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7.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N:\Academic-Services\Library-Services\RDL\Repository\Ries_M\DOI_1109\"/>
    </mc:Choice>
  </mc:AlternateContent>
  <bookViews>
    <workbookView xWindow="-20520" yWindow="-1230" windowWidth="20640" windowHeight="11760" activeTab="5"/>
  </bookViews>
  <sheets>
    <sheet name="Fig. 3" sheetId="1" r:id="rId1"/>
    <sheet name="Fig. 4" sheetId="2" r:id="rId2"/>
    <sheet name="Fig. 5" sheetId="3" r:id="rId3"/>
    <sheet name="Fig. 6" sheetId="4" r:id="rId4"/>
    <sheet name="Fig. S3" sheetId="8" r:id="rId5"/>
    <sheet name="Fig. S4" sheetId="5" r:id="rId6"/>
    <sheet name="Fig. S5" sheetId="9" r:id="rId7"/>
  </sheets>
  <externalReferences>
    <externalReference r:id="rId8"/>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1" l="1"/>
  <c r="E7" i="1" s="1"/>
  <c r="E8" i="1" s="1"/>
  <c r="E9" i="1" s="1"/>
  <c r="E10" i="1" s="1"/>
  <c r="E11" i="1" s="1"/>
  <c r="E12" i="1" s="1"/>
  <c r="E13" i="1" s="1"/>
  <c r="F6" i="1"/>
  <c r="F7" i="1" s="1"/>
  <c r="F8" i="1" s="1"/>
  <c r="F9" i="1" s="1"/>
  <c r="F10" i="1" s="1"/>
  <c r="F11" i="1" s="1"/>
  <c r="F12" i="1" s="1"/>
  <c r="F13" i="1" s="1"/>
  <c r="F14" i="1" s="1"/>
  <c r="F15" i="1" s="1"/>
  <c r="F16" i="1" s="1"/>
  <c r="F17" i="1" s="1"/>
  <c r="F18" i="1" s="1"/>
  <c r="F19" i="1" s="1"/>
  <c r="W5" i="1"/>
  <c r="W6" i="1" s="1"/>
  <c r="W7" i="1" s="1"/>
  <c r="W8" i="1" s="1"/>
  <c r="W9" i="1" s="1"/>
  <c r="W10" i="1" s="1"/>
  <c r="W11" i="1" s="1"/>
  <c r="W12" i="1" s="1"/>
  <c r="W13" i="1" s="1"/>
  <c r="W14" i="1" s="1"/>
  <c r="W15" i="1" s="1"/>
  <c r="W16" i="1" s="1"/>
  <c r="W17" i="1" s="1"/>
  <c r="W18" i="1" s="1"/>
  <c r="W19" i="1" s="1"/>
  <c r="W20" i="1" s="1"/>
  <c r="X5" i="1"/>
  <c r="X6" i="1" s="1"/>
  <c r="X7" i="1" s="1"/>
  <c r="X8" i="1" s="1"/>
  <c r="X9" i="1" s="1"/>
  <c r="X10" i="1" s="1"/>
  <c r="X11" i="1" s="1"/>
  <c r="X12" i="1" s="1"/>
  <c r="X13" i="1" s="1"/>
  <c r="X14" i="1" s="1"/>
  <c r="X15" i="1" s="1"/>
  <c r="X16" i="1" s="1"/>
  <c r="X17" i="1" s="1"/>
  <c r="X18" i="1" s="1"/>
  <c r="X19" i="1" s="1"/>
  <c r="X20" i="1" s="1"/>
  <c r="M6" i="1"/>
  <c r="M7" i="1" s="1"/>
  <c r="M8" i="1" s="1"/>
  <c r="M9" i="1" s="1"/>
  <c r="M10" i="1" s="1"/>
  <c r="M11" i="1" s="1"/>
  <c r="M12" i="1" s="1"/>
  <c r="M13" i="1" s="1"/>
  <c r="N6" i="1"/>
  <c r="N7" i="1" s="1"/>
  <c r="N8" i="1" s="1"/>
  <c r="N9" i="1" s="1"/>
  <c r="N10" i="1" s="1"/>
  <c r="N11" i="1" s="1"/>
  <c r="N12" i="1" s="1"/>
  <c r="N13" i="1" s="1"/>
  <c r="AE5" i="1"/>
  <c r="AE6" i="1" s="1"/>
  <c r="AE7" i="1" s="1"/>
  <c r="AE8" i="1" s="1"/>
  <c r="AE9" i="1" s="1"/>
  <c r="AE10" i="1" s="1"/>
  <c r="AE11" i="1" s="1"/>
  <c r="AE12" i="1" s="1"/>
  <c r="AE13" i="1" s="1"/>
  <c r="AE14" i="1" s="1"/>
  <c r="AE15" i="1" s="1"/>
  <c r="AE16" i="1" s="1"/>
  <c r="AE17" i="1" s="1"/>
  <c r="AE18" i="1" s="1"/>
  <c r="AE19" i="1" s="1"/>
  <c r="AE20" i="1" s="1"/>
  <c r="AF5" i="1"/>
  <c r="AF6" i="1" s="1"/>
  <c r="AF7" i="1" s="1"/>
  <c r="AF8" i="1" s="1"/>
  <c r="AF9" i="1" s="1"/>
  <c r="AF10" i="1" s="1"/>
  <c r="AF11" i="1" s="1"/>
  <c r="AF12" i="1" s="1"/>
  <c r="AF13" i="1" s="1"/>
  <c r="AF14" i="1" s="1"/>
  <c r="AF15" i="1" s="1"/>
  <c r="AF16" i="1" s="1"/>
  <c r="AF17" i="1" s="1"/>
  <c r="AF18" i="1" s="1"/>
  <c r="AF19" i="1" s="1"/>
  <c r="AF20" i="1" s="1"/>
  <c r="AG16" i="1"/>
  <c r="AG17" i="1" s="1"/>
  <c r="AG18" i="1" s="1"/>
  <c r="AG19" i="1" s="1"/>
  <c r="AG20" i="1" s="1"/>
  <c r="E14" i="1" l="1"/>
  <c r="E15" i="1" s="1"/>
  <c r="E16" i="1" s="1"/>
  <c r="E17" i="1" s="1"/>
  <c r="E18" i="1" s="1"/>
  <c r="E19" i="1" s="1"/>
  <c r="M14" i="1"/>
  <c r="M15" i="1" s="1"/>
  <c r="M16" i="1" s="1"/>
  <c r="M17" i="1" s="1"/>
  <c r="M18" i="1" s="1"/>
  <c r="M19" i="1" s="1"/>
  <c r="M20" i="1" s="1"/>
  <c r="N14" i="1"/>
  <c r="N15" i="1" s="1"/>
  <c r="N16" i="1" s="1"/>
  <c r="N17" i="1" s="1"/>
  <c r="N18" i="1" s="1"/>
  <c r="N19" i="1" s="1"/>
  <c r="N20" i="1" s="1"/>
  <c r="K131" i="8"/>
  <c r="AF20" i="4" l="1"/>
  <c r="AF21" i="4"/>
  <c r="AF19" i="4"/>
  <c r="AF16" i="4"/>
  <c r="AF17" i="4"/>
  <c r="AF18" i="4"/>
  <c r="AF15" i="4"/>
  <c r="AF11" i="4"/>
  <c r="AF12" i="4"/>
  <c r="AF13" i="4"/>
  <c r="AF14" i="4"/>
  <c r="AF10" i="4"/>
  <c r="AF6" i="4"/>
  <c r="AF7" i="4"/>
  <c r="AF8" i="4"/>
  <c r="AF9" i="4"/>
  <c r="AF5" i="4"/>
  <c r="K20" i="4"/>
  <c r="K21" i="4"/>
  <c r="K19" i="4"/>
  <c r="K16" i="4"/>
  <c r="K17" i="4"/>
  <c r="K18" i="4"/>
  <c r="K15" i="4"/>
  <c r="K11" i="4"/>
  <c r="K12" i="4"/>
  <c r="K13" i="4"/>
  <c r="K14" i="4"/>
  <c r="K10" i="4"/>
  <c r="K6" i="4"/>
  <c r="K7" i="4"/>
  <c r="K8" i="4"/>
  <c r="K9" i="4"/>
  <c r="K5" i="4"/>
  <c r="U20" i="3" l="1"/>
  <c r="U21" i="3"/>
  <c r="U19" i="3"/>
  <c r="U16" i="3"/>
  <c r="U17" i="3"/>
  <c r="U18" i="3"/>
  <c r="U15" i="3"/>
  <c r="U11" i="3"/>
  <c r="U12" i="3"/>
  <c r="U13" i="3"/>
  <c r="U14" i="3"/>
  <c r="U10" i="3"/>
  <c r="U9" i="3"/>
  <c r="U6" i="3"/>
  <c r="U7" i="3"/>
  <c r="U8" i="3"/>
  <c r="U5" i="3"/>
  <c r="T19" i="3"/>
  <c r="T15" i="3"/>
  <c r="T10" i="3"/>
  <c r="T5" i="3"/>
  <c r="L20" i="3" l="1"/>
  <c r="L15" i="3"/>
  <c r="L12" i="3"/>
  <c r="L14" i="3"/>
  <c r="L9" i="3"/>
  <c r="L6" i="3"/>
  <c r="J6" i="3"/>
  <c r="J7" i="3"/>
  <c r="L7" i="3" s="1"/>
  <c r="J8" i="3"/>
  <c r="L8" i="3" s="1"/>
  <c r="J9" i="3"/>
  <c r="J10" i="3"/>
  <c r="L10" i="3" s="1"/>
  <c r="J11" i="3"/>
  <c r="L11" i="3" s="1"/>
  <c r="J12" i="3"/>
  <c r="J13" i="3"/>
  <c r="L13" i="3" s="1"/>
  <c r="J14" i="3"/>
  <c r="J15" i="3"/>
  <c r="J16" i="3"/>
  <c r="L16" i="3" s="1"/>
  <c r="J17" i="3"/>
  <c r="L17" i="3" s="1"/>
  <c r="J18" i="3"/>
  <c r="L18" i="3" s="1"/>
  <c r="J19" i="3"/>
  <c r="L19" i="3" s="1"/>
  <c r="J20" i="3"/>
  <c r="J21" i="3"/>
  <c r="L21" i="3" s="1"/>
  <c r="J5" i="3"/>
  <c r="L5" i="3" s="1"/>
</calcChain>
</file>

<file path=xl/sharedStrings.xml><?xml version="1.0" encoding="utf-8"?>
<sst xmlns="http://schemas.openxmlformats.org/spreadsheetml/2006/main" count="168" uniqueCount="68">
  <si>
    <t>(a)</t>
    <phoneticPr fontId="0" type="noConversion"/>
  </si>
  <si>
    <t>Temperatrue (°C)</t>
    <phoneticPr fontId="0" type="noConversion"/>
  </si>
  <si>
    <t>Time (h)</t>
    <phoneticPr fontId="0" type="noConversion"/>
  </si>
  <si>
    <t>Error</t>
    <phoneticPr fontId="0" type="noConversion"/>
  </si>
  <si>
    <t>Average</t>
  </si>
  <si>
    <t>(b)</t>
  </si>
  <si>
    <t>Raw</t>
  </si>
  <si>
    <t>(c)</t>
  </si>
  <si>
    <t>Error</t>
  </si>
  <si>
    <r>
      <t>Coagulation ring thickness T</t>
    </r>
    <r>
      <rPr>
        <vertAlign val="subscript"/>
        <sz val="11"/>
        <color theme="1"/>
        <rFont val="Calibri"/>
        <family val="2"/>
        <scheme val="minor"/>
      </rPr>
      <t>D</t>
    </r>
    <r>
      <rPr>
        <sz val="11"/>
        <color theme="1"/>
        <rFont val="Calibri"/>
        <family val="2"/>
        <scheme val="minor"/>
      </rPr>
      <t>(μm)</t>
    </r>
  </si>
  <si>
    <r>
      <t>Radius of central region a</t>
    </r>
    <r>
      <rPr>
        <vertAlign val="subscript"/>
        <sz val="11"/>
        <color theme="1"/>
        <rFont val="Times New Roman"/>
        <family val="1"/>
      </rPr>
      <t>D</t>
    </r>
    <r>
      <rPr>
        <sz val="11"/>
        <color theme="1"/>
        <rFont val="Times New Roman"/>
        <family val="1"/>
      </rPr>
      <t>/2(μm)</t>
    </r>
  </si>
  <si>
    <t>Error(μm)</t>
  </si>
  <si>
    <t>(a)</t>
  </si>
  <si>
    <r>
      <t>Coagulation ring thickness T</t>
    </r>
    <r>
      <rPr>
        <vertAlign val="subscript"/>
        <sz val="11"/>
        <color theme="1"/>
        <rFont val="Times New Roman"/>
        <family val="1"/>
      </rPr>
      <t>H</t>
    </r>
    <r>
      <rPr>
        <sz val="11"/>
        <color theme="1"/>
        <rFont val="Calibri"/>
        <family val="2"/>
        <scheme val="minor"/>
      </rPr>
      <t>(μm)</t>
    </r>
  </si>
  <si>
    <r>
      <t>Radius of wet central region a</t>
    </r>
    <r>
      <rPr>
        <vertAlign val="subscript"/>
        <sz val="11"/>
        <color theme="1"/>
        <rFont val="Times New Roman"/>
        <family val="1"/>
      </rPr>
      <t>H</t>
    </r>
    <r>
      <rPr>
        <sz val="11"/>
        <color theme="1"/>
        <rFont val="Times New Roman"/>
        <family val="1"/>
      </rPr>
      <t>/2(μm)</t>
    </r>
  </si>
  <si>
    <t>Coagulation fraction</t>
  </si>
  <si>
    <t>lnt</t>
  </si>
  <si>
    <r>
      <t>lnα</t>
    </r>
    <r>
      <rPr>
        <vertAlign val="subscript"/>
        <sz val="11"/>
        <color theme="1"/>
        <rFont val="Times New Roman"/>
        <family val="1"/>
      </rPr>
      <t>T</t>
    </r>
  </si>
  <si>
    <r>
      <t>lnt+lnα</t>
    </r>
    <r>
      <rPr>
        <vertAlign val="subscript"/>
        <sz val="11"/>
        <color theme="1"/>
        <rFont val="Times New Roman"/>
        <family val="1"/>
      </rPr>
      <t>T</t>
    </r>
  </si>
  <si>
    <r>
      <t>α</t>
    </r>
    <r>
      <rPr>
        <vertAlign val="subscript"/>
        <sz val="11"/>
        <color theme="1"/>
        <rFont val="Calibri"/>
        <family val="2"/>
        <scheme val="minor"/>
      </rPr>
      <t>T</t>
    </r>
  </si>
  <si>
    <t>Shifted time (h)</t>
  </si>
  <si>
    <t>(d)</t>
    <phoneticPr fontId="1" type="noConversion"/>
  </si>
  <si>
    <r>
      <t>1000/T (K</t>
    </r>
    <r>
      <rPr>
        <vertAlign val="superscript"/>
        <sz val="11"/>
        <color theme="1"/>
        <rFont val="Times New Roman"/>
        <family val="1"/>
      </rPr>
      <t>-1</t>
    </r>
    <r>
      <rPr>
        <sz val="11"/>
        <color theme="1"/>
        <rFont val="Times New Roman"/>
        <family val="1"/>
      </rPr>
      <t>)</t>
    </r>
  </si>
  <si>
    <t>(d)</t>
  </si>
  <si>
    <t>Error (μm)</t>
  </si>
  <si>
    <r>
      <t>Ring Thickness T</t>
    </r>
    <r>
      <rPr>
        <vertAlign val="subscript"/>
        <sz val="11"/>
        <color theme="1"/>
        <rFont val="Times New Roman"/>
        <family val="1"/>
      </rPr>
      <t>H</t>
    </r>
    <r>
      <rPr>
        <sz val="11"/>
        <color theme="1"/>
        <rFont val="Times New Roman"/>
        <family val="1"/>
      </rPr>
      <t xml:space="preserve"> (μm)</t>
    </r>
  </si>
  <si>
    <t>(e)</t>
  </si>
  <si>
    <t>(f)</t>
  </si>
  <si>
    <t>(a)</t>
    <phoneticPr fontId="1" type="noConversion"/>
  </si>
  <si>
    <t>Raw</t>
    <phoneticPr fontId="1" type="noConversion"/>
  </si>
  <si>
    <r>
      <t>2θ</t>
    </r>
    <r>
      <rPr>
        <sz val="11"/>
        <color theme="1"/>
        <rFont val="微软雅黑"/>
        <family val="1"/>
        <charset val="134"/>
      </rPr>
      <t xml:space="preserve"> (°)</t>
    </r>
  </si>
  <si>
    <t>Intensity</t>
    <phoneticPr fontId="1" type="noConversion"/>
  </si>
  <si>
    <t>30-0.5</t>
  </si>
  <si>
    <t>30-1</t>
  </si>
  <si>
    <t>30-2</t>
  </si>
  <si>
    <t>30-3</t>
  </si>
  <si>
    <t>30-4</t>
  </si>
  <si>
    <t>50-0.25</t>
  </si>
  <si>
    <t>50-0.5</t>
  </si>
  <si>
    <t>50-1</t>
  </si>
  <si>
    <t>Deconvolution</t>
  </si>
  <si>
    <t>Amorphous</t>
  </si>
  <si>
    <t>Total Sum</t>
  </si>
  <si>
    <t>Cellulose I (14.8°)</t>
  </si>
  <si>
    <t>Cellulose I (16.3° )</t>
  </si>
  <si>
    <t>Cellulose I (22.4°)</t>
  </si>
  <si>
    <t>Cellulose II (12.4° )</t>
  </si>
  <si>
    <t>Cellulose II (20.2° )</t>
  </si>
  <si>
    <t>Cellulose II (21.8° )</t>
  </si>
  <si>
    <t>2θ (°)</t>
  </si>
  <si>
    <r>
      <t>Wavenumber (cm</t>
    </r>
    <r>
      <rPr>
        <vertAlign val="superscript"/>
        <sz val="11"/>
        <color theme="1"/>
        <rFont val="Times New Roman"/>
        <family val="1"/>
      </rPr>
      <t>-1</t>
    </r>
    <r>
      <rPr>
        <sz val="11"/>
        <color theme="1"/>
        <rFont val="Times New Roman"/>
        <family val="1"/>
      </rPr>
      <t>)</t>
    </r>
  </si>
  <si>
    <t>Resin</t>
  </si>
  <si>
    <t>Raw-CS</t>
  </si>
  <si>
    <t>Raw-side</t>
  </si>
  <si>
    <t>Central</t>
  </si>
  <si>
    <t>Ring</t>
  </si>
  <si>
    <t>Film</t>
  </si>
  <si>
    <t>Fig. S4 WAXD spectra of array samples processed at (a) 30 °C and (b) 50 °C for different dissolving times, data shifted vertically for clarity.</t>
  </si>
  <si>
    <t>Fig. S3 Deconvolution curves of the raw cellulose sample where the dot shows the raw data and the black solid line depicts the summation of Cellulose I, Cellulose II, and amorphous peaks from the deconvolution.</t>
  </si>
  <si>
    <r>
      <t>Fig. 4 The radius of central core (a</t>
    </r>
    <r>
      <rPr>
        <vertAlign val="subscript"/>
        <sz val="10.5"/>
        <color theme="1"/>
        <rFont val="Times New Roman"/>
        <family val="1"/>
      </rPr>
      <t>D/2</t>
    </r>
    <r>
      <rPr>
        <sz val="10.5"/>
        <color theme="1"/>
        <rFont val="Times New Roman"/>
        <family val="1"/>
      </rPr>
      <t xml:space="preserve"> and a</t>
    </r>
    <r>
      <rPr>
        <vertAlign val="subscript"/>
        <sz val="10.5"/>
        <color theme="1"/>
        <rFont val="Times New Roman"/>
        <family val="1"/>
      </rPr>
      <t>H/2</t>
    </r>
    <r>
      <rPr>
        <sz val="10.5"/>
        <color theme="1"/>
        <rFont val="Times New Roman"/>
        <family val="1"/>
      </rPr>
      <t>) dependence of ring thickness (T</t>
    </r>
    <r>
      <rPr>
        <vertAlign val="subscript"/>
        <sz val="10.5"/>
        <color theme="1"/>
        <rFont val="Times New Roman"/>
        <family val="1"/>
      </rPr>
      <t>D</t>
    </r>
    <r>
      <rPr>
        <sz val="10.5"/>
        <color theme="1"/>
        <rFont val="Times New Roman"/>
        <family val="1"/>
      </rPr>
      <t xml:space="preserve"> and T</t>
    </r>
    <r>
      <rPr>
        <vertAlign val="subscript"/>
        <sz val="10.5"/>
        <color theme="1"/>
        <rFont val="Times New Roman"/>
        <family val="1"/>
      </rPr>
      <t>H</t>
    </r>
    <r>
      <rPr>
        <sz val="10.5"/>
        <color theme="1"/>
        <rFont val="Times New Roman"/>
        <family val="1"/>
      </rPr>
      <t>) in (a) dried samples and (b) hydrogels.</t>
    </r>
  </si>
  <si>
    <r>
      <t>Shrinking ratio R</t>
    </r>
    <r>
      <rPr>
        <vertAlign val="subscript"/>
        <sz val="11"/>
        <color theme="1"/>
        <rFont val="Times New Roman"/>
        <family val="1"/>
      </rPr>
      <t>core</t>
    </r>
  </si>
  <si>
    <t>Water volume fraction 𝜙water-ring</t>
  </si>
  <si>
    <r>
      <t>Shrinking ratio R</t>
    </r>
    <r>
      <rPr>
        <vertAlign val="subscript"/>
        <sz val="11"/>
        <color theme="1"/>
        <rFont val="Times New Roman"/>
        <family val="1"/>
      </rPr>
      <t>ring</t>
    </r>
  </si>
  <si>
    <t>Water volume fraction 𝜙water-core</t>
  </si>
  <si>
    <r>
      <t>Fig. 6 (a) Coagulation fraction,CF</t>
    </r>
    <r>
      <rPr>
        <vertAlign val="subscript"/>
        <sz val="10.5"/>
        <color theme="1"/>
        <rFont val="Times New Roman"/>
        <family val="1"/>
      </rPr>
      <t>CH</t>
    </r>
    <r>
      <rPr>
        <sz val="10.5"/>
        <color theme="1"/>
        <rFont val="Times New Roman"/>
        <family val="1"/>
      </rPr>
      <t>, based on microscopy results of hydrogels, as a function of dissolving time, (b) its master curve and (c) Arrhenius plot with R</t>
    </r>
    <r>
      <rPr>
        <vertAlign val="superscript"/>
        <sz val="10.5"/>
        <color theme="1"/>
        <rFont val="Times New Roman"/>
        <family val="1"/>
      </rPr>
      <t>2</t>
    </r>
    <r>
      <rPr>
        <sz val="10.5"/>
        <color theme="1"/>
        <rFont val="Times New Roman"/>
        <family val="1"/>
      </rPr>
      <t>&gt;0.99; (d) ring thickness, T</t>
    </r>
    <r>
      <rPr>
        <vertAlign val="subscript"/>
        <sz val="10.5"/>
        <color theme="1"/>
        <rFont val="Times New Roman"/>
        <family val="1"/>
      </rPr>
      <t>H</t>
    </r>
    <r>
      <rPr>
        <sz val="10.5"/>
        <color theme="1"/>
        <rFont val="Times New Roman"/>
        <family val="1"/>
      </rPr>
      <t>, based on microscopy results of hydrogels, dependence of dissolving time, (e) its master curve and (f) Arrhenius plot with R</t>
    </r>
    <r>
      <rPr>
        <vertAlign val="superscript"/>
        <sz val="10.5"/>
        <color theme="1"/>
        <rFont val="Times New Roman"/>
        <family val="1"/>
      </rPr>
      <t>2</t>
    </r>
    <r>
      <rPr>
        <sz val="10.5"/>
        <color theme="1"/>
        <rFont val="Times New Roman"/>
        <family val="1"/>
      </rPr>
      <t>&gt;0.99.</t>
    </r>
  </si>
  <si>
    <r>
      <t>Fig. S5 Raman spectra of different samples, where the raw-CS is the raw sample embedded in the epoxy resin and the plane of cross section was vertical to the Raman laser; the raw-side represents the raw sample at the position of which the axis is vertical to the Raman laser; the central and ring represent the central core and the outer ring of the dried sample processed at 35 °C for 2.5 h. The asterisked peaks are attributed to the epoxy resin and the peaks at 379 cm</t>
    </r>
    <r>
      <rPr>
        <vertAlign val="superscript"/>
        <sz val="10.5"/>
        <color theme="1"/>
        <rFont val="Times New Roman"/>
        <family val="1"/>
      </rPr>
      <t>-1</t>
    </r>
    <r>
      <rPr>
        <sz val="10.5"/>
        <color theme="1"/>
        <rFont val="Times New Roman"/>
        <family val="1"/>
      </rPr>
      <t>, 437 cm</t>
    </r>
    <r>
      <rPr>
        <vertAlign val="superscript"/>
        <sz val="10.5"/>
        <color theme="1"/>
        <rFont val="Times New Roman"/>
        <family val="1"/>
      </rPr>
      <t>-1</t>
    </r>
    <r>
      <rPr>
        <sz val="10.5"/>
        <color theme="1"/>
        <rFont val="Times New Roman"/>
        <family val="1"/>
      </rPr>
      <t>, 520 cm</t>
    </r>
    <r>
      <rPr>
        <vertAlign val="superscript"/>
        <sz val="10.5"/>
        <color theme="1"/>
        <rFont val="Times New Roman"/>
        <family val="1"/>
      </rPr>
      <t>-1</t>
    </r>
    <r>
      <rPr>
        <sz val="10.5"/>
        <color theme="1"/>
        <rFont val="Times New Roman"/>
        <family val="1"/>
      </rPr>
      <t xml:space="preserve"> and 1476 cm</t>
    </r>
    <r>
      <rPr>
        <vertAlign val="superscript"/>
        <sz val="10.5"/>
        <color theme="1"/>
        <rFont val="Times New Roman"/>
        <family val="1"/>
      </rPr>
      <t>-1</t>
    </r>
    <r>
      <rPr>
        <sz val="10.5"/>
        <color theme="1"/>
        <rFont val="Times New Roman"/>
        <family val="1"/>
      </rPr>
      <t xml:space="preserve"> are assigned to the undissolved cellulose.</t>
    </r>
  </si>
  <si>
    <r>
      <t>Fig. 5 (a) Coagulation fraction of DCY samples dependence of dissolving time and the time-temperature superposition plot after being shifted to 40 °C on both (b) natural-logarithmic time scale and (c) linear time scale; (d) Arrhenius plot with R</t>
    </r>
    <r>
      <rPr>
        <vertAlign val="superscript"/>
        <sz val="10.5"/>
        <color theme="1"/>
        <rFont val="Times New Roman"/>
        <family val="1"/>
      </rPr>
      <t>2</t>
    </r>
    <r>
      <rPr>
        <sz val="10.5"/>
        <color theme="1"/>
        <rFont val="Times New Roman"/>
        <family val="1"/>
      </rPr>
      <t>&gt;0.99.</t>
    </r>
  </si>
  <si>
    <r>
      <t>Fig. 3 Radial swelling ratio as a function of dissolution time for (a) the outer ring (R</t>
    </r>
    <r>
      <rPr>
        <vertAlign val="subscript"/>
        <sz val="10.5"/>
        <color theme="1"/>
        <rFont val="Times New Roman"/>
        <family val="1"/>
      </rPr>
      <t>ring</t>
    </r>
    <r>
      <rPr>
        <sz val="10.5"/>
        <color theme="1"/>
        <rFont val="Times New Roman"/>
        <family val="1"/>
      </rPr>
      <t>) and (b) the central core (R</t>
    </r>
    <r>
      <rPr>
        <vertAlign val="subscript"/>
        <sz val="10.5"/>
        <color theme="1"/>
        <rFont val="Times New Roman"/>
        <family val="1"/>
      </rPr>
      <t>core</t>
    </r>
    <r>
      <rPr>
        <sz val="10.5"/>
        <color theme="1"/>
        <rFont val="Times New Roman"/>
        <family val="1"/>
      </rPr>
      <t>) of cellulose hydrogels (CH) upon the drying process; and water volume fraction as a function of dissolution time of (c) the outer ring(ϕ</t>
    </r>
    <r>
      <rPr>
        <vertAlign val="subscript"/>
        <sz val="10.5"/>
        <color theme="1"/>
        <rFont val="Times New Roman"/>
        <family val="1"/>
      </rPr>
      <t>waterring</t>
    </r>
    <r>
      <rPr>
        <sz val="10.5"/>
        <color theme="1"/>
        <rFont val="Times New Roman"/>
        <family val="1"/>
      </rPr>
      <t>) and (d) the central core (ϕ</t>
    </r>
    <r>
      <rPr>
        <vertAlign val="subscript"/>
        <sz val="10.5"/>
        <color theme="1"/>
        <rFont val="Times New Roman"/>
        <family val="1"/>
      </rPr>
      <t>watercore</t>
    </r>
    <r>
      <rPr>
        <sz val="10.5"/>
        <color theme="1"/>
        <rFont val="Times New Roman"/>
        <family val="1"/>
      </rPr>
      <t>) of CH samples where the dash lines indicate the locations of the average values.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</si>
</sst>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alibri"/>
      <family val="2"/>
      <scheme val="minor"/>
    </font>
    <font>
      <sz val="10.5"/>
      <color theme="1"/>
      <name val="Times New Roman"/>
      <family val="1"/>
    </font>
    <font>
      <sz val="11"/>
      <color theme="1"/>
      <name val="Times New Roman"/>
      <family val="1"/>
    </font>
    <font>
      <vertAlign val="subscript"/>
      <sz val="11"/>
      <color theme="1"/>
      <name val="Times New Roman"/>
      <family val="1"/>
    </font>
    <font>
      <vertAlign val="subscript"/>
      <sz val="11"/>
      <color theme="1"/>
      <name val="Calibri"/>
      <family val="2"/>
      <scheme val="minor"/>
    </font>
    <font>
      <vertAlign val="superscript"/>
      <sz val="11"/>
      <color theme="1"/>
      <name val="Times New Roman"/>
      <family val="1"/>
    </font>
    <font>
      <vertAlign val="superscript"/>
      <sz val="10.5"/>
      <color theme="1"/>
      <name val="Times New Roman"/>
      <family val="1"/>
    </font>
    <font>
      <sz val="11"/>
      <color theme="1"/>
      <name val="微软雅黑"/>
      <family val="1"/>
      <charset val="134"/>
    </font>
    <font>
      <vertAlign val="subscript"/>
      <sz val="10.5"/>
      <color theme="1"/>
      <name val="Times New Roman"/>
      <family val="1"/>
    </font>
  </fonts>
  <fills count="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2">
    <xf numFmtId="0" fontId="0" fillId="0" borderId="0" xfId="0"/>
    <xf numFmtId="0" fontId="1" fillId="0" borderId="0" xfId="0" applyFont="1"/>
    <xf numFmtId="0" fontId="2" fillId="2" borderId="0" xfId="0" applyFont="1" applyFill="1" applyAlignment="1">
      <alignment vertical="center"/>
    </xf>
    <xf numFmtId="0" fontId="2" fillId="2" borderId="1" xfId="0" applyFont="1" applyFill="1" applyBorder="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vertical="center"/>
    </xf>
    <xf numFmtId="0" fontId="2" fillId="3" borderId="1" xfId="0" applyFont="1" applyFill="1" applyBorder="1" applyAlignment="1">
      <alignment horizontal="left" vertical="center"/>
    </xf>
    <xf numFmtId="0" fontId="2" fillId="3" borderId="0" xfId="0" applyFont="1" applyFill="1" applyAlignment="1">
      <alignment horizontal="center" vertical="center"/>
    </xf>
    <xf numFmtId="0" fontId="2" fillId="4" borderId="0" xfId="0" applyFont="1" applyFill="1" applyAlignment="1">
      <alignment vertical="center"/>
    </xf>
    <xf numFmtId="0" fontId="2" fillId="4" borderId="1" xfId="0" applyFont="1" applyFill="1" applyBorder="1" applyAlignment="1">
      <alignment horizontal="left" vertical="center"/>
    </xf>
    <xf numFmtId="0" fontId="2" fillId="4" borderId="0" xfId="0" applyFont="1" applyFill="1" applyAlignment="1">
      <alignment horizontal="center" vertical="center"/>
    </xf>
    <xf numFmtId="0" fontId="2" fillId="5" borderId="0" xfId="0" applyFont="1" applyFill="1" applyAlignment="1">
      <alignment vertical="center"/>
    </xf>
    <xf numFmtId="0" fontId="2" fillId="5" borderId="1" xfId="0" applyFont="1" applyFill="1" applyBorder="1" applyAlignment="1">
      <alignment horizontal="left" vertical="center"/>
    </xf>
    <xf numFmtId="0" fontId="2" fillId="5" borderId="0" xfId="0" applyFont="1" applyFill="1" applyAlignment="1">
      <alignment horizontal="center" vertical="center"/>
    </xf>
    <xf numFmtId="0" fontId="1" fillId="0" borderId="0" xfId="0" applyFont="1" applyAlignment="1">
      <alignment horizontal="left" vertical="center"/>
    </xf>
    <xf numFmtId="0" fontId="0" fillId="2" borderId="0" xfId="0" applyFill="1"/>
    <xf numFmtId="0" fontId="2" fillId="2" borderId="0" xfId="0" applyFont="1" applyFill="1" applyAlignment="1">
      <alignment horizontal="left" vertical="center"/>
    </xf>
    <xf numFmtId="0" fontId="2" fillId="0" borderId="0" xfId="0" applyFont="1" applyFill="1" applyBorder="1" applyAlignment="1">
      <alignment horizontal="left" vertical="center"/>
    </xf>
    <xf numFmtId="0" fontId="0" fillId="0" borderId="0" xfId="0" applyAlignment="1">
      <alignment horizontal="left"/>
    </xf>
    <xf numFmtId="0" fontId="2" fillId="3" borderId="0" xfId="0" applyFont="1" applyFill="1" applyAlignment="1">
      <alignment horizontal="left" vertical="center"/>
    </xf>
    <xf numFmtId="0" fontId="2" fillId="4" borderId="0" xfId="0" applyFont="1" applyFill="1" applyAlignment="1">
      <alignment horizontal="left" vertical="center"/>
    </xf>
    <xf numFmtId="0" fontId="2" fillId="5" borderId="0" xfId="0" applyFont="1" applyFill="1"/>
    <xf numFmtId="0" fontId="2" fillId="5" borderId="0" xfId="0" applyFont="1" applyFill="1" applyAlignment="1">
      <alignment horizontal="left" vertical="center"/>
    </xf>
    <xf numFmtId="0" fontId="2" fillId="4" borderId="0" xfId="0" applyFont="1" applyFill="1"/>
    <xf numFmtId="0" fontId="2" fillId="2" borderId="0" xfId="0" applyFont="1" applyFill="1"/>
    <xf numFmtId="0" fontId="2" fillId="2" borderId="1" xfId="0" applyFont="1" applyFill="1" applyBorder="1"/>
    <xf numFmtId="49" fontId="2" fillId="2" borderId="0" xfId="0" applyNumberFormat="1" applyFont="1" applyFill="1"/>
    <xf numFmtId="0" fontId="2" fillId="0" borderId="0" xfId="0" applyFont="1" applyFill="1"/>
    <xf numFmtId="49" fontId="2" fillId="0" borderId="0" xfId="0" applyNumberFormat="1" applyFont="1" applyFill="1" applyBorder="1"/>
    <xf numFmtId="0" fontId="2" fillId="0" borderId="0" xfId="0" applyFont="1" applyFill="1" applyBorder="1"/>
    <xf numFmtId="0" fontId="2" fillId="3" borderId="0" xfId="0" applyFont="1" applyFill="1"/>
    <xf numFmtId="49" fontId="2" fillId="3" borderId="0" xfId="0" applyNumberFormat="1" applyFont="1" applyFill="1"/>
    <xf numFmtId="0" fontId="2" fillId="3" borderId="1" xfId="0" applyFont="1" applyFill="1" applyBorder="1"/>
    <xf numFmtId="0" fontId="0" fillId="3" borderId="0" xfId="0" applyFill="1"/>
    <xf numFmtId="0" fontId="2" fillId="0" borderId="0" xfId="0" applyFont="1"/>
    <xf numFmtId="0" fontId="2" fillId="2" borderId="0" xfId="0" applyFont="1" applyFill="1" applyAlignment="1">
      <alignment horizontal="center" vertical="center"/>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2" fillId="4" borderId="2"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0" xfId="0" applyFont="1" applyFill="1" applyAlignment="1">
      <alignment horizontal="center" vertical="center"/>
    </xf>
    <xf numFmtId="0" fontId="2" fillId="5" borderId="2"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30 °C</c:v>
          </c:tx>
          <c:spPr>
            <a:ln w="25400" cap="rnd">
              <a:noFill/>
              <a:round/>
            </a:ln>
            <a:effectLst/>
          </c:spPr>
          <c:marker>
            <c:symbol val="circle"/>
            <c:size val="8"/>
            <c:spPr>
              <a:solidFill>
                <a:schemeClr val="accent1"/>
              </a:solidFill>
              <a:ln w="9525">
                <a:solidFill>
                  <a:schemeClr val="tx1"/>
                </a:solidFill>
              </a:ln>
              <a:effectLst/>
            </c:spPr>
          </c:marker>
          <c:errBars>
            <c:errDir val="y"/>
            <c:errBarType val="both"/>
            <c:errValType val="cust"/>
            <c:noEndCap val="0"/>
            <c:plus>
              <c:numRef>
                <c:f>'Fig. 3'!$D$5:$D$8</c:f>
                <c:numCache>
                  <c:formatCode>General</c:formatCode>
                  <c:ptCount val="4"/>
                  <c:pt idx="0">
                    <c:v>0.50530537554928279</c:v>
                  </c:pt>
                  <c:pt idx="1">
                    <c:v>1.5239409801900372</c:v>
                  </c:pt>
                  <c:pt idx="2">
                    <c:v>0.41690731597803743</c:v>
                  </c:pt>
                  <c:pt idx="3">
                    <c:v>0.2091900254337489</c:v>
                  </c:pt>
                </c:numCache>
              </c:numRef>
            </c:plus>
            <c:minus>
              <c:numRef>
                <c:f>'Fig. 3'!$D$5:$D$8</c:f>
                <c:numCache>
                  <c:formatCode>General</c:formatCode>
                  <c:ptCount val="4"/>
                  <c:pt idx="0">
                    <c:v>0.50530537554928279</c:v>
                  </c:pt>
                  <c:pt idx="1">
                    <c:v>1.5239409801900372</c:v>
                  </c:pt>
                  <c:pt idx="2">
                    <c:v>0.41690731597803743</c:v>
                  </c:pt>
                  <c:pt idx="3">
                    <c:v>0.2091900254337489</c:v>
                  </c:pt>
                </c:numCache>
              </c:numRef>
            </c:minus>
            <c:spPr>
              <a:noFill/>
              <a:ln w="9525" cap="flat" cmpd="sng" algn="ctr">
                <a:solidFill>
                  <a:schemeClr val="tx1">
                    <a:lumMod val="65000"/>
                    <a:lumOff val="35000"/>
                  </a:schemeClr>
                </a:solidFill>
                <a:round/>
              </a:ln>
              <a:effectLst/>
            </c:spPr>
          </c:errBars>
          <c:xVal>
            <c:numRef>
              <c:f>'Fig. 3'!$B$5:$B$8</c:f>
              <c:numCache>
                <c:formatCode>General</c:formatCode>
                <c:ptCount val="4"/>
                <c:pt idx="0">
                  <c:v>1</c:v>
                </c:pt>
                <c:pt idx="1">
                  <c:v>2</c:v>
                </c:pt>
                <c:pt idx="2">
                  <c:v>3</c:v>
                </c:pt>
                <c:pt idx="3">
                  <c:v>4</c:v>
                </c:pt>
              </c:numCache>
            </c:numRef>
          </c:xVal>
          <c:yVal>
            <c:numRef>
              <c:f>'Fig. 3'!$C$5:$C$8</c:f>
              <c:numCache>
                <c:formatCode>General</c:formatCode>
                <c:ptCount val="4"/>
                <c:pt idx="0">
                  <c:v>4.5377189315469115</c:v>
                </c:pt>
                <c:pt idx="1">
                  <c:v>5.1708263783641</c:v>
                </c:pt>
                <c:pt idx="2">
                  <c:v>4.3346072188839369</c:v>
                </c:pt>
                <c:pt idx="3">
                  <c:v>4.9772212690681181</c:v>
                </c:pt>
              </c:numCache>
            </c:numRef>
          </c:yVal>
          <c:smooth val="0"/>
          <c:extLst>
            <c:ext xmlns:c16="http://schemas.microsoft.com/office/drawing/2014/chart" uri="{C3380CC4-5D6E-409C-BE32-E72D297353CC}">
              <c16:uniqueId val="{00000000-8BC7-46AD-9AB2-A197C409B048}"/>
            </c:ext>
          </c:extLst>
        </c:ser>
        <c:ser>
          <c:idx val="1"/>
          <c:order val="1"/>
          <c:tx>
            <c:v>35 °C</c:v>
          </c:tx>
          <c:spPr>
            <a:ln w="25400" cap="rnd">
              <a:noFill/>
              <a:round/>
            </a:ln>
            <a:effectLst/>
          </c:spPr>
          <c:marker>
            <c:symbol val="square"/>
            <c:size val="8"/>
            <c:spPr>
              <a:solidFill>
                <a:schemeClr val="accent2"/>
              </a:solidFill>
              <a:ln w="9525">
                <a:solidFill>
                  <a:schemeClr val="tx1"/>
                </a:solidFill>
              </a:ln>
              <a:effectLst/>
            </c:spPr>
          </c:marker>
          <c:errBars>
            <c:errDir val="y"/>
            <c:errBarType val="both"/>
            <c:errValType val="cust"/>
            <c:noEndCap val="0"/>
            <c:plus>
              <c:numRef>
                <c:f>'Fig. 3'!$D$9:$D$13</c:f>
                <c:numCache>
                  <c:formatCode>General</c:formatCode>
                  <c:ptCount val="5"/>
                  <c:pt idx="0">
                    <c:v>1.5180726859117759</c:v>
                  </c:pt>
                  <c:pt idx="1">
                    <c:v>2.002882634867535</c:v>
                  </c:pt>
                  <c:pt idx="2">
                    <c:v>0.535519620886731</c:v>
                  </c:pt>
                  <c:pt idx="3">
                    <c:v>0.23802340737139779</c:v>
                  </c:pt>
                  <c:pt idx="4">
                    <c:v>0.35908337138592644</c:v>
                  </c:pt>
                </c:numCache>
              </c:numRef>
            </c:plus>
            <c:minus>
              <c:numRef>
                <c:f>'Fig. 3'!$D$9:$D$13</c:f>
                <c:numCache>
                  <c:formatCode>General</c:formatCode>
                  <c:ptCount val="5"/>
                  <c:pt idx="0">
                    <c:v>1.5180726859117759</c:v>
                  </c:pt>
                  <c:pt idx="1">
                    <c:v>2.002882634867535</c:v>
                  </c:pt>
                  <c:pt idx="2">
                    <c:v>0.535519620886731</c:v>
                  </c:pt>
                  <c:pt idx="3">
                    <c:v>0.23802340737139779</c:v>
                  </c:pt>
                  <c:pt idx="4">
                    <c:v>0.35908337138592644</c:v>
                  </c:pt>
                </c:numCache>
              </c:numRef>
            </c:minus>
            <c:spPr>
              <a:noFill/>
              <a:ln w="9525" cap="flat" cmpd="sng" algn="ctr">
                <a:solidFill>
                  <a:schemeClr val="tx1">
                    <a:lumMod val="65000"/>
                    <a:lumOff val="35000"/>
                  </a:schemeClr>
                </a:solidFill>
                <a:round/>
              </a:ln>
              <a:effectLst/>
            </c:spPr>
          </c:errBars>
          <c:xVal>
            <c:numRef>
              <c:f>'Fig. 3'!$B$9:$B$13</c:f>
              <c:numCache>
                <c:formatCode>General</c:formatCode>
                <c:ptCount val="5"/>
                <c:pt idx="0">
                  <c:v>0.5</c:v>
                </c:pt>
                <c:pt idx="1">
                  <c:v>1</c:v>
                </c:pt>
                <c:pt idx="2">
                  <c:v>1.5</c:v>
                </c:pt>
                <c:pt idx="3">
                  <c:v>2</c:v>
                </c:pt>
                <c:pt idx="4">
                  <c:v>2.5</c:v>
                </c:pt>
              </c:numCache>
            </c:numRef>
          </c:xVal>
          <c:yVal>
            <c:numRef>
              <c:f>'Fig. 3'!$C$9:$C$13</c:f>
              <c:numCache>
                <c:formatCode>General</c:formatCode>
                <c:ptCount val="5"/>
                <c:pt idx="0">
                  <c:v>6.5160320357786645</c:v>
                </c:pt>
                <c:pt idx="1">
                  <c:v>5.2625965766918785</c:v>
                </c:pt>
                <c:pt idx="2">
                  <c:v>4.815969851734212</c:v>
                </c:pt>
                <c:pt idx="3">
                  <c:v>4.9099698532641787</c:v>
                </c:pt>
                <c:pt idx="4">
                  <c:v>5.0169948955618153</c:v>
                </c:pt>
              </c:numCache>
            </c:numRef>
          </c:yVal>
          <c:smooth val="0"/>
          <c:extLst>
            <c:ext xmlns:c16="http://schemas.microsoft.com/office/drawing/2014/chart" uri="{C3380CC4-5D6E-409C-BE32-E72D297353CC}">
              <c16:uniqueId val="{00000001-8BC7-46AD-9AB2-A197C409B048}"/>
            </c:ext>
          </c:extLst>
        </c:ser>
        <c:ser>
          <c:idx val="2"/>
          <c:order val="2"/>
          <c:tx>
            <c:v>40 °C</c:v>
          </c:tx>
          <c:spPr>
            <a:ln w="25400" cap="rnd">
              <a:noFill/>
              <a:round/>
            </a:ln>
            <a:effectLst/>
          </c:spPr>
          <c:marker>
            <c:symbol val="diamond"/>
            <c:size val="8"/>
            <c:spPr>
              <a:solidFill>
                <a:schemeClr val="bg1">
                  <a:lumMod val="50000"/>
                </a:schemeClr>
              </a:solidFill>
              <a:ln w="9525">
                <a:solidFill>
                  <a:schemeClr val="tx1"/>
                </a:solidFill>
              </a:ln>
              <a:effectLst/>
            </c:spPr>
          </c:marker>
          <c:errBars>
            <c:errDir val="y"/>
            <c:errBarType val="both"/>
            <c:errValType val="cust"/>
            <c:noEndCap val="0"/>
            <c:plus>
              <c:numRef>
                <c:f>'Fig. 3'!$D$14:$D$16</c:f>
                <c:numCache>
                  <c:formatCode>General</c:formatCode>
                  <c:ptCount val="3"/>
                  <c:pt idx="0">
                    <c:v>0.311540122796297</c:v>
                  </c:pt>
                  <c:pt idx="1">
                    <c:v>0.41263512677197534</c:v>
                  </c:pt>
                  <c:pt idx="2">
                    <c:v>0.17847825139672294</c:v>
                  </c:pt>
                </c:numCache>
              </c:numRef>
            </c:plus>
            <c:minus>
              <c:numRef>
                <c:f>'Fig. 3'!$D$14:$D$16</c:f>
                <c:numCache>
                  <c:formatCode>General</c:formatCode>
                  <c:ptCount val="3"/>
                  <c:pt idx="0">
                    <c:v>0.311540122796297</c:v>
                  </c:pt>
                  <c:pt idx="1">
                    <c:v>0.41263512677197534</c:v>
                  </c:pt>
                  <c:pt idx="2">
                    <c:v>0.17847825139672294</c:v>
                  </c:pt>
                </c:numCache>
              </c:numRef>
            </c:minus>
            <c:spPr>
              <a:noFill/>
              <a:ln w="9525" cap="flat" cmpd="sng" algn="ctr">
                <a:solidFill>
                  <a:schemeClr val="tx1">
                    <a:lumMod val="65000"/>
                    <a:lumOff val="35000"/>
                  </a:schemeClr>
                </a:solidFill>
                <a:round/>
              </a:ln>
              <a:effectLst/>
            </c:spPr>
          </c:errBars>
          <c:xVal>
            <c:numRef>
              <c:f>'Fig. 3'!$B$14:$B$16</c:f>
              <c:numCache>
                <c:formatCode>General</c:formatCode>
                <c:ptCount val="3"/>
                <c:pt idx="0">
                  <c:v>0.5</c:v>
                </c:pt>
                <c:pt idx="1">
                  <c:v>1</c:v>
                </c:pt>
                <c:pt idx="2">
                  <c:v>2</c:v>
                </c:pt>
              </c:numCache>
            </c:numRef>
          </c:xVal>
          <c:yVal>
            <c:numRef>
              <c:f>'Fig. 3'!$C$14:$C$16</c:f>
              <c:numCache>
                <c:formatCode>General</c:formatCode>
                <c:ptCount val="3"/>
                <c:pt idx="0">
                  <c:v>4.4726174498174096</c:v>
                </c:pt>
                <c:pt idx="1">
                  <c:v>5.9164579455622386</c:v>
                </c:pt>
                <c:pt idx="2">
                  <c:v>4.130560270051074</c:v>
                </c:pt>
              </c:numCache>
            </c:numRef>
          </c:yVal>
          <c:smooth val="0"/>
          <c:extLst>
            <c:ext xmlns:c16="http://schemas.microsoft.com/office/drawing/2014/chart" uri="{C3380CC4-5D6E-409C-BE32-E72D297353CC}">
              <c16:uniqueId val="{00000002-8BC7-46AD-9AB2-A197C409B048}"/>
            </c:ext>
          </c:extLst>
        </c:ser>
        <c:ser>
          <c:idx val="3"/>
          <c:order val="3"/>
          <c:tx>
            <c:v>50 °C</c:v>
          </c:tx>
          <c:spPr>
            <a:ln w="25400" cap="rnd">
              <a:noFill/>
              <a:round/>
            </a:ln>
            <a:effectLst/>
          </c:spPr>
          <c:marker>
            <c:symbol val="triangle"/>
            <c:size val="8"/>
            <c:spPr>
              <a:solidFill>
                <a:srgbClr val="FFC000"/>
              </a:solidFill>
              <a:ln w="9525">
                <a:solidFill>
                  <a:schemeClr val="tx1"/>
                </a:solidFill>
              </a:ln>
              <a:effectLst/>
            </c:spPr>
          </c:marker>
          <c:errBars>
            <c:errDir val="y"/>
            <c:errBarType val="both"/>
            <c:errValType val="cust"/>
            <c:noEndCap val="0"/>
            <c:plus>
              <c:numRef>
                <c:f>'Fig. 3'!$D$17:$D$19</c:f>
                <c:numCache>
                  <c:formatCode>General</c:formatCode>
                  <c:ptCount val="3"/>
                  <c:pt idx="0">
                    <c:v>0.26678034370221498</c:v>
                  </c:pt>
                  <c:pt idx="1">
                    <c:v>0.24807884614559175</c:v>
                  </c:pt>
                  <c:pt idx="2">
                    <c:v>0.22979702302448002</c:v>
                  </c:pt>
                </c:numCache>
              </c:numRef>
            </c:plus>
            <c:minus>
              <c:numRef>
                <c:f>'Fig. 3'!$D$17:$D$19</c:f>
                <c:numCache>
                  <c:formatCode>General</c:formatCode>
                  <c:ptCount val="3"/>
                  <c:pt idx="0">
                    <c:v>0.26678034370221498</c:v>
                  </c:pt>
                  <c:pt idx="1">
                    <c:v>0.24807884614559175</c:v>
                  </c:pt>
                  <c:pt idx="2">
                    <c:v>0.22979702302448002</c:v>
                  </c:pt>
                </c:numCache>
              </c:numRef>
            </c:minus>
            <c:spPr>
              <a:noFill/>
              <a:ln w="9525" cap="flat" cmpd="sng" algn="ctr">
                <a:solidFill>
                  <a:schemeClr val="tx1">
                    <a:lumMod val="65000"/>
                    <a:lumOff val="35000"/>
                  </a:schemeClr>
                </a:solidFill>
                <a:round/>
              </a:ln>
              <a:effectLst/>
            </c:spPr>
          </c:errBars>
          <c:xVal>
            <c:numRef>
              <c:f>'Fig. 3'!$B$17:$B$19</c:f>
              <c:numCache>
                <c:formatCode>General</c:formatCode>
                <c:ptCount val="3"/>
                <c:pt idx="0">
                  <c:v>0.25</c:v>
                </c:pt>
                <c:pt idx="1">
                  <c:v>0.5</c:v>
                </c:pt>
                <c:pt idx="2">
                  <c:v>1</c:v>
                </c:pt>
              </c:numCache>
            </c:numRef>
          </c:xVal>
          <c:yVal>
            <c:numRef>
              <c:f>'Fig. 3'!$C$17:$C$19</c:f>
              <c:numCache>
                <c:formatCode>General</c:formatCode>
                <c:ptCount val="3"/>
                <c:pt idx="0">
                  <c:v>4.8548966520269481</c:v>
                </c:pt>
                <c:pt idx="1">
                  <c:v>5.895026388014533</c:v>
                </c:pt>
                <c:pt idx="2">
                  <c:v>4.9616898688135205</c:v>
                </c:pt>
              </c:numCache>
            </c:numRef>
          </c:yVal>
          <c:smooth val="0"/>
          <c:extLst>
            <c:ext xmlns:c16="http://schemas.microsoft.com/office/drawing/2014/chart" uri="{C3380CC4-5D6E-409C-BE32-E72D297353CC}">
              <c16:uniqueId val="{00000003-8BC7-46AD-9AB2-A197C409B048}"/>
            </c:ext>
          </c:extLst>
        </c:ser>
        <c:ser>
          <c:idx val="4"/>
          <c:order val="4"/>
          <c:tx>
            <c:v>Average</c:v>
          </c:tx>
          <c:spPr>
            <a:ln w="25400" cap="rnd">
              <a:noFill/>
              <a:round/>
            </a:ln>
            <a:effectLst/>
          </c:spPr>
          <c:marker>
            <c:symbol val="none"/>
          </c:marker>
          <c:trendline>
            <c:name>Average</c:name>
            <c:spPr>
              <a:ln w="19050" cap="rnd">
                <a:solidFill>
                  <a:schemeClr val="tx1"/>
                </a:solidFill>
                <a:prstDash val="dash"/>
              </a:ln>
              <a:effectLst/>
            </c:spPr>
            <c:trendlineType val="linear"/>
            <c:forward val="1"/>
            <c:backward val="0.25"/>
            <c:dispRSqr val="0"/>
            <c:dispEq val="0"/>
          </c:trendline>
          <c:xVal>
            <c:numRef>
              <c:f>'Fig. 3'!$B$5:$B$19</c:f>
              <c:numCache>
                <c:formatCode>General</c:formatCode>
                <c:ptCount val="15"/>
                <c:pt idx="0">
                  <c:v>1</c:v>
                </c:pt>
                <c:pt idx="1">
                  <c:v>2</c:v>
                </c:pt>
                <c:pt idx="2">
                  <c:v>3</c:v>
                </c:pt>
                <c:pt idx="3">
                  <c:v>4</c:v>
                </c:pt>
                <c:pt idx="4">
                  <c:v>0.5</c:v>
                </c:pt>
                <c:pt idx="5">
                  <c:v>1</c:v>
                </c:pt>
                <c:pt idx="6">
                  <c:v>1.5</c:v>
                </c:pt>
                <c:pt idx="7">
                  <c:v>2</c:v>
                </c:pt>
                <c:pt idx="8">
                  <c:v>2.5</c:v>
                </c:pt>
                <c:pt idx="9">
                  <c:v>0.5</c:v>
                </c:pt>
                <c:pt idx="10">
                  <c:v>1</c:v>
                </c:pt>
                <c:pt idx="11">
                  <c:v>2</c:v>
                </c:pt>
                <c:pt idx="12">
                  <c:v>0.25</c:v>
                </c:pt>
                <c:pt idx="13">
                  <c:v>0.5</c:v>
                </c:pt>
                <c:pt idx="14">
                  <c:v>1</c:v>
                </c:pt>
              </c:numCache>
            </c:numRef>
          </c:xVal>
          <c:yVal>
            <c:numRef>
              <c:f>'Fig. 3'!$E$5:$E$19</c:f>
              <c:numCache>
                <c:formatCode>General</c:formatCode>
                <c:ptCount val="15"/>
                <c:pt idx="0">
                  <c:v>5.0341222375417889</c:v>
                </c:pt>
                <c:pt idx="1">
                  <c:v>5.0341222375417889</c:v>
                </c:pt>
                <c:pt idx="2">
                  <c:v>5.0341222375417889</c:v>
                </c:pt>
                <c:pt idx="3">
                  <c:v>5.0341222375417889</c:v>
                </c:pt>
                <c:pt idx="4">
                  <c:v>5.0341222375417889</c:v>
                </c:pt>
                <c:pt idx="5">
                  <c:v>5.0341222375417889</c:v>
                </c:pt>
                <c:pt idx="6">
                  <c:v>5.0341222375417889</c:v>
                </c:pt>
                <c:pt idx="7">
                  <c:v>5.0341222375417889</c:v>
                </c:pt>
                <c:pt idx="8">
                  <c:v>5.0341222375417889</c:v>
                </c:pt>
                <c:pt idx="9">
                  <c:v>5.0341222375417889</c:v>
                </c:pt>
                <c:pt idx="10">
                  <c:v>5.0341222375417889</c:v>
                </c:pt>
                <c:pt idx="11">
                  <c:v>5.0341222375417889</c:v>
                </c:pt>
                <c:pt idx="12">
                  <c:v>5.0341222375417889</c:v>
                </c:pt>
                <c:pt idx="13">
                  <c:v>5.0341222375417889</c:v>
                </c:pt>
                <c:pt idx="14">
                  <c:v>5.0341222375417889</c:v>
                </c:pt>
              </c:numCache>
            </c:numRef>
          </c:yVal>
          <c:smooth val="0"/>
          <c:extLst>
            <c:ext xmlns:c16="http://schemas.microsoft.com/office/drawing/2014/chart" uri="{C3380CC4-5D6E-409C-BE32-E72D297353CC}">
              <c16:uniqueId val="{00000005-8BC7-46AD-9AB2-A197C409B048}"/>
            </c:ext>
          </c:extLst>
        </c:ser>
        <c:dLbls>
          <c:showLegendKey val="0"/>
          <c:showVal val="0"/>
          <c:showCatName val="0"/>
          <c:showSerName val="0"/>
          <c:showPercent val="0"/>
          <c:showBubbleSize val="0"/>
        </c:dLbls>
        <c:axId val="620159872"/>
        <c:axId val="434605248"/>
      </c:scatterChart>
      <c:valAx>
        <c:axId val="620159872"/>
        <c:scaling>
          <c:orientation val="minMax"/>
          <c:max val="5"/>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500" b="1">
                    <a:solidFill>
                      <a:sysClr val="windowText" lastClr="000000"/>
                    </a:solidFill>
                    <a:latin typeface="Times New Roman" panose="02020603050405020304" pitchFamily="18" charset="0"/>
                    <a:cs typeface="Times New Roman" panose="02020603050405020304" pitchFamily="18" charset="0"/>
                  </a:rPr>
                  <a:t>Time (h)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34605248"/>
        <c:crosses val="autoZero"/>
        <c:crossBetween val="midCat"/>
        <c:majorUnit val="1"/>
        <c:minorUnit val="0.5"/>
      </c:valAx>
      <c:valAx>
        <c:axId val="434605248"/>
        <c:scaling>
          <c:orientation val="minMax"/>
          <c:max val="9"/>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500" b="1">
                    <a:solidFill>
                      <a:sysClr val="windowText" lastClr="000000"/>
                    </a:solidFill>
                    <a:latin typeface="Times New Roman" panose="02020603050405020304" pitchFamily="18" charset="0"/>
                    <a:cs typeface="Times New Roman" panose="02020603050405020304" pitchFamily="18" charset="0"/>
                  </a:rPr>
                  <a:t>R</a:t>
                </a:r>
                <a:r>
                  <a:rPr lang="en-GB" sz="1500" b="1" baseline="-25000">
                    <a:solidFill>
                      <a:sysClr val="windowText" lastClr="000000"/>
                    </a:solidFill>
                    <a:latin typeface="Times New Roman" panose="02020603050405020304" pitchFamily="18" charset="0"/>
                    <a:cs typeface="Times New Roman" panose="02020603050405020304" pitchFamily="18" charset="0"/>
                  </a:rPr>
                  <a:t>ring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620159872"/>
        <c:crosses val="autoZero"/>
        <c:crossBetween val="midCat"/>
        <c:majorUnit val="1"/>
        <c:minorUnit val="0.5"/>
      </c:valAx>
      <c:spPr>
        <a:noFill/>
        <a:ln>
          <a:solidFill>
            <a:schemeClr val="tx1"/>
          </a:solidFill>
        </a:ln>
        <a:effectLst/>
      </c:spPr>
    </c:plotArea>
    <c:legend>
      <c:legendPos val="r"/>
      <c:legendEntry>
        <c:idx val="4"/>
        <c:delete val="1"/>
      </c:legendEntry>
      <c:layout>
        <c:manualLayout>
          <c:xMode val="edge"/>
          <c:yMode val="edge"/>
          <c:x val="0.65358494741771245"/>
          <c:y val="0.42550763888888887"/>
          <c:w val="0.27446920748036779"/>
          <c:h val="0.25922743055555558"/>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scatterChart>
        <c:scatterStyle val="lineMarker"/>
        <c:varyColors val="0"/>
        <c:ser>
          <c:idx val="0"/>
          <c:order val="0"/>
          <c:spPr>
            <a:ln w="25400" cap="rnd">
              <a:noFill/>
              <a:round/>
            </a:ln>
            <a:effectLst/>
          </c:spPr>
          <c:marker>
            <c:symbol val="circle"/>
            <c:size val="8"/>
            <c:spPr>
              <a:solidFill>
                <a:schemeClr val="accent1"/>
              </a:solidFill>
              <a:ln w="9525">
                <a:solidFill>
                  <a:sysClr val="windowText" lastClr="000000"/>
                </a:solidFill>
              </a:ln>
              <a:effectLst/>
            </c:spPr>
          </c:marker>
          <c:trendline>
            <c:spPr>
              <a:ln w="19050" cap="rnd">
                <a:solidFill>
                  <a:sysClr val="windowText" lastClr="000000"/>
                </a:solidFill>
                <a:prstDash val="dash"/>
              </a:ln>
              <a:effectLst/>
            </c:spPr>
            <c:trendlineType val="linear"/>
            <c:dispRSqr val="0"/>
            <c:dispEq val="0"/>
          </c:trendline>
          <c:xVal>
            <c:numRef>
              <c:f>'Fig. 5'!$AA$5:$AA$8</c:f>
              <c:numCache>
                <c:formatCode>General</c:formatCode>
                <c:ptCount val="4"/>
                <c:pt idx="0">
                  <c:v>3.3003300330033003</c:v>
                </c:pt>
                <c:pt idx="1">
                  <c:v>3.1948881789137382</c:v>
                </c:pt>
                <c:pt idx="2">
                  <c:v>3.0959752321981426</c:v>
                </c:pt>
                <c:pt idx="3">
                  <c:v>3.2467532467532467</c:v>
                </c:pt>
              </c:numCache>
            </c:numRef>
          </c:xVal>
          <c:yVal>
            <c:numRef>
              <c:f>'Fig. 5'!$AB$5:$AB$8</c:f>
              <c:numCache>
                <c:formatCode>General</c:formatCode>
                <c:ptCount val="4"/>
                <c:pt idx="0">
                  <c:v>-0.93</c:v>
                </c:pt>
                <c:pt idx="1">
                  <c:v>0</c:v>
                </c:pt>
                <c:pt idx="2">
                  <c:v>0.72</c:v>
                </c:pt>
                <c:pt idx="3">
                  <c:v>-0.6</c:v>
                </c:pt>
              </c:numCache>
            </c:numRef>
          </c:yVal>
          <c:smooth val="0"/>
          <c:extLst>
            <c:ext xmlns:c16="http://schemas.microsoft.com/office/drawing/2014/chart" uri="{C3380CC4-5D6E-409C-BE32-E72D297353CC}">
              <c16:uniqueId val="{00000001-C1F4-49A5-A747-075D58E07AB7}"/>
            </c:ext>
          </c:extLst>
        </c:ser>
        <c:dLbls>
          <c:showLegendKey val="0"/>
          <c:showVal val="0"/>
          <c:showCatName val="0"/>
          <c:showSerName val="0"/>
          <c:showPercent val="0"/>
          <c:showBubbleSize val="0"/>
        </c:dLbls>
        <c:axId val="781961632"/>
        <c:axId val="784463664"/>
      </c:scatterChart>
      <c:valAx>
        <c:axId val="781961632"/>
        <c:scaling>
          <c:orientation val="minMax"/>
        </c:scaling>
        <c:delete val="0"/>
        <c:axPos val="b"/>
        <c:title>
          <c:tx>
            <c:rich>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r>
                  <a:rPr lang="en-GB" sz="1500" b="1" i="0" baseline="0">
                    <a:solidFill>
                      <a:sysClr val="windowText" lastClr="000000"/>
                    </a:solidFill>
                    <a:effectLst/>
                    <a:latin typeface="Times New Roman" panose="02020603050405020304" pitchFamily="18" charset="0"/>
                    <a:cs typeface="Times New Roman" panose="02020603050405020304" pitchFamily="18" charset="0"/>
                  </a:rPr>
                  <a:t>1000/T (K</a:t>
                </a:r>
                <a:r>
                  <a:rPr lang="en-GB" sz="1500" b="1" i="0" baseline="30000">
                    <a:solidFill>
                      <a:sysClr val="windowText" lastClr="000000"/>
                    </a:solidFill>
                    <a:effectLst/>
                    <a:latin typeface="Times New Roman" panose="02020603050405020304" pitchFamily="18" charset="0"/>
                    <a:cs typeface="Times New Roman" panose="02020603050405020304" pitchFamily="18" charset="0"/>
                  </a:rPr>
                  <a:t>-1</a:t>
                </a:r>
                <a:r>
                  <a:rPr lang="en-GB" sz="1500" b="1" i="0" baseline="0">
                    <a:solidFill>
                      <a:sysClr val="windowText" lastClr="000000"/>
                    </a:solidFill>
                    <a:effectLst/>
                    <a:latin typeface="Times New Roman" panose="02020603050405020304" pitchFamily="18" charset="0"/>
                    <a:cs typeface="Times New Roman" panose="02020603050405020304" pitchFamily="18" charset="0"/>
                  </a:rPr>
                  <a:t>)</a:t>
                </a:r>
                <a:endParaRPr lang="en-GB" sz="1500">
                  <a:solidFill>
                    <a:sysClr val="windowText" lastClr="000000"/>
                  </a:solidFill>
                  <a:effectLst/>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784463664"/>
        <c:crossesAt val="-1.5"/>
        <c:crossBetween val="midCat"/>
        <c:majorUnit val="0.1"/>
        <c:minorUnit val="2.5000000000000005E-2"/>
      </c:valAx>
      <c:valAx>
        <c:axId val="784463664"/>
        <c:scaling>
          <c:orientation val="minMax"/>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sz="1500" b="1" i="0" baseline="0">
                    <a:effectLst/>
                  </a:rPr>
                  <a:t>ln</a:t>
                </a:r>
                <a:r>
                  <a:rPr lang="el-GR" sz="1500" b="1" i="0" baseline="0">
                    <a:effectLst/>
                  </a:rPr>
                  <a:t>α</a:t>
                </a:r>
                <a:r>
                  <a:rPr lang="en-GB" sz="1500" b="1" i="0" baseline="-25000">
                    <a:effectLst/>
                  </a:rPr>
                  <a:t>T</a:t>
                </a:r>
                <a:endParaRPr lang="en-GB" sz="1500">
                  <a:effectLst/>
                </a:endParaRPr>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781961632"/>
        <c:crossesAt val="2.9499999999999997"/>
        <c:crossBetween val="midCat"/>
        <c:majorUnit val="0.5"/>
        <c:minorUnit val="0.25"/>
      </c:valAx>
      <c:spPr>
        <a:noFill/>
        <a:ln>
          <a:solidFill>
            <a:sysClr val="windowText" lastClr="000000"/>
          </a:solid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30 °C</c:v>
          </c:tx>
          <c:spPr>
            <a:ln w="25400" cap="rnd">
              <a:noFill/>
              <a:round/>
            </a:ln>
            <a:effectLst/>
          </c:spPr>
          <c:marker>
            <c:symbol val="circle"/>
            <c:size val="8"/>
            <c:spPr>
              <a:solidFill>
                <a:schemeClr val="accent1"/>
              </a:solidFill>
              <a:ln w="9525">
                <a:solidFill>
                  <a:schemeClr val="tx1"/>
                </a:solidFill>
              </a:ln>
              <a:effectLst/>
            </c:spPr>
          </c:marker>
          <c:trendline>
            <c:spPr>
              <a:ln w="19050" cap="rnd">
                <a:solidFill>
                  <a:schemeClr val="accent1"/>
                </a:solidFill>
                <a:prstDash val="dash"/>
              </a:ln>
              <a:effectLst/>
            </c:spPr>
            <c:trendlineType val="log"/>
            <c:dispRSqr val="0"/>
            <c:dispEq val="0"/>
          </c:trendline>
          <c:errBars>
            <c:errDir val="y"/>
            <c:errBarType val="both"/>
            <c:errValType val="cust"/>
            <c:noEndCap val="0"/>
            <c:plus>
              <c:numRef>
                <c:f>'Fig. 6'!$D$5:$D$9</c:f>
                <c:numCache>
                  <c:formatCode>General</c:formatCode>
                  <c:ptCount val="5"/>
                  <c:pt idx="0">
                    <c:v>7.0781938920687435E-3</c:v>
                  </c:pt>
                  <c:pt idx="1">
                    <c:v>2.0389530347818662E-2</c:v>
                  </c:pt>
                  <c:pt idx="2">
                    <c:v>1.5650057300492775E-2</c:v>
                  </c:pt>
                  <c:pt idx="3">
                    <c:v>2.528272896061334E-2</c:v>
                  </c:pt>
                  <c:pt idx="4">
                    <c:v>2.8569820181062081E-2</c:v>
                  </c:pt>
                </c:numCache>
              </c:numRef>
            </c:plus>
            <c:minus>
              <c:numRef>
                <c:f>'Fig. 6'!$D$5:$D$9</c:f>
                <c:numCache>
                  <c:formatCode>General</c:formatCode>
                  <c:ptCount val="5"/>
                  <c:pt idx="0">
                    <c:v>7.0781938920687435E-3</c:v>
                  </c:pt>
                  <c:pt idx="1">
                    <c:v>2.0389530347818662E-2</c:v>
                  </c:pt>
                  <c:pt idx="2">
                    <c:v>1.5650057300492775E-2</c:v>
                  </c:pt>
                  <c:pt idx="3">
                    <c:v>2.528272896061334E-2</c:v>
                  </c:pt>
                  <c:pt idx="4">
                    <c:v>2.8569820181062081E-2</c:v>
                  </c:pt>
                </c:numCache>
              </c:numRef>
            </c:minus>
            <c:spPr>
              <a:noFill/>
              <a:ln w="9525" cap="flat" cmpd="sng" algn="ctr">
                <a:solidFill>
                  <a:schemeClr val="tx1">
                    <a:lumMod val="65000"/>
                    <a:lumOff val="35000"/>
                  </a:schemeClr>
                </a:solidFill>
                <a:round/>
              </a:ln>
              <a:effectLst/>
            </c:spPr>
          </c:errBars>
          <c:xVal>
            <c:numRef>
              <c:f>'Fig. 6'!$B$5:$B$9</c:f>
              <c:numCache>
                <c:formatCode>General</c:formatCode>
                <c:ptCount val="5"/>
                <c:pt idx="0">
                  <c:v>0.5</c:v>
                </c:pt>
                <c:pt idx="1">
                  <c:v>1</c:v>
                </c:pt>
                <c:pt idx="2">
                  <c:v>2</c:v>
                </c:pt>
                <c:pt idx="3">
                  <c:v>3</c:v>
                </c:pt>
                <c:pt idx="4">
                  <c:v>4</c:v>
                </c:pt>
              </c:numCache>
            </c:numRef>
          </c:xVal>
          <c:yVal>
            <c:numRef>
              <c:f>'Fig. 6'!$C$5:$C$9</c:f>
              <c:numCache>
                <c:formatCode>General</c:formatCode>
                <c:ptCount val="5"/>
                <c:pt idx="0">
                  <c:v>0.22295532270003116</c:v>
                </c:pt>
                <c:pt idx="1">
                  <c:v>0.50435627603172606</c:v>
                </c:pt>
                <c:pt idx="2">
                  <c:v>0.7175119306061325</c:v>
                </c:pt>
                <c:pt idx="3">
                  <c:v>0.73143705034419271</c:v>
                </c:pt>
                <c:pt idx="4">
                  <c:v>0.8165720327885333</c:v>
                </c:pt>
              </c:numCache>
            </c:numRef>
          </c:yVal>
          <c:smooth val="0"/>
          <c:extLst>
            <c:ext xmlns:c16="http://schemas.microsoft.com/office/drawing/2014/chart" uri="{C3380CC4-5D6E-409C-BE32-E72D297353CC}">
              <c16:uniqueId val="{00000001-561F-4982-9E8A-BED2D2599E7B}"/>
            </c:ext>
          </c:extLst>
        </c:ser>
        <c:ser>
          <c:idx val="1"/>
          <c:order val="1"/>
          <c:tx>
            <c:v>35 °C</c:v>
          </c:tx>
          <c:spPr>
            <a:ln w="25400" cap="rnd">
              <a:noFill/>
              <a:round/>
            </a:ln>
            <a:effectLst/>
          </c:spPr>
          <c:marker>
            <c:symbol val="square"/>
            <c:size val="8"/>
            <c:spPr>
              <a:solidFill>
                <a:schemeClr val="accent2"/>
              </a:solidFill>
              <a:ln w="9525">
                <a:solidFill>
                  <a:schemeClr val="tx1"/>
                </a:solidFill>
              </a:ln>
              <a:effectLst/>
            </c:spPr>
          </c:marker>
          <c:trendline>
            <c:spPr>
              <a:ln w="19050" cap="rnd">
                <a:solidFill>
                  <a:schemeClr val="accent2"/>
                </a:solidFill>
                <a:prstDash val="dash"/>
              </a:ln>
              <a:effectLst/>
            </c:spPr>
            <c:trendlineType val="log"/>
            <c:dispRSqr val="0"/>
            <c:dispEq val="0"/>
          </c:trendline>
          <c:errBars>
            <c:errDir val="y"/>
            <c:errBarType val="both"/>
            <c:errValType val="cust"/>
            <c:noEndCap val="0"/>
            <c:plus>
              <c:numRef>
                <c:f>'Fig. 6'!$D$10:$D$14</c:f>
                <c:numCache>
                  <c:formatCode>General</c:formatCode>
                  <c:ptCount val="5"/>
                  <c:pt idx="0">
                    <c:v>1.0655619676883769E-2</c:v>
                  </c:pt>
                  <c:pt idx="1">
                    <c:v>2.2412523236955681E-2</c:v>
                  </c:pt>
                  <c:pt idx="2">
                    <c:v>2.8514834576239153E-2</c:v>
                  </c:pt>
                  <c:pt idx="3">
                    <c:v>3.2053563980234262E-2</c:v>
                  </c:pt>
                  <c:pt idx="4">
                    <c:v>3.6713188187135606E-2</c:v>
                  </c:pt>
                </c:numCache>
              </c:numRef>
            </c:plus>
            <c:minus>
              <c:numRef>
                <c:f>'Fig. 6'!$D$10:$D$14</c:f>
                <c:numCache>
                  <c:formatCode>General</c:formatCode>
                  <c:ptCount val="5"/>
                  <c:pt idx="0">
                    <c:v>1.0655619676883769E-2</c:v>
                  </c:pt>
                  <c:pt idx="1">
                    <c:v>2.2412523236955681E-2</c:v>
                  </c:pt>
                  <c:pt idx="2">
                    <c:v>2.8514834576239153E-2</c:v>
                  </c:pt>
                  <c:pt idx="3">
                    <c:v>3.2053563980234262E-2</c:v>
                  </c:pt>
                  <c:pt idx="4">
                    <c:v>3.6713188187135606E-2</c:v>
                  </c:pt>
                </c:numCache>
              </c:numRef>
            </c:minus>
            <c:spPr>
              <a:noFill/>
              <a:ln w="9525" cap="flat" cmpd="sng" algn="ctr">
                <a:solidFill>
                  <a:schemeClr val="tx1">
                    <a:lumMod val="65000"/>
                    <a:lumOff val="35000"/>
                  </a:schemeClr>
                </a:solidFill>
                <a:round/>
              </a:ln>
              <a:effectLst/>
            </c:spPr>
          </c:errBars>
          <c:xVal>
            <c:numRef>
              <c:f>'Fig. 6'!$B$10:$B$14</c:f>
              <c:numCache>
                <c:formatCode>General</c:formatCode>
                <c:ptCount val="5"/>
                <c:pt idx="0">
                  <c:v>0.5</c:v>
                </c:pt>
                <c:pt idx="1">
                  <c:v>1</c:v>
                </c:pt>
                <c:pt idx="2">
                  <c:v>1.5</c:v>
                </c:pt>
                <c:pt idx="3">
                  <c:v>2</c:v>
                </c:pt>
                <c:pt idx="4">
                  <c:v>2.5</c:v>
                </c:pt>
              </c:numCache>
            </c:numRef>
          </c:xVal>
          <c:yVal>
            <c:numRef>
              <c:f>'Fig. 6'!$C$10:$C$14</c:f>
              <c:numCache>
                <c:formatCode>General</c:formatCode>
                <c:ptCount val="5"/>
                <c:pt idx="0">
                  <c:v>0.50840365404030718</c:v>
                </c:pt>
                <c:pt idx="1">
                  <c:v>0.60087059437074331</c:v>
                </c:pt>
                <c:pt idx="2">
                  <c:v>0.68303056852473765</c:v>
                </c:pt>
                <c:pt idx="3">
                  <c:v>0.81891036191731803</c:v>
                </c:pt>
                <c:pt idx="4">
                  <c:v>0.85542725472155867</c:v>
                </c:pt>
              </c:numCache>
            </c:numRef>
          </c:yVal>
          <c:smooth val="0"/>
          <c:extLst>
            <c:ext xmlns:c16="http://schemas.microsoft.com/office/drawing/2014/chart" uri="{C3380CC4-5D6E-409C-BE32-E72D297353CC}">
              <c16:uniqueId val="{00000003-561F-4982-9E8A-BED2D2599E7B}"/>
            </c:ext>
          </c:extLst>
        </c:ser>
        <c:ser>
          <c:idx val="2"/>
          <c:order val="2"/>
          <c:tx>
            <c:v>40 °C</c:v>
          </c:tx>
          <c:spPr>
            <a:ln w="25400" cap="rnd">
              <a:noFill/>
              <a:round/>
            </a:ln>
            <a:effectLst/>
          </c:spPr>
          <c:marker>
            <c:symbol val="diamond"/>
            <c:size val="8"/>
            <c:spPr>
              <a:solidFill>
                <a:schemeClr val="accent3"/>
              </a:solidFill>
              <a:ln w="9525">
                <a:solidFill>
                  <a:schemeClr val="tx1"/>
                </a:solidFill>
              </a:ln>
              <a:effectLst/>
            </c:spPr>
          </c:marker>
          <c:trendline>
            <c:spPr>
              <a:ln w="19050" cap="rnd">
                <a:solidFill>
                  <a:schemeClr val="accent3"/>
                </a:solidFill>
                <a:prstDash val="dash"/>
              </a:ln>
              <a:effectLst/>
            </c:spPr>
            <c:trendlineType val="log"/>
            <c:dispRSqr val="0"/>
            <c:dispEq val="0"/>
          </c:trendline>
          <c:errBars>
            <c:errDir val="y"/>
            <c:errBarType val="both"/>
            <c:errValType val="cust"/>
            <c:noEndCap val="0"/>
            <c:plus>
              <c:numRef>
                <c:f>'Fig. 6'!$D$15:$D$18</c:f>
                <c:numCache>
                  <c:formatCode>General</c:formatCode>
                  <c:ptCount val="4"/>
                  <c:pt idx="0">
                    <c:v>8.9132776329370299E-3</c:v>
                  </c:pt>
                  <c:pt idx="1">
                    <c:v>1.3850873288492924E-2</c:v>
                  </c:pt>
                  <c:pt idx="2">
                    <c:v>3.7405653831115798E-2</c:v>
                  </c:pt>
                  <c:pt idx="3">
                    <c:v>2.9738013601895815E-2</c:v>
                  </c:pt>
                </c:numCache>
              </c:numRef>
            </c:plus>
            <c:minus>
              <c:numRef>
                <c:f>'Fig. 6'!$D$15:$D$18</c:f>
                <c:numCache>
                  <c:formatCode>General</c:formatCode>
                  <c:ptCount val="4"/>
                  <c:pt idx="0">
                    <c:v>8.9132776329370299E-3</c:v>
                  </c:pt>
                  <c:pt idx="1">
                    <c:v>1.3850873288492924E-2</c:v>
                  </c:pt>
                  <c:pt idx="2">
                    <c:v>3.7405653831115798E-2</c:v>
                  </c:pt>
                  <c:pt idx="3">
                    <c:v>2.9738013601895815E-2</c:v>
                  </c:pt>
                </c:numCache>
              </c:numRef>
            </c:minus>
            <c:spPr>
              <a:noFill/>
              <a:ln w="9525" cap="flat" cmpd="sng" algn="ctr">
                <a:solidFill>
                  <a:schemeClr val="tx1">
                    <a:lumMod val="65000"/>
                    <a:lumOff val="35000"/>
                  </a:schemeClr>
                </a:solidFill>
                <a:round/>
              </a:ln>
              <a:effectLst/>
            </c:spPr>
          </c:errBars>
          <c:xVal>
            <c:numRef>
              <c:f>'Fig. 6'!$B$15:$B$18</c:f>
              <c:numCache>
                <c:formatCode>General</c:formatCode>
                <c:ptCount val="4"/>
                <c:pt idx="0">
                  <c:v>0.25</c:v>
                </c:pt>
                <c:pt idx="1">
                  <c:v>0.5</c:v>
                </c:pt>
                <c:pt idx="2">
                  <c:v>1</c:v>
                </c:pt>
                <c:pt idx="3">
                  <c:v>2</c:v>
                </c:pt>
              </c:numCache>
            </c:numRef>
          </c:xVal>
          <c:yVal>
            <c:numRef>
              <c:f>'Fig. 6'!$C$15:$C$18</c:f>
              <c:numCache>
                <c:formatCode>General</c:formatCode>
                <c:ptCount val="4"/>
                <c:pt idx="0">
                  <c:v>0.22557564321925708</c:v>
                </c:pt>
                <c:pt idx="1">
                  <c:v>0.60020377114548906</c:v>
                </c:pt>
                <c:pt idx="2">
                  <c:v>0.79783320353817577</c:v>
                </c:pt>
                <c:pt idx="3">
                  <c:v>0.88428982789592647</c:v>
                </c:pt>
              </c:numCache>
            </c:numRef>
          </c:yVal>
          <c:smooth val="0"/>
          <c:extLst>
            <c:ext xmlns:c16="http://schemas.microsoft.com/office/drawing/2014/chart" uri="{C3380CC4-5D6E-409C-BE32-E72D297353CC}">
              <c16:uniqueId val="{00000005-561F-4982-9E8A-BED2D2599E7B}"/>
            </c:ext>
          </c:extLst>
        </c:ser>
        <c:ser>
          <c:idx val="3"/>
          <c:order val="3"/>
          <c:tx>
            <c:v>50 °C</c:v>
          </c:tx>
          <c:spPr>
            <a:ln w="25400" cap="rnd">
              <a:noFill/>
              <a:round/>
            </a:ln>
            <a:effectLst/>
          </c:spPr>
          <c:marker>
            <c:symbol val="triangle"/>
            <c:size val="8"/>
            <c:spPr>
              <a:solidFill>
                <a:schemeClr val="accent4"/>
              </a:solidFill>
              <a:ln w="9525">
                <a:solidFill>
                  <a:schemeClr val="tx1"/>
                </a:solidFill>
              </a:ln>
              <a:effectLst/>
            </c:spPr>
          </c:marker>
          <c:trendline>
            <c:spPr>
              <a:ln w="19050" cap="rnd">
                <a:solidFill>
                  <a:schemeClr val="accent4"/>
                </a:solidFill>
                <a:prstDash val="dash"/>
              </a:ln>
              <a:effectLst/>
            </c:spPr>
            <c:trendlineType val="log"/>
            <c:dispRSqr val="0"/>
            <c:dispEq val="0"/>
          </c:trendline>
          <c:errBars>
            <c:errDir val="y"/>
            <c:errBarType val="both"/>
            <c:errValType val="cust"/>
            <c:noEndCap val="0"/>
            <c:plus>
              <c:numRef>
                <c:f>'Fig. 6'!$D$19:$D$21</c:f>
                <c:numCache>
                  <c:formatCode>General</c:formatCode>
                  <c:ptCount val="3"/>
                  <c:pt idx="0">
                    <c:v>4.2069826899760347E-2</c:v>
                  </c:pt>
                  <c:pt idx="1">
                    <c:v>2.4345314085294379E-2</c:v>
                  </c:pt>
                  <c:pt idx="2">
                    <c:v>4.7591587632654572E-2</c:v>
                  </c:pt>
                </c:numCache>
              </c:numRef>
            </c:plus>
            <c:minus>
              <c:numRef>
                <c:f>'Fig. 6'!$D$19:$D$21</c:f>
                <c:numCache>
                  <c:formatCode>General</c:formatCode>
                  <c:ptCount val="3"/>
                  <c:pt idx="0">
                    <c:v>4.2069826899760347E-2</c:v>
                  </c:pt>
                  <c:pt idx="1">
                    <c:v>2.4345314085294379E-2</c:v>
                  </c:pt>
                  <c:pt idx="2">
                    <c:v>4.7591587632654572E-2</c:v>
                  </c:pt>
                </c:numCache>
              </c:numRef>
            </c:minus>
            <c:spPr>
              <a:noFill/>
              <a:ln w="9525" cap="flat" cmpd="sng" algn="ctr">
                <a:solidFill>
                  <a:schemeClr val="tx1">
                    <a:lumMod val="65000"/>
                    <a:lumOff val="35000"/>
                  </a:schemeClr>
                </a:solidFill>
                <a:round/>
              </a:ln>
              <a:effectLst/>
            </c:spPr>
          </c:errBars>
          <c:xVal>
            <c:numRef>
              <c:f>'Fig. 6'!$B$19:$B$21</c:f>
              <c:numCache>
                <c:formatCode>General</c:formatCode>
                <c:ptCount val="3"/>
                <c:pt idx="0">
                  <c:v>0.25</c:v>
                </c:pt>
                <c:pt idx="1">
                  <c:v>0.5</c:v>
                </c:pt>
                <c:pt idx="2">
                  <c:v>1</c:v>
                </c:pt>
              </c:numCache>
            </c:numRef>
          </c:xVal>
          <c:yVal>
            <c:numRef>
              <c:f>'Fig. 6'!$C$19:$C$21</c:f>
              <c:numCache>
                <c:formatCode>General</c:formatCode>
                <c:ptCount val="3"/>
                <c:pt idx="0">
                  <c:v>0.67389694303671732</c:v>
                </c:pt>
                <c:pt idx="1">
                  <c:v>0.80762514230303772</c:v>
                </c:pt>
                <c:pt idx="2">
                  <c:v>0.8907533226432518</c:v>
                </c:pt>
              </c:numCache>
            </c:numRef>
          </c:yVal>
          <c:smooth val="0"/>
          <c:extLst>
            <c:ext xmlns:c16="http://schemas.microsoft.com/office/drawing/2014/chart" uri="{C3380CC4-5D6E-409C-BE32-E72D297353CC}">
              <c16:uniqueId val="{00000007-561F-4982-9E8A-BED2D2599E7B}"/>
            </c:ext>
          </c:extLst>
        </c:ser>
        <c:dLbls>
          <c:showLegendKey val="0"/>
          <c:showVal val="0"/>
          <c:showCatName val="0"/>
          <c:showSerName val="0"/>
          <c:showPercent val="0"/>
          <c:showBubbleSize val="0"/>
        </c:dLbls>
        <c:axId val="396723200"/>
        <c:axId val="759435232"/>
      </c:scatterChart>
      <c:valAx>
        <c:axId val="396723200"/>
        <c:scaling>
          <c:orientation val="minMax"/>
        </c:scaling>
        <c:delete val="0"/>
        <c:axPos val="b"/>
        <c:title>
          <c:tx>
            <c:rich>
              <a:bodyPr rot="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sz="1500" b="1">
                    <a:solidFill>
                      <a:sysClr val="windowText" lastClr="000000"/>
                    </a:solidFill>
                    <a:latin typeface="Times New Roman" panose="02020603050405020304" pitchFamily="18" charset="0"/>
                    <a:cs typeface="Times New Roman" panose="02020603050405020304" pitchFamily="18" charset="0"/>
                  </a:rPr>
                  <a:t>Time</a:t>
                </a:r>
                <a:r>
                  <a:rPr lang="en-GB" sz="1500" b="1" baseline="0">
                    <a:solidFill>
                      <a:sysClr val="windowText" lastClr="000000"/>
                    </a:solidFill>
                    <a:latin typeface="Times New Roman" panose="02020603050405020304" pitchFamily="18" charset="0"/>
                    <a:cs typeface="Times New Roman" panose="02020603050405020304" pitchFamily="18" charset="0"/>
                  </a:rPr>
                  <a:t> (h)</a:t>
                </a:r>
                <a:endParaRPr lang="en-GB" sz="1500" b="1">
                  <a:solidFill>
                    <a:sysClr val="windowText" lastClr="000000"/>
                  </a:solidFill>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759435232"/>
        <c:crosses val="autoZero"/>
        <c:crossBetween val="midCat"/>
        <c:majorUnit val="1"/>
        <c:minorUnit val="0.5"/>
      </c:valAx>
      <c:valAx>
        <c:axId val="759435232"/>
        <c:scaling>
          <c:orientation val="minMax"/>
          <c:max val="1"/>
        </c:scaling>
        <c:delete val="0"/>
        <c:axPos val="l"/>
        <c:title>
          <c:tx>
            <c:rich>
              <a:bodyPr rot="-540000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sz="1500" b="1">
                    <a:solidFill>
                      <a:sysClr val="windowText" lastClr="000000"/>
                    </a:solidFill>
                    <a:latin typeface="Times New Roman" panose="02020603050405020304" pitchFamily="18" charset="0"/>
                    <a:cs typeface="Times New Roman" panose="02020603050405020304" pitchFamily="18" charset="0"/>
                  </a:rPr>
                  <a:t>Coagulation Fraction</a:t>
                </a:r>
              </a:p>
            </c:rich>
          </c:tx>
          <c:overlay val="0"/>
          <c:spPr>
            <a:noFill/>
            <a:ln>
              <a:noFill/>
            </a:ln>
            <a:effectLst/>
          </c:spPr>
          <c:txPr>
            <a:bodyPr rot="-540000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96723200"/>
        <c:crosses val="autoZero"/>
        <c:crossBetween val="midCat"/>
        <c:majorUnit val="0.2"/>
        <c:minorUnit val="0.1"/>
      </c:valAx>
      <c:spPr>
        <a:noFill/>
        <a:ln>
          <a:solidFill>
            <a:schemeClr val="tx1"/>
          </a:solidFill>
        </a:ln>
        <a:effectLst/>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0.78158567300299586"/>
          <c:y val="0.41131006944444443"/>
          <c:w val="0.13963711057856898"/>
          <c:h val="0.31779506042540739"/>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30 °C</c:v>
          </c:tx>
          <c:spPr>
            <a:ln w="25400" cap="rnd">
              <a:noFill/>
              <a:round/>
            </a:ln>
            <a:effectLst/>
          </c:spPr>
          <c:marker>
            <c:symbol val="circle"/>
            <c:size val="8"/>
            <c:spPr>
              <a:solidFill>
                <a:schemeClr val="accent1"/>
              </a:solidFill>
              <a:ln w="9525">
                <a:solidFill>
                  <a:schemeClr val="tx1"/>
                </a:solidFill>
              </a:ln>
              <a:effectLst/>
            </c:spPr>
          </c:marker>
          <c:errBars>
            <c:errDir val="y"/>
            <c:errBarType val="both"/>
            <c:errValType val="cust"/>
            <c:noEndCap val="0"/>
            <c:plus>
              <c:numRef>
                <c:f>'Fig. 6'!$M$5:$M$9</c:f>
                <c:numCache>
                  <c:formatCode>General</c:formatCode>
                  <c:ptCount val="5"/>
                  <c:pt idx="0">
                    <c:v>7.0781938920687435E-3</c:v>
                  </c:pt>
                  <c:pt idx="1">
                    <c:v>2.0389530347818662E-2</c:v>
                  </c:pt>
                  <c:pt idx="2">
                    <c:v>1.5650057300492775E-2</c:v>
                  </c:pt>
                  <c:pt idx="3">
                    <c:v>2.528272896061334E-2</c:v>
                  </c:pt>
                  <c:pt idx="4">
                    <c:v>2.8569820181062081E-2</c:v>
                  </c:pt>
                </c:numCache>
              </c:numRef>
            </c:plus>
            <c:minus>
              <c:numRef>
                <c:f>'Fig. 6'!$M$5:$M$9</c:f>
                <c:numCache>
                  <c:formatCode>General</c:formatCode>
                  <c:ptCount val="5"/>
                  <c:pt idx="0">
                    <c:v>7.0781938920687435E-3</c:v>
                  </c:pt>
                  <c:pt idx="1">
                    <c:v>2.0389530347818662E-2</c:v>
                  </c:pt>
                  <c:pt idx="2">
                    <c:v>1.5650057300492775E-2</c:v>
                  </c:pt>
                  <c:pt idx="3">
                    <c:v>2.528272896061334E-2</c:v>
                  </c:pt>
                  <c:pt idx="4">
                    <c:v>2.8569820181062081E-2</c:v>
                  </c:pt>
                </c:numCache>
              </c:numRef>
            </c:minus>
            <c:spPr>
              <a:noFill/>
              <a:ln w="9525" cap="flat" cmpd="sng" algn="ctr">
                <a:solidFill>
                  <a:schemeClr val="tx1">
                    <a:lumMod val="65000"/>
                    <a:lumOff val="35000"/>
                  </a:schemeClr>
                </a:solidFill>
                <a:round/>
              </a:ln>
              <a:effectLst/>
            </c:spPr>
          </c:errBars>
          <c:xVal>
            <c:numRef>
              <c:f>'Fig. 6'!$K$5:$K$9</c:f>
              <c:numCache>
                <c:formatCode>General</c:formatCode>
                <c:ptCount val="5"/>
                <c:pt idx="0">
                  <c:v>0.20532787637617275</c:v>
                </c:pt>
                <c:pt idx="1">
                  <c:v>0.4106557527523455</c:v>
                </c:pt>
                <c:pt idx="2">
                  <c:v>0.82131150550469101</c:v>
                </c:pt>
                <c:pt idx="3">
                  <c:v>1.2319672582570365</c:v>
                </c:pt>
                <c:pt idx="4">
                  <c:v>1.642623011009382</c:v>
                </c:pt>
              </c:numCache>
            </c:numRef>
          </c:xVal>
          <c:yVal>
            <c:numRef>
              <c:f>'Fig. 6'!$L$5:$L$9</c:f>
              <c:numCache>
                <c:formatCode>General</c:formatCode>
                <c:ptCount val="5"/>
                <c:pt idx="0">
                  <c:v>0.22295532270003116</c:v>
                </c:pt>
                <c:pt idx="1">
                  <c:v>0.50435627603172606</c:v>
                </c:pt>
                <c:pt idx="2">
                  <c:v>0.7175119306061325</c:v>
                </c:pt>
                <c:pt idx="3">
                  <c:v>0.73143705034419271</c:v>
                </c:pt>
                <c:pt idx="4">
                  <c:v>0.8165720327885333</c:v>
                </c:pt>
              </c:numCache>
            </c:numRef>
          </c:yVal>
          <c:smooth val="0"/>
          <c:extLst>
            <c:ext xmlns:c16="http://schemas.microsoft.com/office/drawing/2014/chart" uri="{C3380CC4-5D6E-409C-BE32-E72D297353CC}">
              <c16:uniqueId val="{00000000-3E4D-40BD-B8ED-BA46FF661E66}"/>
            </c:ext>
          </c:extLst>
        </c:ser>
        <c:ser>
          <c:idx val="1"/>
          <c:order val="1"/>
          <c:tx>
            <c:v>35 °C</c:v>
          </c:tx>
          <c:spPr>
            <a:ln w="25400" cap="rnd">
              <a:noFill/>
              <a:round/>
            </a:ln>
            <a:effectLst/>
          </c:spPr>
          <c:marker>
            <c:symbol val="square"/>
            <c:size val="8"/>
            <c:spPr>
              <a:solidFill>
                <a:schemeClr val="accent2"/>
              </a:solidFill>
              <a:ln w="9525">
                <a:solidFill>
                  <a:schemeClr val="tx1"/>
                </a:solidFill>
              </a:ln>
              <a:effectLst/>
            </c:spPr>
          </c:marker>
          <c:errBars>
            <c:errDir val="y"/>
            <c:errBarType val="both"/>
            <c:errValType val="cust"/>
            <c:noEndCap val="0"/>
            <c:plus>
              <c:numRef>
                <c:f>'Fig. 6'!$M$10:$M$14</c:f>
                <c:numCache>
                  <c:formatCode>General</c:formatCode>
                  <c:ptCount val="5"/>
                  <c:pt idx="0">
                    <c:v>1.0655619676883769E-2</c:v>
                  </c:pt>
                  <c:pt idx="1">
                    <c:v>2.2412523236955681E-2</c:v>
                  </c:pt>
                  <c:pt idx="2">
                    <c:v>2.8514834576239153E-2</c:v>
                  </c:pt>
                  <c:pt idx="3">
                    <c:v>3.2053563980234262E-2</c:v>
                  </c:pt>
                  <c:pt idx="4">
                    <c:v>3.6713188187135606E-2</c:v>
                  </c:pt>
                </c:numCache>
              </c:numRef>
            </c:plus>
            <c:minus>
              <c:numRef>
                <c:f>'Fig. 6'!$M$10:$M$14</c:f>
                <c:numCache>
                  <c:formatCode>General</c:formatCode>
                  <c:ptCount val="5"/>
                  <c:pt idx="0">
                    <c:v>1.0655619676883769E-2</c:v>
                  </c:pt>
                  <c:pt idx="1">
                    <c:v>2.2412523236955681E-2</c:v>
                  </c:pt>
                  <c:pt idx="2">
                    <c:v>2.8514834576239153E-2</c:v>
                  </c:pt>
                  <c:pt idx="3">
                    <c:v>3.2053563980234262E-2</c:v>
                  </c:pt>
                  <c:pt idx="4">
                    <c:v>3.6713188187135606E-2</c:v>
                  </c:pt>
                </c:numCache>
              </c:numRef>
            </c:minus>
            <c:spPr>
              <a:noFill/>
              <a:ln w="9525" cap="flat" cmpd="sng" algn="ctr">
                <a:solidFill>
                  <a:schemeClr val="tx1">
                    <a:lumMod val="65000"/>
                    <a:lumOff val="35000"/>
                  </a:schemeClr>
                </a:solidFill>
                <a:round/>
              </a:ln>
              <a:effectLst/>
            </c:spPr>
          </c:errBars>
          <c:xVal>
            <c:numRef>
              <c:f>'Fig. 6'!$K$10:$K$14</c:f>
              <c:numCache>
                <c:formatCode>General</c:formatCode>
                <c:ptCount val="5"/>
                <c:pt idx="0">
                  <c:v>0.35234404485935672</c:v>
                </c:pt>
                <c:pt idx="1">
                  <c:v>0.70468808971871344</c:v>
                </c:pt>
                <c:pt idx="2">
                  <c:v>1.0570321345780702</c:v>
                </c:pt>
                <c:pt idx="3">
                  <c:v>1.4093761794374269</c:v>
                </c:pt>
                <c:pt idx="4">
                  <c:v>1.7617202242967835</c:v>
                </c:pt>
              </c:numCache>
            </c:numRef>
          </c:xVal>
          <c:yVal>
            <c:numRef>
              <c:f>'Fig. 6'!$L$10:$L$14</c:f>
              <c:numCache>
                <c:formatCode>General</c:formatCode>
                <c:ptCount val="5"/>
                <c:pt idx="0">
                  <c:v>0.50840365404030718</c:v>
                </c:pt>
                <c:pt idx="1">
                  <c:v>0.60087059437074331</c:v>
                </c:pt>
                <c:pt idx="2">
                  <c:v>0.68303056852473765</c:v>
                </c:pt>
                <c:pt idx="3">
                  <c:v>0.81891036191731803</c:v>
                </c:pt>
                <c:pt idx="4">
                  <c:v>0.85542725472155867</c:v>
                </c:pt>
              </c:numCache>
            </c:numRef>
          </c:yVal>
          <c:smooth val="0"/>
          <c:extLst>
            <c:ext xmlns:c16="http://schemas.microsoft.com/office/drawing/2014/chart" uri="{C3380CC4-5D6E-409C-BE32-E72D297353CC}">
              <c16:uniqueId val="{00000001-3E4D-40BD-B8ED-BA46FF661E66}"/>
            </c:ext>
          </c:extLst>
        </c:ser>
        <c:ser>
          <c:idx val="2"/>
          <c:order val="2"/>
          <c:tx>
            <c:v>40 °C</c:v>
          </c:tx>
          <c:spPr>
            <a:ln w="25400" cap="rnd">
              <a:noFill/>
              <a:round/>
            </a:ln>
            <a:effectLst/>
          </c:spPr>
          <c:marker>
            <c:symbol val="diamond"/>
            <c:size val="8"/>
            <c:spPr>
              <a:solidFill>
                <a:schemeClr val="accent3"/>
              </a:solidFill>
              <a:ln w="9525">
                <a:solidFill>
                  <a:schemeClr val="tx1"/>
                </a:solidFill>
              </a:ln>
              <a:effectLst/>
            </c:spPr>
          </c:marker>
          <c:errBars>
            <c:errDir val="y"/>
            <c:errBarType val="both"/>
            <c:errValType val="cust"/>
            <c:noEndCap val="0"/>
            <c:plus>
              <c:numRef>
                <c:f>'Fig. 6'!$M$15:$M$18</c:f>
                <c:numCache>
                  <c:formatCode>General</c:formatCode>
                  <c:ptCount val="4"/>
                  <c:pt idx="0">
                    <c:v>8.9132776329370299E-3</c:v>
                  </c:pt>
                  <c:pt idx="1">
                    <c:v>1.3850873288492924E-2</c:v>
                  </c:pt>
                  <c:pt idx="2">
                    <c:v>3.7405653831115798E-2</c:v>
                  </c:pt>
                  <c:pt idx="3">
                    <c:v>2.9738013601895815E-2</c:v>
                  </c:pt>
                </c:numCache>
              </c:numRef>
            </c:plus>
            <c:minus>
              <c:numRef>
                <c:f>'Fig. 6'!$M$15:$M$18</c:f>
                <c:numCache>
                  <c:formatCode>General</c:formatCode>
                  <c:ptCount val="4"/>
                  <c:pt idx="0">
                    <c:v>8.9132776329370299E-3</c:v>
                  </c:pt>
                  <c:pt idx="1">
                    <c:v>1.3850873288492924E-2</c:v>
                  </c:pt>
                  <c:pt idx="2">
                    <c:v>3.7405653831115798E-2</c:v>
                  </c:pt>
                  <c:pt idx="3">
                    <c:v>2.9738013601895815E-2</c:v>
                  </c:pt>
                </c:numCache>
              </c:numRef>
            </c:minus>
            <c:spPr>
              <a:noFill/>
              <a:ln w="9525" cap="flat" cmpd="sng" algn="ctr">
                <a:solidFill>
                  <a:schemeClr val="tx1">
                    <a:lumMod val="65000"/>
                    <a:lumOff val="35000"/>
                  </a:schemeClr>
                </a:solidFill>
                <a:round/>
              </a:ln>
              <a:effectLst/>
            </c:spPr>
          </c:errBars>
          <c:xVal>
            <c:numRef>
              <c:f>'Fig. 6'!$K$15:$K$18</c:f>
              <c:numCache>
                <c:formatCode>General</c:formatCode>
                <c:ptCount val="4"/>
                <c:pt idx="0">
                  <c:v>0.25</c:v>
                </c:pt>
                <c:pt idx="1">
                  <c:v>0.5</c:v>
                </c:pt>
                <c:pt idx="2">
                  <c:v>1</c:v>
                </c:pt>
                <c:pt idx="3">
                  <c:v>2</c:v>
                </c:pt>
              </c:numCache>
            </c:numRef>
          </c:xVal>
          <c:yVal>
            <c:numRef>
              <c:f>'Fig. 6'!$L$15:$L$18</c:f>
              <c:numCache>
                <c:formatCode>General</c:formatCode>
                <c:ptCount val="4"/>
                <c:pt idx="0">
                  <c:v>0.22557564321925708</c:v>
                </c:pt>
                <c:pt idx="1">
                  <c:v>0.60020377114548906</c:v>
                </c:pt>
                <c:pt idx="2">
                  <c:v>0.79783320353817577</c:v>
                </c:pt>
                <c:pt idx="3">
                  <c:v>0.88428982789592647</c:v>
                </c:pt>
              </c:numCache>
            </c:numRef>
          </c:yVal>
          <c:smooth val="0"/>
          <c:extLst>
            <c:ext xmlns:c16="http://schemas.microsoft.com/office/drawing/2014/chart" uri="{C3380CC4-5D6E-409C-BE32-E72D297353CC}">
              <c16:uniqueId val="{00000002-3E4D-40BD-B8ED-BA46FF661E66}"/>
            </c:ext>
          </c:extLst>
        </c:ser>
        <c:ser>
          <c:idx val="3"/>
          <c:order val="3"/>
          <c:tx>
            <c:v>50 °C</c:v>
          </c:tx>
          <c:spPr>
            <a:ln w="25400" cap="rnd">
              <a:noFill/>
              <a:round/>
            </a:ln>
            <a:effectLst/>
          </c:spPr>
          <c:marker>
            <c:symbol val="triangle"/>
            <c:size val="8"/>
            <c:spPr>
              <a:solidFill>
                <a:schemeClr val="accent4"/>
              </a:solidFill>
              <a:ln w="9525">
                <a:solidFill>
                  <a:schemeClr val="tx1"/>
                </a:solidFill>
              </a:ln>
              <a:effectLst/>
            </c:spPr>
          </c:marker>
          <c:errBars>
            <c:errDir val="y"/>
            <c:errBarType val="both"/>
            <c:errValType val="cust"/>
            <c:noEndCap val="0"/>
            <c:plus>
              <c:numRef>
                <c:f>'Fig. 6'!$M$19:$M$21</c:f>
                <c:numCache>
                  <c:formatCode>General</c:formatCode>
                  <c:ptCount val="3"/>
                  <c:pt idx="0">
                    <c:v>4.2069826899760347E-2</c:v>
                  </c:pt>
                  <c:pt idx="1">
                    <c:v>2.4345314085294379E-2</c:v>
                  </c:pt>
                  <c:pt idx="2">
                    <c:v>4.7591587632654572E-2</c:v>
                  </c:pt>
                </c:numCache>
              </c:numRef>
            </c:plus>
            <c:minus>
              <c:numRef>
                <c:f>'Fig. 6'!$M$19:$M$21</c:f>
                <c:numCache>
                  <c:formatCode>General</c:formatCode>
                  <c:ptCount val="3"/>
                  <c:pt idx="0">
                    <c:v>4.2069826899760347E-2</c:v>
                  </c:pt>
                  <c:pt idx="1">
                    <c:v>2.4345314085294379E-2</c:v>
                  </c:pt>
                  <c:pt idx="2">
                    <c:v>4.7591587632654572E-2</c:v>
                  </c:pt>
                </c:numCache>
              </c:numRef>
            </c:minus>
            <c:spPr>
              <a:noFill/>
              <a:ln w="9525" cap="flat" cmpd="sng" algn="ctr">
                <a:solidFill>
                  <a:schemeClr val="tx1">
                    <a:lumMod val="65000"/>
                    <a:lumOff val="35000"/>
                  </a:schemeClr>
                </a:solidFill>
                <a:round/>
              </a:ln>
              <a:effectLst/>
            </c:spPr>
          </c:errBars>
          <c:xVal>
            <c:numRef>
              <c:f>'Fig. 6'!$K$19:$K$21</c:f>
              <c:numCache>
                <c:formatCode>General</c:formatCode>
                <c:ptCount val="3"/>
                <c:pt idx="0">
                  <c:v>0.73616988776638104</c:v>
                </c:pt>
                <c:pt idx="1">
                  <c:v>1.4723397755327621</c:v>
                </c:pt>
                <c:pt idx="2">
                  <c:v>2.9446795510655241</c:v>
                </c:pt>
              </c:numCache>
            </c:numRef>
          </c:xVal>
          <c:yVal>
            <c:numRef>
              <c:f>'Fig. 6'!$L$19:$L$21</c:f>
              <c:numCache>
                <c:formatCode>General</c:formatCode>
                <c:ptCount val="3"/>
                <c:pt idx="0">
                  <c:v>0.67389694303671732</c:v>
                </c:pt>
                <c:pt idx="1">
                  <c:v>0.80762514230303772</c:v>
                </c:pt>
                <c:pt idx="2">
                  <c:v>0.8907533226432518</c:v>
                </c:pt>
              </c:numCache>
            </c:numRef>
          </c:yVal>
          <c:smooth val="0"/>
          <c:extLst>
            <c:ext xmlns:c16="http://schemas.microsoft.com/office/drawing/2014/chart" uri="{C3380CC4-5D6E-409C-BE32-E72D297353CC}">
              <c16:uniqueId val="{00000003-3E4D-40BD-B8ED-BA46FF661E66}"/>
            </c:ext>
          </c:extLst>
        </c:ser>
        <c:ser>
          <c:idx val="4"/>
          <c:order val="4"/>
          <c:tx>
            <c:v>all</c:v>
          </c:tx>
          <c:spPr>
            <a:ln w="25400" cap="rnd">
              <a:noFill/>
              <a:round/>
            </a:ln>
            <a:effectLst/>
          </c:spPr>
          <c:marker>
            <c:symbol val="none"/>
          </c:marker>
          <c:trendline>
            <c:spPr>
              <a:ln w="19050" cap="rnd">
                <a:solidFill>
                  <a:schemeClr val="tx1"/>
                </a:solidFill>
                <a:prstDash val="dash"/>
              </a:ln>
              <a:effectLst/>
            </c:spPr>
            <c:trendlineType val="poly"/>
            <c:order val="4"/>
            <c:backward val="0.5"/>
            <c:intercept val="0"/>
            <c:dispRSqr val="0"/>
            <c:dispEq val="0"/>
          </c:trendline>
          <c:xVal>
            <c:numRef>
              <c:f>'Fig. 6'!$K$5:$K$21</c:f>
              <c:numCache>
                <c:formatCode>General</c:formatCode>
                <c:ptCount val="17"/>
                <c:pt idx="0">
                  <c:v>0.20532787637617275</c:v>
                </c:pt>
                <c:pt idx="1">
                  <c:v>0.4106557527523455</c:v>
                </c:pt>
                <c:pt idx="2">
                  <c:v>0.82131150550469101</c:v>
                </c:pt>
                <c:pt idx="3">
                  <c:v>1.2319672582570365</c:v>
                </c:pt>
                <c:pt idx="4">
                  <c:v>1.642623011009382</c:v>
                </c:pt>
                <c:pt idx="5">
                  <c:v>0.35234404485935672</c:v>
                </c:pt>
                <c:pt idx="6">
                  <c:v>0.70468808971871344</c:v>
                </c:pt>
                <c:pt idx="7">
                  <c:v>1.0570321345780702</c:v>
                </c:pt>
                <c:pt idx="8">
                  <c:v>1.4093761794374269</c:v>
                </c:pt>
                <c:pt idx="9">
                  <c:v>1.7617202242967835</c:v>
                </c:pt>
                <c:pt idx="10">
                  <c:v>0.25</c:v>
                </c:pt>
                <c:pt idx="11">
                  <c:v>0.5</c:v>
                </c:pt>
                <c:pt idx="12">
                  <c:v>1</c:v>
                </c:pt>
                <c:pt idx="13">
                  <c:v>2</c:v>
                </c:pt>
                <c:pt idx="14">
                  <c:v>0.73616988776638104</c:v>
                </c:pt>
                <c:pt idx="15">
                  <c:v>1.4723397755327621</c:v>
                </c:pt>
                <c:pt idx="16">
                  <c:v>2.9446795510655241</c:v>
                </c:pt>
              </c:numCache>
            </c:numRef>
          </c:xVal>
          <c:yVal>
            <c:numRef>
              <c:f>'Fig. 6'!$L$5:$L$21</c:f>
              <c:numCache>
                <c:formatCode>General</c:formatCode>
                <c:ptCount val="17"/>
                <c:pt idx="0">
                  <c:v>0.22295532270003116</c:v>
                </c:pt>
                <c:pt idx="1">
                  <c:v>0.50435627603172606</c:v>
                </c:pt>
                <c:pt idx="2">
                  <c:v>0.7175119306061325</c:v>
                </c:pt>
                <c:pt idx="3">
                  <c:v>0.73143705034419271</c:v>
                </c:pt>
                <c:pt idx="4">
                  <c:v>0.8165720327885333</c:v>
                </c:pt>
                <c:pt idx="5">
                  <c:v>0.50840365404030718</c:v>
                </c:pt>
                <c:pt idx="6">
                  <c:v>0.60087059437074331</c:v>
                </c:pt>
                <c:pt idx="7">
                  <c:v>0.68303056852473765</c:v>
                </c:pt>
                <c:pt idx="8">
                  <c:v>0.81891036191731803</c:v>
                </c:pt>
                <c:pt idx="9">
                  <c:v>0.85542725472155867</c:v>
                </c:pt>
                <c:pt idx="10">
                  <c:v>0.22557564321925708</c:v>
                </c:pt>
                <c:pt idx="11">
                  <c:v>0.60020377114548906</c:v>
                </c:pt>
                <c:pt idx="12">
                  <c:v>0.79783320353817577</c:v>
                </c:pt>
                <c:pt idx="13">
                  <c:v>0.88428982789592647</c:v>
                </c:pt>
                <c:pt idx="14">
                  <c:v>0.67389694303671732</c:v>
                </c:pt>
                <c:pt idx="15">
                  <c:v>0.80762514230303772</c:v>
                </c:pt>
                <c:pt idx="16">
                  <c:v>0.8907533226432518</c:v>
                </c:pt>
              </c:numCache>
            </c:numRef>
          </c:yVal>
          <c:smooth val="0"/>
          <c:extLst>
            <c:ext xmlns:c16="http://schemas.microsoft.com/office/drawing/2014/chart" uri="{C3380CC4-5D6E-409C-BE32-E72D297353CC}">
              <c16:uniqueId val="{00000005-3E4D-40BD-B8ED-BA46FF661E66}"/>
            </c:ext>
          </c:extLst>
        </c:ser>
        <c:dLbls>
          <c:showLegendKey val="0"/>
          <c:showVal val="0"/>
          <c:showCatName val="0"/>
          <c:showSerName val="0"/>
          <c:showPercent val="0"/>
          <c:showBubbleSize val="0"/>
        </c:dLbls>
        <c:axId val="396723200"/>
        <c:axId val="759435232"/>
      </c:scatterChart>
      <c:valAx>
        <c:axId val="396723200"/>
        <c:scaling>
          <c:orientation val="minMax"/>
          <c:min val="0"/>
        </c:scaling>
        <c:delete val="0"/>
        <c:axPos val="b"/>
        <c:title>
          <c:tx>
            <c:rich>
              <a:bodyPr rot="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sz="1500" b="1">
                    <a:solidFill>
                      <a:sysClr val="windowText" lastClr="000000"/>
                    </a:solidFill>
                    <a:latin typeface="Times New Roman" panose="02020603050405020304" pitchFamily="18" charset="0"/>
                    <a:cs typeface="Times New Roman" panose="02020603050405020304" pitchFamily="18" charset="0"/>
                  </a:rPr>
                  <a:t>Shifted Time</a:t>
                </a:r>
                <a:r>
                  <a:rPr lang="en-GB" sz="1500" b="1" baseline="0">
                    <a:solidFill>
                      <a:sysClr val="windowText" lastClr="000000"/>
                    </a:solidFill>
                    <a:latin typeface="Times New Roman" panose="02020603050405020304" pitchFamily="18" charset="0"/>
                    <a:cs typeface="Times New Roman" panose="02020603050405020304" pitchFamily="18" charset="0"/>
                  </a:rPr>
                  <a:t> (h)</a:t>
                </a:r>
                <a:endParaRPr lang="en-GB" sz="1500" b="1">
                  <a:solidFill>
                    <a:sysClr val="windowText" lastClr="000000"/>
                  </a:solidFill>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759435232"/>
        <c:crosses val="autoZero"/>
        <c:crossBetween val="midCat"/>
        <c:minorUnit val="0.5"/>
      </c:valAx>
      <c:valAx>
        <c:axId val="759435232"/>
        <c:scaling>
          <c:orientation val="minMax"/>
          <c:max val="1"/>
          <c:min val="0"/>
        </c:scaling>
        <c:delete val="0"/>
        <c:axPos val="l"/>
        <c:title>
          <c:tx>
            <c:rich>
              <a:bodyPr rot="-540000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sz="1500" b="1">
                    <a:solidFill>
                      <a:sysClr val="windowText" lastClr="000000"/>
                    </a:solidFill>
                    <a:latin typeface="Times New Roman" panose="02020603050405020304" pitchFamily="18" charset="0"/>
                    <a:cs typeface="Times New Roman" panose="02020603050405020304" pitchFamily="18" charset="0"/>
                  </a:rPr>
                  <a:t>Coagulation Fraction</a:t>
                </a:r>
              </a:p>
            </c:rich>
          </c:tx>
          <c:overlay val="0"/>
          <c:spPr>
            <a:noFill/>
            <a:ln>
              <a:noFill/>
            </a:ln>
            <a:effectLst/>
          </c:spPr>
          <c:txPr>
            <a:bodyPr rot="-540000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96723200"/>
        <c:crosses val="autoZero"/>
        <c:crossBetween val="midCat"/>
        <c:majorUnit val="0.2"/>
        <c:minorUnit val="0.1"/>
      </c:valAx>
      <c:spPr>
        <a:noFill/>
        <a:ln>
          <a:solidFill>
            <a:schemeClr val="tx1"/>
          </a:solidFill>
        </a:ln>
        <a:effectLst/>
      </c:spPr>
    </c:plotArea>
    <c:legend>
      <c:legendPos val="r"/>
      <c:legendEntry>
        <c:idx val="4"/>
        <c:delete val="1"/>
      </c:legendEntry>
      <c:legendEntry>
        <c:idx val="5"/>
        <c:delete val="1"/>
      </c:legendEntry>
      <c:layout>
        <c:manualLayout>
          <c:xMode val="edge"/>
          <c:yMode val="edge"/>
          <c:x val="0.80178772689649769"/>
          <c:y val="0.43257133228487982"/>
          <c:w val="0.1390914945200159"/>
          <c:h val="0.31779506042540739"/>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8"/>
            <c:spPr>
              <a:solidFill>
                <a:schemeClr val="accent1"/>
              </a:solidFill>
              <a:ln w="9525">
                <a:solidFill>
                  <a:schemeClr val="tx1"/>
                </a:solidFill>
              </a:ln>
              <a:effectLst/>
            </c:spPr>
          </c:marker>
          <c:trendline>
            <c:spPr>
              <a:ln w="19050" cap="rnd">
                <a:solidFill>
                  <a:schemeClr val="tx1"/>
                </a:solidFill>
                <a:prstDash val="dash"/>
              </a:ln>
              <a:effectLst/>
            </c:spPr>
            <c:trendlineType val="linear"/>
            <c:dispRSqr val="0"/>
            <c:dispEq val="0"/>
          </c:trendline>
          <c:xVal>
            <c:numRef>
              <c:f>'Fig. 6'!$Q$5:$Q$8</c:f>
              <c:numCache>
                <c:formatCode>General</c:formatCode>
                <c:ptCount val="4"/>
                <c:pt idx="0">
                  <c:v>3.3003300330033003</c:v>
                </c:pt>
                <c:pt idx="1">
                  <c:v>3.2467532467532467</c:v>
                </c:pt>
                <c:pt idx="2">
                  <c:v>3.1948881789137382</c:v>
                </c:pt>
                <c:pt idx="3">
                  <c:v>3.0959752321981426</c:v>
                </c:pt>
              </c:numCache>
            </c:numRef>
          </c:xVal>
          <c:yVal>
            <c:numRef>
              <c:f>'Fig. 6'!$R$5:$R$8</c:f>
              <c:numCache>
                <c:formatCode>General</c:formatCode>
                <c:ptCount val="4"/>
                <c:pt idx="0">
                  <c:v>-0.89</c:v>
                </c:pt>
                <c:pt idx="1">
                  <c:v>-0.35</c:v>
                </c:pt>
                <c:pt idx="2">
                  <c:v>0</c:v>
                </c:pt>
                <c:pt idx="3">
                  <c:v>1.08</c:v>
                </c:pt>
              </c:numCache>
            </c:numRef>
          </c:yVal>
          <c:smooth val="0"/>
          <c:extLst>
            <c:ext xmlns:c16="http://schemas.microsoft.com/office/drawing/2014/chart" uri="{C3380CC4-5D6E-409C-BE32-E72D297353CC}">
              <c16:uniqueId val="{00000001-4A06-4DF1-BEAD-858B51ABAEA3}"/>
            </c:ext>
          </c:extLst>
        </c:ser>
        <c:dLbls>
          <c:showLegendKey val="0"/>
          <c:showVal val="0"/>
          <c:showCatName val="0"/>
          <c:showSerName val="0"/>
          <c:showPercent val="0"/>
          <c:showBubbleSize val="0"/>
        </c:dLbls>
        <c:axId val="650380816"/>
        <c:axId val="546045472"/>
      </c:scatterChart>
      <c:valAx>
        <c:axId val="65038081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sz="1500" b="1">
                    <a:solidFill>
                      <a:sysClr val="windowText" lastClr="000000"/>
                    </a:solidFill>
                    <a:latin typeface="Times New Roman" panose="02020603050405020304" pitchFamily="18" charset="0"/>
                    <a:cs typeface="Times New Roman" panose="02020603050405020304" pitchFamily="18" charset="0"/>
                  </a:rPr>
                  <a:t>1000/T (K</a:t>
                </a:r>
                <a:r>
                  <a:rPr lang="en-GB" sz="1500" b="1" baseline="30000">
                    <a:solidFill>
                      <a:sysClr val="windowText" lastClr="000000"/>
                    </a:solidFill>
                    <a:latin typeface="Times New Roman" panose="02020603050405020304" pitchFamily="18" charset="0"/>
                    <a:cs typeface="Times New Roman" panose="02020603050405020304" pitchFamily="18" charset="0"/>
                  </a:rPr>
                  <a:t>-1</a:t>
                </a:r>
                <a:r>
                  <a:rPr lang="en-GB" sz="1500" b="1">
                    <a:solidFill>
                      <a:sysClr val="windowText" lastClr="000000"/>
                    </a:solidFill>
                    <a:latin typeface="Times New Roman" panose="02020603050405020304" pitchFamily="18" charset="0"/>
                    <a:cs typeface="Times New Roman" panose="02020603050405020304" pitchFamily="18" charset="0"/>
                  </a:rPr>
                  <a:t>)</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46045472"/>
        <c:crossesAt val="-1.6"/>
        <c:crossBetween val="midCat"/>
        <c:minorUnit val="2.5000000000000005E-2"/>
      </c:valAx>
      <c:valAx>
        <c:axId val="54604547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500" b="1">
                    <a:solidFill>
                      <a:sysClr val="windowText" lastClr="000000"/>
                    </a:solidFill>
                    <a:latin typeface="Times New Roman" panose="02020603050405020304" pitchFamily="18" charset="0"/>
                    <a:cs typeface="Times New Roman" panose="02020603050405020304" pitchFamily="18" charset="0"/>
                  </a:rPr>
                  <a:t>ln</a:t>
                </a:r>
                <a:r>
                  <a:rPr lang="el-GR" sz="1500" b="1">
                    <a:solidFill>
                      <a:sysClr val="windowText" lastClr="000000"/>
                    </a:solidFill>
                    <a:latin typeface="Times New Roman" panose="02020603050405020304" pitchFamily="18" charset="0"/>
                    <a:cs typeface="Times New Roman" panose="02020603050405020304" pitchFamily="18" charset="0"/>
                  </a:rPr>
                  <a:t>α</a:t>
                </a:r>
                <a:r>
                  <a:rPr lang="en-GB" sz="1500" b="1" baseline="-25000">
                    <a:solidFill>
                      <a:sysClr val="windowText" lastClr="000000"/>
                    </a:solidFill>
                    <a:latin typeface="Times New Roman" panose="02020603050405020304" pitchFamily="18" charset="0"/>
                    <a:cs typeface="Times New Roman" panose="02020603050405020304" pitchFamily="18" charset="0"/>
                  </a:rPr>
                  <a:t>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650380816"/>
        <c:crosses val="autoZero"/>
        <c:crossBetween val="midCat"/>
        <c:minorUnit val="0.25"/>
      </c:valAx>
      <c:spPr>
        <a:noFill/>
        <a:ln>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30 °C</c:v>
          </c:tx>
          <c:spPr>
            <a:ln w="25400" cap="rnd">
              <a:noFill/>
              <a:round/>
            </a:ln>
            <a:effectLst/>
          </c:spPr>
          <c:marker>
            <c:symbol val="circle"/>
            <c:size val="8"/>
            <c:spPr>
              <a:solidFill>
                <a:schemeClr val="accent1"/>
              </a:solidFill>
              <a:ln w="9525">
                <a:solidFill>
                  <a:schemeClr val="tx1"/>
                </a:solidFill>
              </a:ln>
              <a:effectLst/>
            </c:spPr>
          </c:marker>
          <c:trendline>
            <c:spPr>
              <a:ln w="19050" cap="rnd">
                <a:solidFill>
                  <a:schemeClr val="accent1"/>
                </a:solidFill>
                <a:prstDash val="dash"/>
              </a:ln>
              <a:effectLst/>
            </c:spPr>
            <c:trendlineType val="log"/>
            <c:dispRSqr val="0"/>
            <c:dispEq val="0"/>
          </c:trendline>
          <c:errBars>
            <c:errDir val="y"/>
            <c:errBarType val="both"/>
            <c:errValType val="cust"/>
            <c:noEndCap val="0"/>
            <c:plus>
              <c:numRef>
                <c:f>'Fig. 6'!$Y$5:$Y$9</c:f>
                <c:numCache>
                  <c:formatCode>General</c:formatCode>
                  <c:ptCount val="5"/>
                  <c:pt idx="0">
                    <c:v>2.053061802645376</c:v>
                  </c:pt>
                  <c:pt idx="1">
                    <c:v>3.2651208774175808</c:v>
                  </c:pt>
                  <c:pt idx="2">
                    <c:v>1.311110256628722</c:v>
                  </c:pt>
                  <c:pt idx="3">
                    <c:v>2.280412450835577</c:v>
                  </c:pt>
                  <c:pt idx="4">
                    <c:v>2.2550403721112957</c:v>
                  </c:pt>
                </c:numCache>
              </c:numRef>
            </c:plus>
            <c:minus>
              <c:numRef>
                <c:f>'Fig. 6'!$Y$5:$Y$9</c:f>
                <c:numCache>
                  <c:formatCode>General</c:formatCode>
                  <c:ptCount val="5"/>
                  <c:pt idx="0">
                    <c:v>2.053061802645376</c:v>
                  </c:pt>
                  <c:pt idx="1">
                    <c:v>3.2651208774175808</c:v>
                  </c:pt>
                  <c:pt idx="2">
                    <c:v>1.311110256628722</c:v>
                  </c:pt>
                  <c:pt idx="3">
                    <c:v>2.280412450835577</c:v>
                  </c:pt>
                  <c:pt idx="4">
                    <c:v>2.2550403721112957</c:v>
                  </c:pt>
                </c:numCache>
              </c:numRef>
            </c:minus>
            <c:spPr>
              <a:noFill/>
              <a:ln w="9525" cap="flat" cmpd="sng" algn="ctr">
                <a:solidFill>
                  <a:schemeClr val="tx1">
                    <a:lumMod val="65000"/>
                    <a:lumOff val="35000"/>
                  </a:schemeClr>
                </a:solidFill>
                <a:round/>
              </a:ln>
              <a:effectLst/>
            </c:spPr>
          </c:errBars>
          <c:xVal>
            <c:numRef>
              <c:f>'Fig. 6'!$W$5:$W$9</c:f>
              <c:numCache>
                <c:formatCode>General</c:formatCode>
                <c:ptCount val="5"/>
                <c:pt idx="0">
                  <c:v>0.5</c:v>
                </c:pt>
                <c:pt idx="1">
                  <c:v>1</c:v>
                </c:pt>
                <c:pt idx="2">
                  <c:v>2</c:v>
                </c:pt>
                <c:pt idx="3">
                  <c:v>3</c:v>
                </c:pt>
                <c:pt idx="4">
                  <c:v>4</c:v>
                </c:pt>
              </c:numCache>
            </c:numRef>
          </c:xVal>
          <c:yVal>
            <c:numRef>
              <c:f>'Fig. 6'!$X$5:$X$9</c:f>
              <c:numCache>
                <c:formatCode>General</c:formatCode>
                <c:ptCount val="5"/>
                <c:pt idx="0">
                  <c:v>16.037366666666685</c:v>
                </c:pt>
                <c:pt idx="1">
                  <c:v>50.186766666666657</c:v>
                </c:pt>
                <c:pt idx="2">
                  <c:v>88.764566666666695</c:v>
                </c:pt>
                <c:pt idx="3">
                  <c:v>92.400866666666715</c:v>
                </c:pt>
                <c:pt idx="4">
                  <c:v>119.4871</c:v>
                </c:pt>
              </c:numCache>
            </c:numRef>
          </c:yVal>
          <c:smooth val="0"/>
          <c:extLst>
            <c:ext xmlns:c16="http://schemas.microsoft.com/office/drawing/2014/chart" uri="{C3380CC4-5D6E-409C-BE32-E72D297353CC}">
              <c16:uniqueId val="{00000001-E68B-432F-9696-61DE32ACE39C}"/>
            </c:ext>
          </c:extLst>
        </c:ser>
        <c:ser>
          <c:idx val="1"/>
          <c:order val="1"/>
          <c:tx>
            <c:v>35 °C</c:v>
          </c:tx>
          <c:spPr>
            <a:ln w="25400" cap="rnd">
              <a:noFill/>
              <a:round/>
            </a:ln>
            <a:effectLst/>
          </c:spPr>
          <c:marker>
            <c:symbol val="square"/>
            <c:size val="8"/>
            <c:spPr>
              <a:solidFill>
                <a:schemeClr val="accent2"/>
              </a:solidFill>
              <a:ln w="9525">
                <a:solidFill>
                  <a:schemeClr val="tx1"/>
                </a:solidFill>
              </a:ln>
              <a:effectLst/>
            </c:spPr>
          </c:marker>
          <c:trendline>
            <c:spPr>
              <a:ln w="19050" cap="rnd">
                <a:solidFill>
                  <a:schemeClr val="accent2"/>
                </a:solidFill>
                <a:prstDash val="dash"/>
              </a:ln>
              <a:effectLst/>
            </c:spPr>
            <c:trendlineType val="log"/>
            <c:dispRSqr val="0"/>
            <c:dispEq val="0"/>
          </c:trendline>
          <c:errBars>
            <c:errDir val="y"/>
            <c:errBarType val="both"/>
            <c:errValType val="cust"/>
            <c:noEndCap val="0"/>
            <c:plus>
              <c:numRef>
                <c:f>'Fig. 6'!$Y$10:$Y$14</c:f>
                <c:numCache>
                  <c:formatCode>General</c:formatCode>
                  <c:ptCount val="5"/>
                  <c:pt idx="0">
                    <c:v>1.1998819158567218</c:v>
                  </c:pt>
                  <c:pt idx="1">
                    <c:v>2.3820270510638633</c:v>
                  </c:pt>
                  <c:pt idx="2">
                    <c:v>2.2385415269768854</c:v>
                  </c:pt>
                  <c:pt idx="3">
                    <c:v>2.1485089006099098</c:v>
                  </c:pt>
                  <c:pt idx="4">
                    <c:v>2.9741618456297885</c:v>
                  </c:pt>
                </c:numCache>
              </c:numRef>
            </c:plus>
            <c:minus>
              <c:numRef>
                <c:f>'Fig. 6'!$Y$10:$Y$14</c:f>
                <c:numCache>
                  <c:formatCode>General</c:formatCode>
                  <c:ptCount val="5"/>
                  <c:pt idx="0">
                    <c:v>1.1998819158567218</c:v>
                  </c:pt>
                  <c:pt idx="1">
                    <c:v>2.3820270510638633</c:v>
                  </c:pt>
                  <c:pt idx="2">
                    <c:v>2.2385415269768854</c:v>
                  </c:pt>
                  <c:pt idx="3">
                    <c:v>2.1485089006099098</c:v>
                  </c:pt>
                  <c:pt idx="4">
                    <c:v>2.9741618456297885</c:v>
                  </c:pt>
                </c:numCache>
              </c:numRef>
            </c:minus>
            <c:spPr>
              <a:noFill/>
              <a:ln w="9525" cap="flat" cmpd="sng" algn="ctr">
                <a:solidFill>
                  <a:schemeClr val="tx1">
                    <a:lumMod val="65000"/>
                    <a:lumOff val="35000"/>
                  </a:schemeClr>
                </a:solidFill>
                <a:round/>
              </a:ln>
              <a:effectLst/>
            </c:spPr>
          </c:errBars>
          <c:xVal>
            <c:numRef>
              <c:f>'Fig. 6'!$W$10:$W$14</c:f>
              <c:numCache>
                <c:formatCode>General</c:formatCode>
                <c:ptCount val="5"/>
                <c:pt idx="0">
                  <c:v>0.5</c:v>
                </c:pt>
                <c:pt idx="1">
                  <c:v>1</c:v>
                </c:pt>
                <c:pt idx="2">
                  <c:v>1.5</c:v>
                </c:pt>
                <c:pt idx="3">
                  <c:v>2</c:v>
                </c:pt>
                <c:pt idx="4">
                  <c:v>2.5</c:v>
                </c:pt>
              </c:numCache>
            </c:numRef>
          </c:xVal>
          <c:yVal>
            <c:numRef>
              <c:f>'Fig. 6'!$X$10:$X$14</c:f>
              <c:numCache>
                <c:formatCode>General</c:formatCode>
                <c:ptCount val="5"/>
                <c:pt idx="0">
                  <c:v>44.055799999999962</c:v>
                </c:pt>
                <c:pt idx="1">
                  <c:v>63.913300000000007</c:v>
                </c:pt>
                <c:pt idx="2">
                  <c:v>79.030900000000003</c:v>
                </c:pt>
                <c:pt idx="3">
                  <c:v>121.3985</c:v>
                </c:pt>
                <c:pt idx="4">
                  <c:v>142.93900000000002</c:v>
                </c:pt>
              </c:numCache>
            </c:numRef>
          </c:yVal>
          <c:smooth val="0"/>
          <c:extLst>
            <c:ext xmlns:c16="http://schemas.microsoft.com/office/drawing/2014/chart" uri="{C3380CC4-5D6E-409C-BE32-E72D297353CC}">
              <c16:uniqueId val="{00000003-E68B-432F-9696-61DE32ACE39C}"/>
            </c:ext>
          </c:extLst>
        </c:ser>
        <c:ser>
          <c:idx val="2"/>
          <c:order val="2"/>
          <c:tx>
            <c:v>40 °C</c:v>
          </c:tx>
          <c:spPr>
            <a:ln w="25400" cap="rnd">
              <a:noFill/>
              <a:round/>
            </a:ln>
            <a:effectLst/>
          </c:spPr>
          <c:marker>
            <c:symbol val="diamond"/>
            <c:size val="8"/>
            <c:spPr>
              <a:solidFill>
                <a:schemeClr val="accent3"/>
              </a:solidFill>
              <a:ln w="9525">
                <a:solidFill>
                  <a:schemeClr val="tx1"/>
                </a:solidFill>
              </a:ln>
              <a:effectLst/>
            </c:spPr>
          </c:marker>
          <c:trendline>
            <c:spPr>
              <a:ln w="19050" cap="rnd">
                <a:solidFill>
                  <a:schemeClr val="accent3"/>
                </a:solidFill>
                <a:prstDash val="dash"/>
              </a:ln>
              <a:effectLst/>
            </c:spPr>
            <c:trendlineType val="log"/>
            <c:dispRSqr val="0"/>
            <c:dispEq val="0"/>
          </c:trendline>
          <c:errBars>
            <c:errDir val="y"/>
            <c:errBarType val="both"/>
            <c:errValType val="cust"/>
            <c:noEndCap val="0"/>
            <c:plus>
              <c:numRef>
                <c:f>'Fig. 6'!$Y$15:$Y$18</c:f>
                <c:numCache>
                  <c:formatCode>General</c:formatCode>
                  <c:ptCount val="4"/>
                  <c:pt idx="0">
                    <c:v>2.3920513321941592</c:v>
                  </c:pt>
                  <c:pt idx="1">
                    <c:v>1.3764687667818423</c:v>
                  </c:pt>
                  <c:pt idx="2">
                    <c:v>3.8387302007979827</c:v>
                  </c:pt>
                  <c:pt idx="3">
                    <c:v>1.7744693191465994</c:v>
                  </c:pt>
                </c:numCache>
              </c:numRef>
            </c:plus>
            <c:minus>
              <c:numRef>
                <c:f>'Fig. 6'!$Y$15:$Y$18</c:f>
                <c:numCache>
                  <c:formatCode>General</c:formatCode>
                  <c:ptCount val="4"/>
                  <c:pt idx="0">
                    <c:v>2.3920513321941592</c:v>
                  </c:pt>
                  <c:pt idx="1">
                    <c:v>1.3764687667818423</c:v>
                  </c:pt>
                  <c:pt idx="2">
                    <c:v>3.8387302007979827</c:v>
                  </c:pt>
                  <c:pt idx="3">
                    <c:v>1.7744693191465994</c:v>
                  </c:pt>
                </c:numCache>
              </c:numRef>
            </c:minus>
            <c:spPr>
              <a:noFill/>
              <a:ln w="9525" cap="flat" cmpd="sng" algn="ctr">
                <a:solidFill>
                  <a:schemeClr val="tx1">
                    <a:lumMod val="65000"/>
                    <a:lumOff val="35000"/>
                  </a:schemeClr>
                </a:solidFill>
                <a:round/>
              </a:ln>
              <a:effectLst/>
            </c:spPr>
          </c:errBars>
          <c:xVal>
            <c:numRef>
              <c:f>'Fig. 6'!$W$15:$W$18</c:f>
              <c:numCache>
                <c:formatCode>General</c:formatCode>
                <c:ptCount val="4"/>
                <c:pt idx="0">
                  <c:v>0.25</c:v>
                </c:pt>
                <c:pt idx="1">
                  <c:v>0.5</c:v>
                </c:pt>
                <c:pt idx="2">
                  <c:v>1</c:v>
                </c:pt>
                <c:pt idx="3">
                  <c:v>2</c:v>
                </c:pt>
              </c:numCache>
            </c:numRef>
          </c:xVal>
          <c:yVal>
            <c:numRef>
              <c:f>'Fig. 6'!$X$15:$X$18</c:f>
              <c:numCache>
                <c:formatCode>General</c:formatCode>
                <c:ptCount val="4"/>
                <c:pt idx="0">
                  <c:v>15.779700000000005</c:v>
                </c:pt>
                <c:pt idx="1">
                  <c:v>60.512866666666682</c:v>
                </c:pt>
                <c:pt idx="2">
                  <c:v>107.6459333333333</c:v>
                </c:pt>
                <c:pt idx="3">
                  <c:v>136.83483333333331</c:v>
                </c:pt>
              </c:numCache>
            </c:numRef>
          </c:yVal>
          <c:smooth val="0"/>
          <c:extLst>
            <c:ext xmlns:c16="http://schemas.microsoft.com/office/drawing/2014/chart" uri="{C3380CC4-5D6E-409C-BE32-E72D297353CC}">
              <c16:uniqueId val="{00000005-E68B-432F-9696-61DE32ACE39C}"/>
            </c:ext>
          </c:extLst>
        </c:ser>
        <c:ser>
          <c:idx val="3"/>
          <c:order val="3"/>
          <c:tx>
            <c:v>50 °C</c:v>
          </c:tx>
          <c:spPr>
            <a:ln w="25400" cap="rnd">
              <a:noFill/>
              <a:round/>
            </a:ln>
            <a:effectLst/>
          </c:spPr>
          <c:marker>
            <c:symbol val="triangle"/>
            <c:size val="8"/>
            <c:spPr>
              <a:solidFill>
                <a:schemeClr val="accent4"/>
              </a:solidFill>
              <a:ln w="9525">
                <a:solidFill>
                  <a:schemeClr val="tx1"/>
                </a:solidFill>
              </a:ln>
              <a:effectLst/>
            </c:spPr>
          </c:marker>
          <c:trendline>
            <c:spPr>
              <a:ln w="19050" cap="rnd">
                <a:solidFill>
                  <a:schemeClr val="accent4"/>
                </a:solidFill>
                <a:prstDash val="dash"/>
              </a:ln>
              <a:effectLst/>
            </c:spPr>
            <c:trendlineType val="log"/>
            <c:dispRSqr val="0"/>
            <c:dispEq val="0"/>
          </c:trendline>
          <c:errBars>
            <c:errDir val="y"/>
            <c:errBarType val="both"/>
            <c:errValType val="cust"/>
            <c:noEndCap val="0"/>
            <c:plus>
              <c:numRef>
                <c:f>'Fig. 6'!$Y$19:$Y$21</c:f>
                <c:numCache>
                  <c:formatCode>General</c:formatCode>
                  <c:ptCount val="3"/>
                  <c:pt idx="0">
                    <c:v>3.7074277565549507</c:v>
                  </c:pt>
                  <c:pt idx="1">
                    <c:v>1.6287052794349439</c:v>
                  </c:pt>
                  <c:pt idx="2">
                    <c:v>3.1526656539553359</c:v>
                  </c:pt>
                </c:numCache>
              </c:numRef>
            </c:plus>
            <c:minus>
              <c:numRef>
                <c:f>'Fig. 6'!$Y$19:$Y$21</c:f>
                <c:numCache>
                  <c:formatCode>General</c:formatCode>
                  <c:ptCount val="3"/>
                  <c:pt idx="0">
                    <c:v>3.7074277565549507</c:v>
                  </c:pt>
                  <c:pt idx="1">
                    <c:v>1.6287052794349439</c:v>
                  </c:pt>
                  <c:pt idx="2">
                    <c:v>3.1526656539553359</c:v>
                  </c:pt>
                </c:numCache>
              </c:numRef>
            </c:minus>
            <c:spPr>
              <a:noFill/>
              <a:ln w="9525" cap="flat" cmpd="sng" algn="ctr">
                <a:solidFill>
                  <a:schemeClr val="tx1">
                    <a:lumMod val="65000"/>
                    <a:lumOff val="35000"/>
                  </a:schemeClr>
                </a:solidFill>
                <a:round/>
              </a:ln>
              <a:effectLst/>
            </c:spPr>
          </c:errBars>
          <c:xVal>
            <c:numRef>
              <c:f>'Fig. 6'!$W$19:$W$21</c:f>
              <c:numCache>
                <c:formatCode>General</c:formatCode>
                <c:ptCount val="3"/>
                <c:pt idx="0">
                  <c:v>0.25</c:v>
                </c:pt>
                <c:pt idx="1">
                  <c:v>0.5</c:v>
                </c:pt>
                <c:pt idx="2">
                  <c:v>1</c:v>
                </c:pt>
              </c:numCache>
            </c:numRef>
          </c:xVal>
          <c:yVal>
            <c:numRef>
              <c:f>'Fig. 6'!$X$19:$X$21</c:f>
              <c:numCache>
                <c:formatCode>General</c:formatCode>
                <c:ptCount val="3"/>
                <c:pt idx="0">
                  <c:v>68.575399999999973</c:v>
                </c:pt>
                <c:pt idx="1">
                  <c:v>104.28133333333329</c:v>
                </c:pt>
                <c:pt idx="2">
                  <c:v>144.5566</c:v>
                </c:pt>
              </c:numCache>
            </c:numRef>
          </c:yVal>
          <c:smooth val="0"/>
          <c:extLst>
            <c:ext xmlns:c16="http://schemas.microsoft.com/office/drawing/2014/chart" uri="{C3380CC4-5D6E-409C-BE32-E72D297353CC}">
              <c16:uniqueId val="{00000007-E68B-432F-9696-61DE32ACE39C}"/>
            </c:ext>
          </c:extLst>
        </c:ser>
        <c:dLbls>
          <c:showLegendKey val="0"/>
          <c:showVal val="0"/>
          <c:showCatName val="0"/>
          <c:showSerName val="0"/>
          <c:showPercent val="0"/>
          <c:showBubbleSize val="0"/>
        </c:dLbls>
        <c:axId val="532402720"/>
        <c:axId val="540634160"/>
      </c:scatterChart>
      <c:valAx>
        <c:axId val="53240272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500" b="1">
                    <a:solidFill>
                      <a:sysClr val="windowText" lastClr="000000"/>
                    </a:solidFill>
                    <a:latin typeface="Times New Roman" panose="02020603050405020304" pitchFamily="18" charset="0"/>
                    <a:cs typeface="Times New Roman" panose="02020603050405020304" pitchFamily="18" charset="0"/>
                  </a:rPr>
                  <a:t>Time (h)</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40634160"/>
        <c:crosses val="autoZero"/>
        <c:crossBetween val="midCat"/>
        <c:minorUnit val="0.5"/>
      </c:valAx>
      <c:valAx>
        <c:axId val="540634160"/>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600" b="1">
                    <a:solidFill>
                      <a:sysClr val="windowText" lastClr="000000"/>
                    </a:solidFill>
                    <a:latin typeface="Times New Roman" panose="02020603050405020304" pitchFamily="18" charset="0"/>
                    <a:cs typeface="Times New Roman" panose="02020603050405020304" pitchFamily="18" charset="0"/>
                  </a:rPr>
                  <a:t>Ring Thickness T</a:t>
                </a:r>
                <a:r>
                  <a:rPr lang="en-US" sz="1600" b="1" baseline="-25000">
                    <a:solidFill>
                      <a:sysClr val="windowText" lastClr="000000"/>
                    </a:solidFill>
                    <a:latin typeface="Times New Roman" panose="02020603050405020304" pitchFamily="18" charset="0"/>
                    <a:cs typeface="Times New Roman" panose="02020603050405020304" pitchFamily="18" charset="0"/>
                  </a:rPr>
                  <a:t>H</a:t>
                </a:r>
                <a:r>
                  <a:rPr lang="en-US" sz="1600" b="1">
                    <a:solidFill>
                      <a:sysClr val="windowText" lastClr="000000"/>
                    </a:solidFill>
                    <a:latin typeface="Times New Roman" panose="02020603050405020304" pitchFamily="18" charset="0"/>
                    <a:cs typeface="Times New Roman" panose="02020603050405020304" pitchFamily="18" charset="0"/>
                  </a:rPr>
                  <a:t>(</a:t>
                </a:r>
                <a:r>
                  <a:rPr lang="el-GR" sz="1600" b="1" i="0" u="none" strike="noStrike" baseline="0">
                    <a:solidFill>
                      <a:sysClr val="windowText" lastClr="000000"/>
                    </a:solidFill>
                    <a:effectLst/>
                    <a:latin typeface="Times New Roman" panose="02020603050405020304" pitchFamily="18" charset="0"/>
                    <a:cs typeface="Times New Roman" panose="02020603050405020304" pitchFamily="18" charset="0"/>
                  </a:rPr>
                  <a:t>μ</a:t>
                </a:r>
                <a:r>
                  <a:rPr lang="en-GB" sz="1600" b="1" i="0" u="none" strike="noStrike" baseline="0">
                    <a:solidFill>
                      <a:sysClr val="windowText" lastClr="000000"/>
                    </a:solidFill>
                    <a:effectLst/>
                    <a:latin typeface="Times New Roman" panose="02020603050405020304" pitchFamily="18" charset="0"/>
                    <a:cs typeface="Times New Roman" panose="02020603050405020304" pitchFamily="18" charset="0"/>
                  </a:rPr>
                  <a:t>m</a:t>
                </a:r>
                <a:r>
                  <a:rPr lang="en-US" sz="1600" b="1">
                    <a:solidFill>
                      <a:sysClr val="windowText" lastClr="000000"/>
                    </a:solidFill>
                    <a:latin typeface="Times New Roman" panose="02020603050405020304" pitchFamily="18" charset="0"/>
                    <a:cs typeface="Times New Roman" panose="02020603050405020304" pitchFamily="18" charset="0"/>
                  </a:rPr>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32402720"/>
        <c:crosses val="autoZero"/>
        <c:crossBetween val="midCat"/>
        <c:minorUnit val="10"/>
      </c:valAx>
      <c:spPr>
        <a:noFill/>
        <a:ln>
          <a:solidFill>
            <a:schemeClr val="tx1"/>
          </a:solidFill>
        </a:ln>
        <a:effectLst/>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0.79775661974170675"/>
          <c:y val="0.40595290172061826"/>
          <c:w val="0.13038764385221077"/>
          <c:h val="0.32235345581802277"/>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30 °C</c:v>
          </c:tx>
          <c:spPr>
            <a:ln w="25400" cap="rnd">
              <a:noFill/>
              <a:round/>
            </a:ln>
            <a:effectLst/>
          </c:spPr>
          <c:marker>
            <c:symbol val="circle"/>
            <c:size val="8"/>
            <c:spPr>
              <a:solidFill>
                <a:schemeClr val="accent1"/>
              </a:solidFill>
              <a:ln w="9525">
                <a:solidFill>
                  <a:schemeClr val="tx1"/>
                </a:solidFill>
              </a:ln>
              <a:effectLst/>
            </c:spPr>
          </c:marker>
          <c:errBars>
            <c:errDir val="y"/>
            <c:errBarType val="both"/>
            <c:errValType val="cust"/>
            <c:noEndCap val="0"/>
            <c:plus>
              <c:numRef>
                <c:f>'Fig. 6'!$AH$5:$AH$9</c:f>
                <c:numCache>
                  <c:formatCode>General</c:formatCode>
                  <c:ptCount val="5"/>
                  <c:pt idx="0">
                    <c:v>2.053061802645376</c:v>
                  </c:pt>
                  <c:pt idx="1">
                    <c:v>3.2651208774175808</c:v>
                  </c:pt>
                  <c:pt idx="2">
                    <c:v>1.311110256628722</c:v>
                  </c:pt>
                  <c:pt idx="3">
                    <c:v>2.280412450835577</c:v>
                  </c:pt>
                  <c:pt idx="4">
                    <c:v>2.2550403721112957</c:v>
                  </c:pt>
                </c:numCache>
              </c:numRef>
            </c:plus>
            <c:minus>
              <c:numRef>
                <c:f>'Fig. 6'!$AH$5:$AH$9</c:f>
                <c:numCache>
                  <c:formatCode>General</c:formatCode>
                  <c:ptCount val="5"/>
                  <c:pt idx="0">
                    <c:v>2.053061802645376</c:v>
                  </c:pt>
                  <c:pt idx="1">
                    <c:v>3.2651208774175808</c:v>
                  </c:pt>
                  <c:pt idx="2">
                    <c:v>1.311110256628722</c:v>
                  </c:pt>
                  <c:pt idx="3">
                    <c:v>2.280412450835577</c:v>
                  </c:pt>
                  <c:pt idx="4">
                    <c:v>2.2550403721112957</c:v>
                  </c:pt>
                </c:numCache>
              </c:numRef>
            </c:minus>
            <c:spPr>
              <a:noFill/>
              <a:ln w="9525" cap="flat" cmpd="sng" algn="ctr">
                <a:solidFill>
                  <a:schemeClr val="tx1">
                    <a:lumMod val="65000"/>
                    <a:lumOff val="35000"/>
                  </a:schemeClr>
                </a:solidFill>
                <a:round/>
              </a:ln>
              <a:effectLst/>
            </c:spPr>
          </c:errBars>
          <c:xVal>
            <c:numRef>
              <c:f>'Fig. 6'!$AF$5:$AF$9</c:f>
              <c:numCache>
                <c:formatCode>General</c:formatCode>
                <c:ptCount val="5"/>
                <c:pt idx="0">
                  <c:v>0.18765554942569979</c:v>
                </c:pt>
                <c:pt idx="1">
                  <c:v>0.37531109885139957</c:v>
                </c:pt>
                <c:pt idx="2">
                  <c:v>0.75062219770279914</c:v>
                </c:pt>
                <c:pt idx="3">
                  <c:v>1.1259332965541988</c:v>
                </c:pt>
                <c:pt idx="4">
                  <c:v>1.5012443954055983</c:v>
                </c:pt>
              </c:numCache>
            </c:numRef>
          </c:xVal>
          <c:yVal>
            <c:numRef>
              <c:f>'Fig. 6'!$AG$5:$AG$9</c:f>
              <c:numCache>
                <c:formatCode>General</c:formatCode>
                <c:ptCount val="5"/>
                <c:pt idx="0">
                  <c:v>16.037366666666685</c:v>
                </c:pt>
                <c:pt idx="1">
                  <c:v>50.186766666666657</c:v>
                </c:pt>
                <c:pt idx="2">
                  <c:v>88.764566666666695</c:v>
                </c:pt>
                <c:pt idx="3">
                  <c:v>92.400866666666715</c:v>
                </c:pt>
                <c:pt idx="4">
                  <c:v>119.4871</c:v>
                </c:pt>
              </c:numCache>
            </c:numRef>
          </c:yVal>
          <c:smooth val="0"/>
          <c:extLst>
            <c:ext xmlns:c16="http://schemas.microsoft.com/office/drawing/2014/chart" uri="{C3380CC4-5D6E-409C-BE32-E72D297353CC}">
              <c16:uniqueId val="{00000000-6DBE-4560-9D45-26866EA22846}"/>
            </c:ext>
          </c:extLst>
        </c:ser>
        <c:ser>
          <c:idx val="1"/>
          <c:order val="1"/>
          <c:tx>
            <c:v>35 °C</c:v>
          </c:tx>
          <c:spPr>
            <a:ln w="25400" cap="rnd">
              <a:noFill/>
              <a:round/>
            </a:ln>
            <a:effectLst/>
          </c:spPr>
          <c:marker>
            <c:symbol val="square"/>
            <c:size val="8"/>
            <c:spPr>
              <a:solidFill>
                <a:schemeClr val="accent2"/>
              </a:solidFill>
              <a:ln w="9525">
                <a:solidFill>
                  <a:schemeClr val="tx1"/>
                </a:solidFill>
              </a:ln>
              <a:effectLst/>
            </c:spPr>
          </c:marker>
          <c:errBars>
            <c:errDir val="y"/>
            <c:errBarType val="both"/>
            <c:errValType val="cust"/>
            <c:noEndCap val="0"/>
            <c:plus>
              <c:numRef>
                <c:f>'Fig. 6'!$AH$10:$AH$14</c:f>
                <c:numCache>
                  <c:formatCode>General</c:formatCode>
                  <c:ptCount val="5"/>
                  <c:pt idx="0">
                    <c:v>1.1998819158567218</c:v>
                  </c:pt>
                  <c:pt idx="1">
                    <c:v>2.3820270510638633</c:v>
                  </c:pt>
                  <c:pt idx="2">
                    <c:v>2.2385415269768854</c:v>
                  </c:pt>
                  <c:pt idx="3">
                    <c:v>2.1485089006099098</c:v>
                  </c:pt>
                  <c:pt idx="4">
                    <c:v>2.9741618456297885</c:v>
                  </c:pt>
                </c:numCache>
              </c:numRef>
            </c:plus>
            <c:minus>
              <c:numRef>
                <c:f>'Fig. 6'!$AH$10:$AH$14</c:f>
                <c:numCache>
                  <c:formatCode>General</c:formatCode>
                  <c:ptCount val="5"/>
                  <c:pt idx="0">
                    <c:v>1.1998819158567218</c:v>
                  </c:pt>
                  <c:pt idx="1">
                    <c:v>2.3820270510638633</c:v>
                  </c:pt>
                  <c:pt idx="2">
                    <c:v>2.2385415269768854</c:v>
                  </c:pt>
                  <c:pt idx="3">
                    <c:v>2.1485089006099098</c:v>
                  </c:pt>
                  <c:pt idx="4">
                    <c:v>2.9741618456297885</c:v>
                  </c:pt>
                </c:numCache>
              </c:numRef>
            </c:minus>
            <c:spPr>
              <a:noFill/>
              <a:ln w="9525" cap="flat" cmpd="sng" algn="ctr">
                <a:solidFill>
                  <a:schemeClr val="tx1">
                    <a:lumMod val="65000"/>
                    <a:lumOff val="35000"/>
                  </a:schemeClr>
                </a:solidFill>
                <a:round/>
              </a:ln>
              <a:effectLst/>
            </c:spPr>
          </c:errBars>
          <c:xVal>
            <c:numRef>
              <c:f>'Fig. 6'!$AF$10:$AF$14</c:f>
              <c:numCache>
                <c:formatCode>General</c:formatCode>
                <c:ptCount val="5"/>
                <c:pt idx="0">
                  <c:v>0.33516002301781966</c:v>
                </c:pt>
                <c:pt idx="1">
                  <c:v>0.67032004603563933</c:v>
                </c:pt>
                <c:pt idx="2">
                  <c:v>1.0054800690534589</c:v>
                </c:pt>
                <c:pt idx="3">
                  <c:v>1.3406400920712787</c:v>
                </c:pt>
                <c:pt idx="4">
                  <c:v>1.6758001150890984</c:v>
                </c:pt>
              </c:numCache>
            </c:numRef>
          </c:xVal>
          <c:yVal>
            <c:numRef>
              <c:f>'Fig. 6'!$AG$10:$AG$14</c:f>
              <c:numCache>
                <c:formatCode>General</c:formatCode>
                <c:ptCount val="5"/>
                <c:pt idx="0">
                  <c:v>44.055799999999962</c:v>
                </c:pt>
                <c:pt idx="1">
                  <c:v>63.913300000000007</c:v>
                </c:pt>
                <c:pt idx="2">
                  <c:v>79.030900000000003</c:v>
                </c:pt>
                <c:pt idx="3">
                  <c:v>121.3985</c:v>
                </c:pt>
                <c:pt idx="4">
                  <c:v>142.93900000000002</c:v>
                </c:pt>
              </c:numCache>
            </c:numRef>
          </c:yVal>
          <c:smooth val="0"/>
          <c:extLst>
            <c:ext xmlns:c16="http://schemas.microsoft.com/office/drawing/2014/chart" uri="{C3380CC4-5D6E-409C-BE32-E72D297353CC}">
              <c16:uniqueId val="{00000001-6DBE-4560-9D45-26866EA22846}"/>
            </c:ext>
          </c:extLst>
        </c:ser>
        <c:ser>
          <c:idx val="2"/>
          <c:order val="2"/>
          <c:tx>
            <c:v>40 °C</c:v>
          </c:tx>
          <c:spPr>
            <a:ln w="25400" cap="rnd">
              <a:noFill/>
              <a:round/>
            </a:ln>
            <a:effectLst/>
          </c:spPr>
          <c:marker>
            <c:symbol val="diamond"/>
            <c:size val="8"/>
            <c:spPr>
              <a:solidFill>
                <a:schemeClr val="accent3"/>
              </a:solidFill>
              <a:ln w="9525">
                <a:solidFill>
                  <a:schemeClr val="tx1"/>
                </a:solidFill>
              </a:ln>
              <a:effectLst/>
            </c:spPr>
          </c:marker>
          <c:errBars>
            <c:errDir val="y"/>
            <c:errBarType val="both"/>
            <c:errValType val="cust"/>
            <c:noEndCap val="0"/>
            <c:plus>
              <c:numRef>
                <c:f>'Fig. 6'!$AH$15:$AH$18</c:f>
                <c:numCache>
                  <c:formatCode>General</c:formatCode>
                  <c:ptCount val="4"/>
                  <c:pt idx="0">
                    <c:v>2.3920513321941592</c:v>
                  </c:pt>
                  <c:pt idx="1">
                    <c:v>1.3764687667818423</c:v>
                  </c:pt>
                  <c:pt idx="2">
                    <c:v>3.8387302007979827</c:v>
                  </c:pt>
                  <c:pt idx="3">
                    <c:v>1.7744693191465994</c:v>
                  </c:pt>
                </c:numCache>
              </c:numRef>
            </c:plus>
            <c:minus>
              <c:numRef>
                <c:f>'Fig. 6'!$AH$15:$AH$18</c:f>
                <c:numCache>
                  <c:formatCode>General</c:formatCode>
                  <c:ptCount val="4"/>
                  <c:pt idx="0">
                    <c:v>2.3920513321941592</c:v>
                  </c:pt>
                  <c:pt idx="1">
                    <c:v>1.3764687667818423</c:v>
                  </c:pt>
                  <c:pt idx="2">
                    <c:v>3.8387302007979827</c:v>
                  </c:pt>
                  <c:pt idx="3">
                    <c:v>1.7744693191465994</c:v>
                  </c:pt>
                </c:numCache>
              </c:numRef>
            </c:minus>
            <c:spPr>
              <a:noFill/>
              <a:ln w="9525" cap="flat" cmpd="sng" algn="ctr">
                <a:solidFill>
                  <a:schemeClr val="tx1">
                    <a:lumMod val="65000"/>
                    <a:lumOff val="35000"/>
                  </a:schemeClr>
                </a:solidFill>
                <a:round/>
              </a:ln>
              <a:effectLst/>
            </c:spPr>
          </c:errBars>
          <c:xVal>
            <c:numRef>
              <c:f>'Fig. 6'!$AF$15:$AF$18</c:f>
              <c:numCache>
                <c:formatCode>General</c:formatCode>
                <c:ptCount val="4"/>
                <c:pt idx="0">
                  <c:v>0.25</c:v>
                </c:pt>
                <c:pt idx="1">
                  <c:v>0.5</c:v>
                </c:pt>
                <c:pt idx="2">
                  <c:v>1</c:v>
                </c:pt>
                <c:pt idx="3">
                  <c:v>2</c:v>
                </c:pt>
              </c:numCache>
            </c:numRef>
          </c:xVal>
          <c:yVal>
            <c:numRef>
              <c:f>'Fig. 6'!$AG$15:$AG$18</c:f>
              <c:numCache>
                <c:formatCode>General</c:formatCode>
                <c:ptCount val="4"/>
                <c:pt idx="0">
                  <c:v>15.779700000000005</c:v>
                </c:pt>
                <c:pt idx="1">
                  <c:v>60.512866666666682</c:v>
                </c:pt>
                <c:pt idx="2">
                  <c:v>107.6459333333333</c:v>
                </c:pt>
                <c:pt idx="3">
                  <c:v>136.83483333333331</c:v>
                </c:pt>
              </c:numCache>
            </c:numRef>
          </c:yVal>
          <c:smooth val="0"/>
          <c:extLst>
            <c:ext xmlns:c16="http://schemas.microsoft.com/office/drawing/2014/chart" uri="{C3380CC4-5D6E-409C-BE32-E72D297353CC}">
              <c16:uniqueId val="{00000002-6DBE-4560-9D45-26866EA22846}"/>
            </c:ext>
          </c:extLst>
        </c:ser>
        <c:ser>
          <c:idx val="3"/>
          <c:order val="3"/>
          <c:tx>
            <c:v>50 °C</c:v>
          </c:tx>
          <c:spPr>
            <a:ln w="25400" cap="rnd">
              <a:noFill/>
              <a:round/>
            </a:ln>
            <a:effectLst/>
          </c:spPr>
          <c:marker>
            <c:symbol val="triangle"/>
            <c:size val="8"/>
            <c:spPr>
              <a:solidFill>
                <a:schemeClr val="accent4"/>
              </a:solidFill>
              <a:ln w="9525">
                <a:solidFill>
                  <a:schemeClr val="tx1"/>
                </a:solidFill>
              </a:ln>
              <a:effectLst/>
            </c:spPr>
          </c:marker>
          <c:errBars>
            <c:errDir val="y"/>
            <c:errBarType val="both"/>
            <c:errValType val="cust"/>
            <c:noEndCap val="0"/>
            <c:plus>
              <c:numRef>
                <c:f>'Fig. 6'!$AH$19:$AH$21</c:f>
                <c:numCache>
                  <c:formatCode>General</c:formatCode>
                  <c:ptCount val="3"/>
                  <c:pt idx="0">
                    <c:v>3.7074277565549507</c:v>
                  </c:pt>
                  <c:pt idx="1">
                    <c:v>1.6287052794349439</c:v>
                  </c:pt>
                  <c:pt idx="2">
                    <c:v>3.1526656539553359</c:v>
                  </c:pt>
                </c:numCache>
              </c:numRef>
            </c:plus>
            <c:minus>
              <c:numRef>
                <c:f>'Fig. 6'!$AH$19:$AH$21</c:f>
                <c:numCache>
                  <c:formatCode>General</c:formatCode>
                  <c:ptCount val="3"/>
                  <c:pt idx="0">
                    <c:v>3.7074277565549507</c:v>
                  </c:pt>
                  <c:pt idx="1">
                    <c:v>1.6287052794349439</c:v>
                  </c:pt>
                  <c:pt idx="2">
                    <c:v>3.1526656539553359</c:v>
                  </c:pt>
                </c:numCache>
              </c:numRef>
            </c:minus>
            <c:spPr>
              <a:noFill/>
              <a:ln w="9525" cap="flat" cmpd="sng" algn="ctr">
                <a:solidFill>
                  <a:schemeClr val="tx1">
                    <a:lumMod val="65000"/>
                    <a:lumOff val="35000"/>
                  </a:schemeClr>
                </a:solidFill>
                <a:round/>
              </a:ln>
              <a:effectLst/>
            </c:spPr>
          </c:errBars>
          <c:xVal>
            <c:numRef>
              <c:f>'Fig. 6'!$AF$19:$AF$21</c:f>
              <c:numCache>
                <c:formatCode>General</c:formatCode>
                <c:ptCount val="3"/>
                <c:pt idx="0">
                  <c:v>0.56197699666911793</c:v>
                </c:pt>
                <c:pt idx="1">
                  <c:v>1.1239539933382359</c:v>
                </c:pt>
                <c:pt idx="2">
                  <c:v>2.2479079866764717</c:v>
                </c:pt>
              </c:numCache>
            </c:numRef>
          </c:xVal>
          <c:yVal>
            <c:numRef>
              <c:f>'Fig. 6'!$AG$19:$AG$21</c:f>
              <c:numCache>
                <c:formatCode>General</c:formatCode>
                <c:ptCount val="3"/>
                <c:pt idx="0">
                  <c:v>68.575399999999973</c:v>
                </c:pt>
                <c:pt idx="1">
                  <c:v>104.28133333333329</c:v>
                </c:pt>
                <c:pt idx="2">
                  <c:v>144.5566</c:v>
                </c:pt>
              </c:numCache>
            </c:numRef>
          </c:yVal>
          <c:smooth val="0"/>
          <c:extLst>
            <c:ext xmlns:c16="http://schemas.microsoft.com/office/drawing/2014/chart" uri="{C3380CC4-5D6E-409C-BE32-E72D297353CC}">
              <c16:uniqueId val="{00000003-6DBE-4560-9D45-26866EA22846}"/>
            </c:ext>
          </c:extLst>
        </c:ser>
        <c:ser>
          <c:idx val="4"/>
          <c:order val="4"/>
          <c:tx>
            <c:v>all</c:v>
          </c:tx>
          <c:spPr>
            <a:ln w="25400" cap="rnd">
              <a:noFill/>
              <a:round/>
            </a:ln>
            <a:effectLst/>
          </c:spPr>
          <c:marker>
            <c:symbol val="none"/>
          </c:marker>
          <c:trendline>
            <c:spPr>
              <a:ln w="19050" cap="rnd">
                <a:solidFill>
                  <a:schemeClr val="tx1"/>
                </a:solidFill>
                <a:prstDash val="dash"/>
              </a:ln>
              <a:effectLst/>
            </c:spPr>
            <c:trendlineType val="log"/>
            <c:dispRSqr val="0"/>
            <c:dispEq val="0"/>
          </c:trendline>
          <c:xVal>
            <c:numRef>
              <c:f>'Fig. 6'!$AF$5:$AF$21</c:f>
              <c:numCache>
                <c:formatCode>General</c:formatCode>
                <c:ptCount val="17"/>
                <c:pt idx="0">
                  <c:v>0.18765554942569979</c:v>
                </c:pt>
                <c:pt idx="1">
                  <c:v>0.37531109885139957</c:v>
                </c:pt>
                <c:pt idx="2">
                  <c:v>0.75062219770279914</c:v>
                </c:pt>
                <c:pt idx="3">
                  <c:v>1.1259332965541988</c:v>
                </c:pt>
                <c:pt idx="4">
                  <c:v>1.5012443954055983</c:v>
                </c:pt>
                <c:pt idx="5">
                  <c:v>0.33516002301781966</c:v>
                </c:pt>
                <c:pt idx="6">
                  <c:v>0.67032004603563933</c:v>
                </c:pt>
                <c:pt idx="7">
                  <c:v>1.0054800690534589</c:v>
                </c:pt>
                <c:pt idx="8">
                  <c:v>1.3406400920712787</c:v>
                </c:pt>
                <c:pt idx="9">
                  <c:v>1.6758001150890984</c:v>
                </c:pt>
                <c:pt idx="10">
                  <c:v>0.25</c:v>
                </c:pt>
                <c:pt idx="11">
                  <c:v>0.5</c:v>
                </c:pt>
                <c:pt idx="12">
                  <c:v>1</c:v>
                </c:pt>
                <c:pt idx="13">
                  <c:v>2</c:v>
                </c:pt>
                <c:pt idx="14">
                  <c:v>0.56197699666911793</c:v>
                </c:pt>
                <c:pt idx="15">
                  <c:v>1.1239539933382359</c:v>
                </c:pt>
                <c:pt idx="16">
                  <c:v>2.2479079866764717</c:v>
                </c:pt>
              </c:numCache>
            </c:numRef>
          </c:xVal>
          <c:yVal>
            <c:numRef>
              <c:f>'Fig. 6'!$AG$5:$AG$21</c:f>
              <c:numCache>
                <c:formatCode>General</c:formatCode>
                <c:ptCount val="17"/>
                <c:pt idx="0">
                  <c:v>16.037366666666685</c:v>
                </c:pt>
                <c:pt idx="1">
                  <c:v>50.186766666666657</c:v>
                </c:pt>
                <c:pt idx="2">
                  <c:v>88.764566666666695</c:v>
                </c:pt>
                <c:pt idx="3">
                  <c:v>92.400866666666715</c:v>
                </c:pt>
                <c:pt idx="4">
                  <c:v>119.4871</c:v>
                </c:pt>
                <c:pt idx="5">
                  <c:v>44.055799999999962</c:v>
                </c:pt>
                <c:pt idx="6">
                  <c:v>63.913300000000007</c:v>
                </c:pt>
                <c:pt idx="7">
                  <c:v>79.030900000000003</c:v>
                </c:pt>
                <c:pt idx="8">
                  <c:v>121.3985</c:v>
                </c:pt>
                <c:pt idx="9">
                  <c:v>142.93900000000002</c:v>
                </c:pt>
                <c:pt idx="10">
                  <c:v>15.779700000000005</c:v>
                </c:pt>
                <c:pt idx="11">
                  <c:v>60.512866666666682</c:v>
                </c:pt>
                <c:pt idx="12">
                  <c:v>107.6459333333333</c:v>
                </c:pt>
                <c:pt idx="13">
                  <c:v>136.83483333333331</c:v>
                </c:pt>
                <c:pt idx="14">
                  <c:v>68.575399999999973</c:v>
                </c:pt>
                <c:pt idx="15">
                  <c:v>104.28133333333329</c:v>
                </c:pt>
                <c:pt idx="16">
                  <c:v>144.5566</c:v>
                </c:pt>
              </c:numCache>
            </c:numRef>
          </c:yVal>
          <c:smooth val="0"/>
          <c:extLst>
            <c:ext xmlns:c16="http://schemas.microsoft.com/office/drawing/2014/chart" uri="{C3380CC4-5D6E-409C-BE32-E72D297353CC}">
              <c16:uniqueId val="{00000005-6DBE-4560-9D45-26866EA22846}"/>
            </c:ext>
          </c:extLst>
        </c:ser>
        <c:dLbls>
          <c:showLegendKey val="0"/>
          <c:showVal val="0"/>
          <c:showCatName val="0"/>
          <c:showSerName val="0"/>
          <c:showPercent val="0"/>
          <c:showBubbleSize val="0"/>
        </c:dLbls>
        <c:axId val="532402720"/>
        <c:axId val="540634160"/>
      </c:scatterChart>
      <c:valAx>
        <c:axId val="53240272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500" b="1">
                    <a:solidFill>
                      <a:sysClr val="windowText" lastClr="000000"/>
                    </a:solidFill>
                    <a:latin typeface="Times New Roman" panose="02020603050405020304" pitchFamily="18" charset="0"/>
                    <a:cs typeface="Times New Roman" panose="02020603050405020304" pitchFamily="18" charset="0"/>
                  </a:rPr>
                  <a:t>Shifted Time (h)</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40634160"/>
        <c:crosses val="autoZero"/>
        <c:crossBetween val="midCat"/>
        <c:minorUnit val="0.5"/>
      </c:valAx>
      <c:valAx>
        <c:axId val="540634160"/>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600" b="1">
                    <a:solidFill>
                      <a:sysClr val="windowText" lastClr="000000"/>
                    </a:solidFill>
                    <a:latin typeface="Times New Roman" panose="02020603050405020304" pitchFamily="18" charset="0"/>
                    <a:cs typeface="Times New Roman" panose="02020603050405020304" pitchFamily="18" charset="0"/>
                  </a:rPr>
                  <a:t>Ring Thickness (</a:t>
                </a:r>
                <a:r>
                  <a:rPr lang="el-GR" sz="1600" b="1" i="0" u="none" strike="noStrike" baseline="0">
                    <a:solidFill>
                      <a:sysClr val="windowText" lastClr="000000"/>
                    </a:solidFill>
                    <a:effectLst/>
                    <a:latin typeface="Times New Roman" panose="02020603050405020304" pitchFamily="18" charset="0"/>
                    <a:cs typeface="Times New Roman" panose="02020603050405020304" pitchFamily="18" charset="0"/>
                  </a:rPr>
                  <a:t>μ</a:t>
                </a:r>
                <a:r>
                  <a:rPr lang="en-GB" sz="1600" b="1" i="0" u="none" strike="noStrike" baseline="0">
                    <a:solidFill>
                      <a:sysClr val="windowText" lastClr="000000"/>
                    </a:solidFill>
                    <a:effectLst/>
                    <a:latin typeface="Times New Roman" panose="02020603050405020304" pitchFamily="18" charset="0"/>
                    <a:cs typeface="Times New Roman" panose="02020603050405020304" pitchFamily="18" charset="0"/>
                  </a:rPr>
                  <a:t>m</a:t>
                </a:r>
                <a:r>
                  <a:rPr lang="en-US" sz="1600" b="1">
                    <a:solidFill>
                      <a:sysClr val="windowText" lastClr="000000"/>
                    </a:solidFill>
                    <a:latin typeface="Times New Roman" panose="02020603050405020304" pitchFamily="18" charset="0"/>
                    <a:cs typeface="Times New Roman" panose="02020603050405020304" pitchFamily="18" charset="0"/>
                  </a:rPr>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32402720"/>
        <c:crosses val="autoZero"/>
        <c:crossBetween val="midCat"/>
        <c:minorUnit val="10"/>
      </c:valAx>
      <c:spPr>
        <a:noFill/>
        <a:ln>
          <a:solidFill>
            <a:schemeClr val="tx1"/>
          </a:solidFill>
        </a:ln>
        <a:effectLst/>
      </c:spPr>
    </c:plotArea>
    <c:legend>
      <c:legendPos val="r"/>
      <c:legendEntry>
        <c:idx val="4"/>
        <c:delete val="1"/>
      </c:legendEntry>
      <c:legendEntry>
        <c:idx val="5"/>
        <c:delete val="1"/>
      </c:legendEntry>
      <c:layout>
        <c:manualLayout>
          <c:xMode val="edge"/>
          <c:yMode val="edge"/>
          <c:x val="0.78868407474706692"/>
          <c:y val="0.35039734616506268"/>
          <c:w val="0.13038764385221077"/>
          <c:h val="0.35476086322543016"/>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scatterChart>
        <c:scatterStyle val="lineMarker"/>
        <c:varyColors val="0"/>
        <c:ser>
          <c:idx val="0"/>
          <c:order val="0"/>
          <c:spPr>
            <a:ln w="25400" cap="rnd">
              <a:noFill/>
              <a:round/>
            </a:ln>
            <a:effectLst/>
          </c:spPr>
          <c:marker>
            <c:symbol val="circle"/>
            <c:size val="8"/>
            <c:spPr>
              <a:solidFill>
                <a:schemeClr val="accent1"/>
              </a:solidFill>
              <a:ln w="9525">
                <a:solidFill>
                  <a:schemeClr val="tx1"/>
                </a:solidFill>
              </a:ln>
              <a:effectLst/>
            </c:spPr>
          </c:marker>
          <c:trendline>
            <c:spPr>
              <a:ln w="19050" cap="rnd">
                <a:solidFill>
                  <a:schemeClr val="tx1"/>
                </a:solidFill>
                <a:prstDash val="dash"/>
              </a:ln>
              <a:effectLst/>
            </c:spPr>
            <c:trendlineType val="linear"/>
            <c:dispRSqr val="0"/>
            <c:dispEq val="0"/>
          </c:trendline>
          <c:xVal>
            <c:numRef>
              <c:f>'Fig. 6'!$AL$5:$AL$8</c:f>
              <c:numCache>
                <c:formatCode>General</c:formatCode>
                <c:ptCount val="4"/>
                <c:pt idx="0">
                  <c:v>3.3003300330033003</c:v>
                </c:pt>
                <c:pt idx="1">
                  <c:v>3.2467532467532467</c:v>
                </c:pt>
                <c:pt idx="2">
                  <c:v>3.1948881789137382</c:v>
                </c:pt>
                <c:pt idx="3">
                  <c:v>3.0959752321981426</c:v>
                </c:pt>
              </c:numCache>
            </c:numRef>
          </c:xVal>
          <c:yVal>
            <c:numRef>
              <c:f>'Fig. 6'!$AM$5:$AM$8</c:f>
              <c:numCache>
                <c:formatCode>General</c:formatCode>
                <c:ptCount val="4"/>
                <c:pt idx="0">
                  <c:v>-0.98</c:v>
                </c:pt>
                <c:pt idx="1">
                  <c:v>-0.4</c:v>
                </c:pt>
                <c:pt idx="2">
                  <c:v>0</c:v>
                </c:pt>
                <c:pt idx="3">
                  <c:v>0.81</c:v>
                </c:pt>
              </c:numCache>
            </c:numRef>
          </c:yVal>
          <c:smooth val="0"/>
          <c:extLst>
            <c:ext xmlns:c16="http://schemas.microsoft.com/office/drawing/2014/chart" uri="{C3380CC4-5D6E-409C-BE32-E72D297353CC}">
              <c16:uniqueId val="{00000001-7435-4B84-8920-7E42DFEB8104}"/>
            </c:ext>
          </c:extLst>
        </c:ser>
        <c:dLbls>
          <c:showLegendKey val="0"/>
          <c:showVal val="0"/>
          <c:showCatName val="0"/>
          <c:showSerName val="0"/>
          <c:showPercent val="0"/>
          <c:showBubbleSize val="0"/>
        </c:dLbls>
        <c:axId val="650380816"/>
        <c:axId val="546045472"/>
      </c:scatterChart>
      <c:valAx>
        <c:axId val="650380816"/>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r>
                  <a:rPr lang="en-GB" sz="1500" b="1" i="0" baseline="0">
                    <a:solidFill>
                      <a:sysClr val="windowText" lastClr="000000"/>
                    </a:solidFill>
                    <a:effectLst/>
                    <a:latin typeface="Times New Roman" panose="02020603050405020304" pitchFamily="18" charset="0"/>
                    <a:cs typeface="Times New Roman" panose="02020603050405020304" pitchFamily="18" charset="0"/>
                  </a:rPr>
                  <a:t>1000/T (K</a:t>
                </a:r>
                <a:r>
                  <a:rPr lang="en-GB" sz="1500" b="1" i="0" baseline="30000">
                    <a:solidFill>
                      <a:sysClr val="windowText" lastClr="000000"/>
                    </a:solidFill>
                    <a:effectLst/>
                    <a:latin typeface="Times New Roman" panose="02020603050405020304" pitchFamily="18" charset="0"/>
                    <a:cs typeface="Times New Roman" panose="02020603050405020304" pitchFamily="18" charset="0"/>
                  </a:rPr>
                  <a:t>-1</a:t>
                </a:r>
                <a:r>
                  <a:rPr lang="en-GB" sz="1500" b="1" i="0" baseline="0">
                    <a:solidFill>
                      <a:sysClr val="windowText" lastClr="000000"/>
                    </a:solidFill>
                    <a:effectLst/>
                    <a:latin typeface="Times New Roman" panose="02020603050405020304" pitchFamily="18" charset="0"/>
                    <a:cs typeface="Times New Roman" panose="02020603050405020304" pitchFamily="18" charset="0"/>
                  </a:rPr>
                  <a:t>)</a:t>
                </a:r>
                <a:endParaRPr lang="en-GB" sz="1500">
                  <a:solidFill>
                    <a:sysClr val="windowText" lastClr="000000"/>
                  </a:solidFill>
                  <a:effectLst/>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46045472"/>
        <c:crossesAt val="-1.6"/>
        <c:crossBetween val="midCat"/>
        <c:minorUnit val="2.5000000000000005E-2"/>
      </c:valAx>
      <c:valAx>
        <c:axId val="54604547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500" b="1" i="0" baseline="0">
                    <a:solidFill>
                      <a:sysClr val="windowText" lastClr="000000"/>
                    </a:solidFill>
                    <a:effectLst/>
                    <a:latin typeface="Times New Roman" panose="02020603050405020304" pitchFamily="18" charset="0"/>
                    <a:cs typeface="Times New Roman" panose="02020603050405020304" pitchFamily="18" charset="0"/>
                  </a:rPr>
                  <a:t>ln</a:t>
                </a:r>
                <a:r>
                  <a:rPr lang="el-GR" sz="1500" b="1" i="0" baseline="0">
                    <a:solidFill>
                      <a:sysClr val="windowText" lastClr="000000"/>
                    </a:solidFill>
                    <a:effectLst/>
                    <a:latin typeface="Times New Roman" panose="02020603050405020304" pitchFamily="18" charset="0"/>
                    <a:cs typeface="Times New Roman" panose="02020603050405020304" pitchFamily="18" charset="0"/>
                  </a:rPr>
                  <a:t>α</a:t>
                </a:r>
                <a:r>
                  <a:rPr lang="en-GB" sz="1500" b="1" i="0" baseline="-25000">
                    <a:solidFill>
                      <a:sysClr val="windowText" lastClr="000000"/>
                    </a:solidFill>
                    <a:effectLst/>
                    <a:latin typeface="Times New Roman" panose="02020603050405020304" pitchFamily="18" charset="0"/>
                    <a:cs typeface="Times New Roman" panose="02020603050405020304" pitchFamily="18" charset="0"/>
                  </a:rPr>
                  <a:t>T</a:t>
                </a:r>
                <a:endParaRPr lang="en-GB" sz="1500">
                  <a:solidFill>
                    <a:sysClr val="windowText" lastClr="000000"/>
                  </a:solidFill>
                  <a:effectLst/>
                  <a:latin typeface="Times New Roman" panose="02020603050405020304" pitchFamily="18" charset="0"/>
                  <a:cs typeface="Times New Roman" panose="02020603050405020304" pitchFamily="18"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650380816"/>
        <c:crosses val="autoZero"/>
        <c:crossBetween val="midCat"/>
        <c:minorUnit val="0.25"/>
      </c:valAx>
      <c:spPr>
        <a:noFill/>
        <a:ln>
          <a:solidFill>
            <a:schemeClr val="tx1"/>
          </a:solidFill>
        </a:ln>
        <a:effectLst/>
      </c:spPr>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30 °C</c:v>
          </c:tx>
          <c:spPr>
            <a:ln w="25400" cap="rnd">
              <a:noFill/>
              <a:round/>
            </a:ln>
            <a:effectLst/>
          </c:spPr>
          <c:marker>
            <c:symbol val="circle"/>
            <c:size val="8"/>
            <c:spPr>
              <a:solidFill>
                <a:schemeClr val="accent1"/>
              </a:solidFill>
              <a:ln w="9525">
                <a:solidFill>
                  <a:schemeClr val="tx1"/>
                </a:solidFill>
              </a:ln>
              <a:effectLst/>
            </c:spPr>
          </c:marker>
          <c:errBars>
            <c:errDir val="y"/>
            <c:errBarType val="both"/>
            <c:errValType val="cust"/>
            <c:noEndCap val="0"/>
            <c:plus>
              <c:numRef>
                <c:f>'Fig. 3'!$V$5:$V$8</c:f>
                <c:numCache>
                  <c:formatCode>General</c:formatCode>
                  <c:ptCount val="4"/>
                  <c:pt idx="0">
                    <c:v>3.8888278315215102E-2</c:v>
                  </c:pt>
                  <c:pt idx="1">
                    <c:v>2.649229156049639E-2</c:v>
                  </c:pt>
                  <c:pt idx="2">
                    <c:v>4.0694199480222924E-2</c:v>
                  </c:pt>
                  <c:pt idx="3">
                    <c:v>4.214362610105233E-2</c:v>
                  </c:pt>
                </c:numCache>
              </c:numRef>
            </c:plus>
            <c:minus>
              <c:numRef>
                <c:f>'Fig. 3'!$V$5:$V$8</c:f>
                <c:numCache>
                  <c:formatCode>General</c:formatCode>
                  <c:ptCount val="4"/>
                  <c:pt idx="0">
                    <c:v>3.8888278315215102E-2</c:v>
                  </c:pt>
                  <c:pt idx="1">
                    <c:v>2.649229156049639E-2</c:v>
                  </c:pt>
                  <c:pt idx="2">
                    <c:v>4.0694199480222924E-2</c:v>
                  </c:pt>
                  <c:pt idx="3">
                    <c:v>4.214362610105233E-2</c:v>
                  </c:pt>
                </c:numCache>
              </c:numRef>
            </c:minus>
            <c:spPr>
              <a:noFill/>
              <a:ln w="9525" cap="flat" cmpd="sng" algn="ctr">
                <a:solidFill>
                  <a:schemeClr val="tx1">
                    <a:lumMod val="65000"/>
                    <a:lumOff val="35000"/>
                  </a:schemeClr>
                </a:solidFill>
                <a:round/>
              </a:ln>
              <a:effectLst/>
            </c:spPr>
          </c:errBars>
          <c:xVal>
            <c:numRef>
              <c:f>'Fig. 3'!$T$5:$T$8</c:f>
              <c:numCache>
                <c:formatCode>General</c:formatCode>
                <c:ptCount val="4"/>
                <c:pt idx="0">
                  <c:v>1</c:v>
                </c:pt>
                <c:pt idx="1">
                  <c:v>2</c:v>
                </c:pt>
                <c:pt idx="2">
                  <c:v>3</c:v>
                </c:pt>
                <c:pt idx="3">
                  <c:v>4</c:v>
                </c:pt>
              </c:numCache>
            </c:numRef>
          </c:xVal>
          <c:yVal>
            <c:numRef>
              <c:f>'Fig. 3'!$U$5:$U$8</c:f>
              <c:numCache>
                <c:formatCode>General</c:formatCode>
                <c:ptCount val="4"/>
                <c:pt idx="0">
                  <c:v>0.88429584909509062</c:v>
                </c:pt>
                <c:pt idx="1">
                  <c:v>0.89723210849851653</c:v>
                </c:pt>
                <c:pt idx="2">
                  <c:v>0.89764941992578295</c:v>
                </c:pt>
                <c:pt idx="3">
                  <c:v>0.90827106572475447</c:v>
                </c:pt>
              </c:numCache>
            </c:numRef>
          </c:yVal>
          <c:smooth val="0"/>
          <c:extLst>
            <c:ext xmlns:c16="http://schemas.microsoft.com/office/drawing/2014/chart" uri="{C3380CC4-5D6E-409C-BE32-E72D297353CC}">
              <c16:uniqueId val="{00000000-12AC-4767-AC61-208484BFF114}"/>
            </c:ext>
          </c:extLst>
        </c:ser>
        <c:ser>
          <c:idx val="3"/>
          <c:order val="1"/>
          <c:tx>
            <c:v>35 °C</c:v>
          </c:tx>
          <c:spPr>
            <a:ln w="25400" cap="rnd">
              <a:noFill/>
              <a:round/>
            </a:ln>
            <a:effectLst/>
          </c:spPr>
          <c:marker>
            <c:symbol val="square"/>
            <c:size val="8"/>
            <c:spPr>
              <a:solidFill>
                <a:schemeClr val="accent2"/>
              </a:solidFill>
              <a:ln w="9525">
                <a:solidFill>
                  <a:schemeClr val="tx1"/>
                </a:solidFill>
              </a:ln>
              <a:effectLst/>
            </c:spPr>
          </c:marker>
          <c:errBars>
            <c:errDir val="y"/>
            <c:errBarType val="both"/>
            <c:errValType val="cust"/>
            <c:noEndCap val="0"/>
            <c:plus>
              <c:numRef>
                <c:f>'Fig. 3'!$V$9:$V$13</c:f>
                <c:numCache>
                  <c:formatCode>General</c:formatCode>
                  <c:ptCount val="5"/>
                  <c:pt idx="0">
                    <c:v>1.7934116454564396E-2</c:v>
                  </c:pt>
                  <c:pt idx="1">
                    <c:v>3.1740333388716735E-2</c:v>
                  </c:pt>
                  <c:pt idx="2">
                    <c:v>4.250947530005289E-2</c:v>
                  </c:pt>
                  <c:pt idx="3">
                    <c:v>3.7646914590354817E-2</c:v>
                  </c:pt>
                  <c:pt idx="4">
                    <c:v>3.9430070774533033E-2</c:v>
                  </c:pt>
                </c:numCache>
              </c:numRef>
            </c:plus>
            <c:minus>
              <c:numRef>
                <c:f>'Fig. 3'!$V$9:$V$13</c:f>
                <c:numCache>
                  <c:formatCode>General</c:formatCode>
                  <c:ptCount val="5"/>
                  <c:pt idx="0">
                    <c:v>1.7934116454564396E-2</c:v>
                  </c:pt>
                  <c:pt idx="1">
                    <c:v>3.1740333388716735E-2</c:v>
                  </c:pt>
                  <c:pt idx="2">
                    <c:v>4.250947530005289E-2</c:v>
                  </c:pt>
                  <c:pt idx="3">
                    <c:v>3.7646914590354817E-2</c:v>
                  </c:pt>
                  <c:pt idx="4">
                    <c:v>3.9430070774533033E-2</c:v>
                  </c:pt>
                </c:numCache>
              </c:numRef>
            </c:minus>
            <c:spPr>
              <a:noFill/>
              <a:ln w="9525" cap="flat" cmpd="sng" algn="ctr">
                <a:solidFill>
                  <a:schemeClr val="tx1">
                    <a:lumMod val="65000"/>
                    <a:lumOff val="35000"/>
                  </a:schemeClr>
                </a:solidFill>
                <a:round/>
              </a:ln>
              <a:effectLst/>
            </c:spPr>
          </c:errBars>
          <c:xVal>
            <c:numRef>
              <c:f>'Fig. 3'!$T$9:$T$13</c:f>
              <c:numCache>
                <c:formatCode>General</c:formatCode>
                <c:ptCount val="5"/>
                <c:pt idx="0">
                  <c:v>0.5</c:v>
                </c:pt>
                <c:pt idx="1">
                  <c:v>1</c:v>
                </c:pt>
                <c:pt idx="2">
                  <c:v>1.5</c:v>
                </c:pt>
                <c:pt idx="3">
                  <c:v>2</c:v>
                </c:pt>
                <c:pt idx="4">
                  <c:v>2.5</c:v>
                </c:pt>
              </c:numCache>
            </c:numRef>
          </c:xVal>
          <c:yVal>
            <c:numRef>
              <c:f>'Fig. 3'!$U$9:$U$13</c:f>
              <c:numCache>
                <c:formatCode>General</c:formatCode>
                <c:ptCount val="5"/>
                <c:pt idx="0">
                  <c:v>0.90113128967435663</c:v>
                </c:pt>
                <c:pt idx="1">
                  <c:v>0.89443921560009609</c:v>
                </c:pt>
                <c:pt idx="2">
                  <c:v>0.88844184900070988</c:v>
                </c:pt>
                <c:pt idx="3">
                  <c:v>0.90335312952010083</c:v>
                </c:pt>
                <c:pt idx="4">
                  <c:v>0.90454912104163276</c:v>
                </c:pt>
              </c:numCache>
            </c:numRef>
          </c:yVal>
          <c:smooth val="0"/>
          <c:extLst>
            <c:ext xmlns:c16="http://schemas.microsoft.com/office/drawing/2014/chart" uri="{C3380CC4-5D6E-409C-BE32-E72D297353CC}">
              <c16:uniqueId val="{00000001-12AC-4767-AC61-208484BFF114}"/>
            </c:ext>
          </c:extLst>
        </c:ser>
        <c:ser>
          <c:idx val="1"/>
          <c:order val="2"/>
          <c:tx>
            <c:v>40 °C</c:v>
          </c:tx>
          <c:spPr>
            <a:ln w="25400" cap="rnd">
              <a:noFill/>
              <a:round/>
            </a:ln>
            <a:effectLst/>
          </c:spPr>
          <c:marker>
            <c:symbol val="diamond"/>
            <c:size val="8"/>
            <c:spPr>
              <a:solidFill>
                <a:schemeClr val="accent3"/>
              </a:solidFill>
              <a:ln w="9525">
                <a:solidFill>
                  <a:schemeClr val="tx1"/>
                </a:solidFill>
              </a:ln>
              <a:effectLst/>
            </c:spPr>
          </c:marker>
          <c:errBars>
            <c:errDir val="y"/>
            <c:errBarType val="both"/>
            <c:errValType val="cust"/>
            <c:noEndCap val="0"/>
            <c:plus>
              <c:numRef>
                <c:f>'Fig. 3'!$V$14:$V$17</c:f>
                <c:numCache>
                  <c:formatCode>General</c:formatCode>
                  <c:ptCount val="4"/>
                  <c:pt idx="0">
                    <c:v>4.1354458033535324E-2</c:v>
                  </c:pt>
                  <c:pt idx="1">
                    <c:v>2.6967993569134579E-2</c:v>
                  </c:pt>
                  <c:pt idx="2">
                    <c:v>5.0363918118278651E-2</c:v>
                  </c:pt>
                  <c:pt idx="3">
                    <c:v>4.0227948083167021E-2</c:v>
                  </c:pt>
                </c:numCache>
              </c:numRef>
            </c:plus>
            <c:minus>
              <c:numRef>
                <c:f>'Fig. 3'!$V$14:$V$17</c:f>
                <c:numCache>
                  <c:formatCode>General</c:formatCode>
                  <c:ptCount val="4"/>
                  <c:pt idx="0">
                    <c:v>4.1354458033535324E-2</c:v>
                  </c:pt>
                  <c:pt idx="1">
                    <c:v>2.6967993569134579E-2</c:v>
                  </c:pt>
                  <c:pt idx="2">
                    <c:v>5.0363918118278651E-2</c:v>
                  </c:pt>
                  <c:pt idx="3">
                    <c:v>4.0227948083167021E-2</c:v>
                  </c:pt>
                </c:numCache>
              </c:numRef>
            </c:minus>
            <c:spPr>
              <a:noFill/>
              <a:ln w="9525" cap="flat" cmpd="sng" algn="ctr">
                <a:solidFill>
                  <a:schemeClr val="tx1">
                    <a:lumMod val="65000"/>
                    <a:lumOff val="35000"/>
                  </a:schemeClr>
                </a:solidFill>
                <a:round/>
              </a:ln>
              <a:effectLst/>
            </c:spPr>
          </c:errBars>
          <c:xVal>
            <c:numRef>
              <c:f>'Fig. 3'!$T$14:$T$17</c:f>
              <c:numCache>
                <c:formatCode>General</c:formatCode>
                <c:ptCount val="4"/>
                <c:pt idx="0">
                  <c:v>0.25</c:v>
                </c:pt>
                <c:pt idx="1">
                  <c:v>0.5</c:v>
                </c:pt>
                <c:pt idx="2">
                  <c:v>1</c:v>
                </c:pt>
                <c:pt idx="3">
                  <c:v>2</c:v>
                </c:pt>
              </c:numCache>
            </c:numRef>
          </c:xVal>
          <c:yVal>
            <c:numRef>
              <c:f>'Fig. 3'!$U$14:$U$17</c:f>
              <c:numCache>
                <c:formatCode>General</c:formatCode>
                <c:ptCount val="4"/>
                <c:pt idx="0">
                  <c:v>0.80848844069346415</c:v>
                </c:pt>
                <c:pt idx="1">
                  <c:v>0.87330787874617899</c:v>
                </c:pt>
                <c:pt idx="2">
                  <c:v>0.91616623156273602</c:v>
                </c:pt>
                <c:pt idx="3">
                  <c:v>0.88234411022418346</c:v>
                </c:pt>
              </c:numCache>
            </c:numRef>
          </c:yVal>
          <c:smooth val="0"/>
          <c:extLst>
            <c:ext xmlns:c16="http://schemas.microsoft.com/office/drawing/2014/chart" uri="{C3380CC4-5D6E-409C-BE32-E72D297353CC}">
              <c16:uniqueId val="{00000002-12AC-4767-AC61-208484BFF114}"/>
            </c:ext>
          </c:extLst>
        </c:ser>
        <c:ser>
          <c:idx val="2"/>
          <c:order val="3"/>
          <c:tx>
            <c:v>50 °C</c:v>
          </c:tx>
          <c:spPr>
            <a:ln w="25400" cap="rnd">
              <a:noFill/>
              <a:round/>
            </a:ln>
            <a:effectLst/>
          </c:spPr>
          <c:marker>
            <c:symbol val="triangle"/>
            <c:size val="8"/>
            <c:spPr>
              <a:solidFill>
                <a:srgbClr val="FFC000"/>
              </a:solidFill>
              <a:ln w="9525">
                <a:solidFill>
                  <a:schemeClr val="tx1"/>
                </a:solidFill>
              </a:ln>
              <a:effectLst/>
            </c:spPr>
          </c:marker>
          <c:errBars>
            <c:errDir val="y"/>
            <c:errBarType val="both"/>
            <c:errValType val="cust"/>
            <c:noEndCap val="0"/>
            <c:plus>
              <c:numRef>
                <c:f>'Fig. 3'!$V$18:$V$20</c:f>
                <c:numCache>
                  <c:formatCode>General</c:formatCode>
                  <c:ptCount val="3"/>
                  <c:pt idx="0">
                    <c:v>7.1215984685608483E-2</c:v>
                  </c:pt>
                  <c:pt idx="1">
                    <c:v>3.7037613942444862E-2</c:v>
                  </c:pt>
                  <c:pt idx="2">
                    <c:v>6.5061924477396962E-2</c:v>
                  </c:pt>
                </c:numCache>
              </c:numRef>
            </c:plus>
            <c:minus>
              <c:numRef>
                <c:f>'Fig. 3'!$V$18:$V$20</c:f>
                <c:numCache>
                  <c:formatCode>General</c:formatCode>
                  <c:ptCount val="3"/>
                  <c:pt idx="0">
                    <c:v>7.1215984685608483E-2</c:v>
                  </c:pt>
                  <c:pt idx="1">
                    <c:v>3.7037613942444862E-2</c:v>
                  </c:pt>
                  <c:pt idx="2">
                    <c:v>6.5061924477396962E-2</c:v>
                  </c:pt>
                </c:numCache>
              </c:numRef>
            </c:minus>
            <c:spPr>
              <a:noFill/>
              <a:ln w="9525" cap="flat" cmpd="sng" algn="ctr">
                <a:solidFill>
                  <a:schemeClr val="tx1">
                    <a:lumMod val="65000"/>
                    <a:lumOff val="35000"/>
                  </a:schemeClr>
                </a:solidFill>
                <a:round/>
              </a:ln>
              <a:effectLst/>
            </c:spPr>
          </c:errBars>
          <c:xVal>
            <c:numRef>
              <c:f>'Fig. 3'!$T$18:$T$20</c:f>
              <c:numCache>
                <c:formatCode>General</c:formatCode>
                <c:ptCount val="3"/>
                <c:pt idx="0">
                  <c:v>0.25</c:v>
                </c:pt>
                <c:pt idx="1">
                  <c:v>0.5</c:v>
                </c:pt>
                <c:pt idx="2">
                  <c:v>1</c:v>
                </c:pt>
              </c:numCache>
            </c:numRef>
          </c:xVal>
          <c:yVal>
            <c:numRef>
              <c:f>'Fig. 3'!$U$18:$U$20</c:f>
              <c:numCache>
                <c:formatCode>General</c:formatCode>
                <c:ptCount val="3"/>
                <c:pt idx="0">
                  <c:v>0.88412874280057119</c:v>
                </c:pt>
                <c:pt idx="1">
                  <c:v>0.9109640715210936</c:v>
                </c:pt>
                <c:pt idx="2">
                  <c:v>0.9108706916651369</c:v>
                </c:pt>
              </c:numCache>
            </c:numRef>
          </c:yVal>
          <c:smooth val="0"/>
          <c:extLst>
            <c:ext xmlns:c16="http://schemas.microsoft.com/office/drawing/2014/chart" uri="{C3380CC4-5D6E-409C-BE32-E72D297353CC}">
              <c16:uniqueId val="{00000003-12AC-4767-AC61-208484BFF114}"/>
            </c:ext>
          </c:extLst>
        </c:ser>
        <c:ser>
          <c:idx val="4"/>
          <c:order val="4"/>
          <c:tx>
            <c:v>all</c:v>
          </c:tx>
          <c:spPr>
            <a:ln w="25400" cap="rnd">
              <a:noFill/>
              <a:round/>
            </a:ln>
            <a:effectLst/>
          </c:spPr>
          <c:marker>
            <c:symbol val="none"/>
          </c:marker>
          <c:trendline>
            <c:spPr>
              <a:ln w="19050" cap="rnd">
                <a:solidFill>
                  <a:schemeClr val="tx1"/>
                </a:solidFill>
                <a:prstDash val="dash"/>
              </a:ln>
              <a:effectLst/>
            </c:spPr>
            <c:trendlineType val="linear"/>
            <c:forward val="1"/>
            <c:backward val="0.25"/>
            <c:dispRSqr val="0"/>
            <c:dispEq val="0"/>
          </c:trendline>
          <c:errBars>
            <c:errDir val="y"/>
            <c:errBarType val="both"/>
            <c:errValType val="stdErr"/>
            <c:noEndCap val="0"/>
            <c:spPr>
              <a:noFill/>
              <a:ln w="9525" cap="flat" cmpd="sng" algn="ctr">
                <a:solidFill>
                  <a:schemeClr val="tx1">
                    <a:lumMod val="65000"/>
                    <a:lumOff val="35000"/>
                  </a:schemeClr>
                </a:solidFill>
                <a:round/>
              </a:ln>
              <a:effectLst/>
            </c:spPr>
          </c:errBars>
          <c:xVal>
            <c:numRef>
              <c:f>'Fig. 3'!$T$5:$T$20</c:f>
              <c:numCache>
                <c:formatCode>General</c:formatCode>
                <c:ptCount val="16"/>
                <c:pt idx="0">
                  <c:v>1</c:v>
                </c:pt>
                <c:pt idx="1">
                  <c:v>2</c:v>
                </c:pt>
                <c:pt idx="2">
                  <c:v>3</c:v>
                </c:pt>
                <c:pt idx="3">
                  <c:v>4</c:v>
                </c:pt>
                <c:pt idx="4">
                  <c:v>0.5</c:v>
                </c:pt>
                <c:pt idx="5">
                  <c:v>1</c:v>
                </c:pt>
                <c:pt idx="6">
                  <c:v>1.5</c:v>
                </c:pt>
                <c:pt idx="7">
                  <c:v>2</c:v>
                </c:pt>
                <c:pt idx="8">
                  <c:v>2.5</c:v>
                </c:pt>
                <c:pt idx="9">
                  <c:v>0.25</c:v>
                </c:pt>
                <c:pt idx="10">
                  <c:v>0.5</c:v>
                </c:pt>
                <c:pt idx="11">
                  <c:v>1</c:v>
                </c:pt>
                <c:pt idx="12">
                  <c:v>2</c:v>
                </c:pt>
                <c:pt idx="13">
                  <c:v>0.25</c:v>
                </c:pt>
                <c:pt idx="14">
                  <c:v>0.5</c:v>
                </c:pt>
                <c:pt idx="15">
                  <c:v>1</c:v>
                </c:pt>
              </c:numCache>
            </c:numRef>
          </c:xVal>
          <c:yVal>
            <c:numRef>
              <c:f>'Fig. 3'!$W$5:$W$20</c:f>
              <c:numCache>
                <c:formatCode>General</c:formatCode>
                <c:ptCount val="16"/>
                <c:pt idx="0">
                  <c:v>0.89160207595590024</c:v>
                </c:pt>
                <c:pt idx="1">
                  <c:v>0.89160207595590024</c:v>
                </c:pt>
                <c:pt idx="2">
                  <c:v>0.89160207595590024</c:v>
                </c:pt>
                <c:pt idx="3">
                  <c:v>0.89160207595590024</c:v>
                </c:pt>
                <c:pt idx="4">
                  <c:v>0.89160207595590024</c:v>
                </c:pt>
                <c:pt idx="5">
                  <c:v>0.89160207595590024</c:v>
                </c:pt>
                <c:pt idx="6">
                  <c:v>0.89160207595590024</c:v>
                </c:pt>
                <c:pt idx="7">
                  <c:v>0.89160207595590024</c:v>
                </c:pt>
                <c:pt idx="8">
                  <c:v>0.89160207595590024</c:v>
                </c:pt>
                <c:pt idx="9">
                  <c:v>0.89160207595590024</c:v>
                </c:pt>
                <c:pt idx="10">
                  <c:v>0.89160207595590024</c:v>
                </c:pt>
                <c:pt idx="11">
                  <c:v>0.89160207595590024</c:v>
                </c:pt>
                <c:pt idx="12">
                  <c:v>0.89160207595590024</c:v>
                </c:pt>
                <c:pt idx="13">
                  <c:v>0.89160207595590024</c:v>
                </c:pt>
                <c:pt idx="14">
                  <c:v>0.89160207595590024</c:v>
                </c:pt>
                <c:pt idx="15">
                  <c:v>0.89160207595590024</c:v>
                </c:pt>
              </c:numCache>
            </c:numRef>
          </c:yVal>
          <c:smooth val="0"/>
          <c:extLst>
            <c:ext xmlns:c16="http://schemas.microsoft.com/office/drawing/2014/chart" uri="{C3380CC4-5D6E-409C-BE32-E72D297353CC}">
              <c16:uniqueId val="{00000005-12AC-4767-AC61-208484BFF114}"/>
            </c:ext>
          </c:extLst>
        </c:ser>
        <c:dLbls>
          <c:showLegendKey val="0"/>
          <c:showVal val="0"/>
          <c:showCatName val="0"/>
          <c:showSerName val="0"/>
          <c:showPercent val="0"/>
          <c:showBubbleSize val="0"/>
        </c:dLbls>
        <c:axId val="239382896"/>
        <c:axId val="292486528"/>
      </c:scatterChart>
      <c:valAx>
        <c:axId val="239382896"/>
        <c:scaling>
          <c:orientation val="minMax"/>
          <c:max val="5"/>
        </c:scaling>
        <c:delete val="0"/>
        <c:axPos val="b"/>
        <c:title>
          <c:tx>
            <c:rich>
              <a:bodyPr rot="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altLang="zh-CN" sz="1500" b="1">
                    <a:solidFill>
                      <a:sysClr val="windowText" lastClr="000000"/>
                    </a:solidFill>
                    <a:latin typeface="Times New Roman" panose="02020603050405020304" pitchFamily="18" charset="0"/>
                    <a:cs typeface="Times New Roman" panose="02020603050405020304" pitchFamily="18" charset="0"/>
                  </a:rPr>
                  <a:t>Time</a:t>
                </a:r>
                <a:r>
                  <a:rPr lang="en-GB" altLang="zh-CN" sz="1500" b="1" baseline="0">
                    <a:solidFill>
                      <a:sysClr val="windowText" lastClr="000000"/>
                    </a:solidFill>
                    <a:latin typeface="Times New Roman" panose="02020603050405020304" pitchFamily="18" charset="0"/>
                    <a:cs typeface="Times New Roman" panose="02020603050405020304" pitchFamily="18" charset="0"/>
                  </a:rPr>
                  <a:t> (h)</a:t>
                </a:r>
                <a:endParaRPr lang="en-GB" altLang="zh-CN" sz="1500" b="1">
                  <a:solidFill>
                    <a:sysClr val="windowText" lastClr="000000"/>
                  </a:solidFill>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92486528"/>
        <c:crosses val="autoZero"/>
        <c:crossBetween val="midCat"/>
        <c:majorUnit val="1"/>
        <c:minorUnit val="0.5"/>
      </c:valAx>
      <c:valAx>
        <c:axId val="292486528"/>
        <c:scaling>
          <c:orientation val="minMax"/>
          <c:max val="1"/>
        </c:scaling>
        <c:delete val="0"/>
        <c:axPos val="l"/>
        <c:title>
          <c:tx>
            <c:rich>
              <a:bodyPr rot="-540000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sz="1500" b="1" i="0" u="none" strike="noStrike" baseline="0">
                    <a:effectLst/>
                  </a:rPr>
                  <a:t>𝜙</a:t>
                </a:r>
                <a:r>
                  <a:rPr lang="en-GB" sz="1500" b="1" i="0" u="none" strike="noStrike" baseline="-25000">
                    <a:effectLst/>
                  </a:rPr>
                  <a:t>water-ring</a:t>
                </a:r>
                <a:endParaRPr lang="en-GB" altLang="zh-CN" sz="1500" b="1" baseline="-25000">
                  <a:solidFill>
                    <a:sysClr val="windowText" lastClr="000000"/>
                  </a:solidFill>
                  <a:latin typeface="Times New Roman" panose="02020603050405020304" pitchFamily="18" charset="0"/>
                  <a:cs typeface="Times New Roman" panose="02020603050405020304" pitchFamily="18" charset="0"/>
                </a:endParaRPr>
              </a:p>
            </c:rich>
          </c:tx>
          <c:overlay val="0"/>
          <c:spPr>
            <a:noFill/>
            <a:ln>
              <a:noFill/>
            </a:ln>
            <a:effectLst/>
          </c:spPr>
          <c:txPr>
            <a:bodyPr rot="-540000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39382896"/>
        <c:crosses val="autoZero"/>
        <c:crossBetween val="midCat"/>
        <c:majorUnit val="0.2"/>
        <c:minorUnit val="0.1"/>
      </c:valAx>
      <c:spPr>
        <a:noFill/>
        <a:ln>
          <a:solidFill>
            <a:schemeClr val="tx1"/>
          </a:solidFill>
        </a:ln>
        <a:effectLst/>
      </c:spPr>
    </c:plotArea>
    <c:legend>
      <c:legendPos val="r"/>
      <c:legendEntry>
        <c:idx val="4"/>
        <c:delete val="1"/>
      </c:legendEntry>
      <c:legendEntry>
        <c:idx val="5"/>
        <c:delete val="1"/>
      </c:legendEntry>
      <c:layout>
        <c:manualLayout>
          <c:xMode val="edge"/>
          <c:yMode val="edge"/>
          <c:x val="0.75694592227345148"/>
          <c:y val="0.44526770787314951"/>
          <c:w val="0.17199313235740418"/>
          <c:h val="0.28178200497215078"/>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scatterChart>
        <c:scatterStyle val="lineMarker"/>
        <c:varyColors val="0"/>
        <c:ser>
          <c:idx val="0"/>
          <c:order val="0"/>
          <c:tx>
            <c:v>30 °C</c:v>
          </c:tx>
          <c:spPr>
            <a:ln w="25400" cap="rnd">
              <a:noFill/>
              <a:round/>
            </a:ln>
            <a:effectLst/>
          </c:spPr>
          <c:marker>
            <c:symbol val="circle"/>
            <c:size val="8"/>
            <c:spPr>
              <a:solidFill>
                <a:schemeClr val="accent1"/>
              </a:solidFill>
              <a:ln w="9525">
                <a:solidFill>
                  <a:schemeClr val="tx1"/>
                </a:solidFill>
              </a:ln>
              <a:effectLst/>
            </c:spPr>
          </c:marker>
          <c:errBars>
            <c:errDir val="y"/>
            <c:errBarType val="both"/>
            <c:errValType val="cust"/>
            <c:noEndCap val="0"/>
            <c:plus>
              <c:numRef>
                <c:f>'Fig. 3'!$L$5:$L$8</c:f>
                <c:numCache>
                  <c:formatCode>General</c:formatCode>
                  <c:ptCount val="4"/>
                  <c:pt idx="0">
                    <c:v>1.8283935042113182E-2</c:v>
                  </c:pt>
                  <c:pt idx="1">
                    <c:v>7.486848748187222E-2</c:v>
                  </c:pt>
                  <c:pt idx="2">
                    <c:v>3.9282803505670684E-2</c:v>
                  </c:pt>
                  <c:pt idx="3">
                    <c:v>3.1519840904998868E-2</c:v>
                  </c:pt>
                </c:numCache>
              </c:numRef>
            </c:plus>
            <c:minus>
              <c:numRef>
                <c:f>'Fig. 3'!$L$5:$L$8</c:f>
                <c:numCache>
                  <c:formatCode>General</c:formatCode>
                  <c:ptCount val="4"/>
                  <c:pt idx="0">
                    <c:v>1.8283935042113182E-2</c:v>
                  </c:pt>
                  <c:pt idx="1">
                    <c:v>7.486848748187222E-2</c:v>
                  </c:pt>
                  <c:pt idx="2">
                    <c:v>3.9282803505670684E-2</c:v>
                  </c:pt>
                  <c:pt idx="3">
                    <c:v>3.1519840904998868E-2</c:v>
                  </c:pt>
                </c:numCache>
              </c:numRef>
            </c:minus>
            <c:spPr>
              <a:noFill/>
              <a:ln w="9525" cap="flat" cmpd="sng" algn="ctr">
                <a:solidFill>
                  <a:schemeClr val="tx1">
                    <a:lumMod val="65000"/>
                    <a:lumOff val="35000"/>
                  </a:schemeClr>
                </a:solidFill>
                <a:round/>
              </a:ln>
              <a:effectLst/>
            </c:spPr>
          </c:errBars>
          <c:xVal>
            <c:numRef>
              <c:f>'Fig. 3'!$J$5:$J$8</c:f>
              <c:numCache>
                <c:formatCode>General</c:formatCode>
                <c:ptCount val="4"/>
                <c:pt idx="0">
                  <c:v>1</c:v>
                </c:pt>
                <c:pt idx="1">
                  <c:v>2</c:v>
                </c:pt>
                <c:pt idx="2">
                  <c:v>3</c:v>
                </c:pt>
                <c:pt idx="3">
                  <c:v>4</c:v>
                </c:pt>
              </c:numCache>
            </c:numRef>
          </c:xVal>
          <c:yVal>
            <c:numRef>
              <c:f>'Fig. 3'!$K$5:$K$8</c:f>
              <c:numCache>
                <c:formatCode>General</c:formatCode>
                <c:ptCount val="4"/>
                <c:pt idx="0">
                  <c:v>1.6975788464372965</c:v>
                </c:pt>
                <c:pt idx="1">
                  <c:v>1.4697965363735428</c:v>
                </c:pt>
                <c:pt idx="2">
                  <c:v>1.8428680927081316</c:v>
                </c:pt>
                <c:pt idx="3">
                  <c:v>1.5944352595706517</c:v>
                </c:pt>
              </c:numCache>
            </c:numRef>
          </c:yVal>
          <c:smooth val="0"/>
          <c:extLst>
            <c:ext xmlns:c16="http://schemas.microsoft.com/office/drawing/2014/chart" uri="{C3380CC4-5D6E-409C-BE32-E72D297353CC}">
              <c16:uniqueId val="{00000000-473E-42CA-9DD3-B2BB1BE53B3E}"/>
            </c:ext>
          </c:extLst>
        </c:ser>
        <c:ser>
          <c:idx val="1"/>
          <c:order val="1"/>
          <c:tx>
            <c:v>35 °C</c:v>
          </c:tx>
          <c:spPr>
            <a:ln w="25400" cap="rnd">
              <a:noFill/>
              <a:round/>
            </a:ln>
            <a:effectLst/>
          </c:spPr>
          <c:marker>
            <c:symbol val="square"/>
            <c:size val="8"/>
            <c:spPr>
              <a:solidFill>
                <a:srgbClr val="ED7D31"/>
              </a:solidFill>
              <a:ln w="9525">
                <a:solidFill>
                  <a:schemeClr val="tx1"/>
                </a:solidFill>
              </a:ln>
              <a:effectLst/>
            </c:spPr>
          </c:marker>
          <c:errBars>
            <c:errDir val="y"/>
            <c:errBarType val="both"/>
            <c:errValType val="cust"/>
            <c:noEndCap val="0"/>
            <c:plus>
              <c:numRef>
                <c:f>'Fig. 3'!$L$9:$L$13</c:f>
                <c:numCache>
                  <c:formatCode>General</c:formatCode>
                  <c:ptCount val="5"/>
                  <c:pt idx="0">
                    <c:v>2.0980083208817026E-2</c:v>
                  </c:pt>
                  <c:pt idx="1">
                    <c:v>7.6359059153941783E-2</c:v>
                  </c:pt>
                  <c:pt idx="2">
                    <c:v>4.2842770222036836E-2</c:v>
                  </c:pt>
                  <c:pt idx="3">
                    <c:v>3.1373163267257531E-2</c:v>
                  </c:pt>
                  <c:pt idx="4">
                    <c:v>4.0498646442958107E-2</c:v>
                  </c:pt>
                </c:numCache>
              </c:numRef>
            </c:plus>
            <c:minus>
              <c:numRef>
                <c:f>'Fig. 3'!$L$9:$L$13</c:f>
                <c:numCache>
                  <c:formatCode>General</c:formatCode>
                  <c:ptCount val="5"/>
                  <c:pt idx="0">
                    <c:v>2.0980083208817026E-2</c:v>
                  </c:pt>
                  <c:pt idx="1">
                    <c:v>7.6359059153941783E-2</c:v>
                  </c:pt>
                  <c:pt idx="2">
                    <c:v>4.2842770222036836E-2</c:v>
                  </c:pt>
                  <c:pt idx="3">
                    <c:v>3.1373163267257531E-2</c:v>
                  </c:pt>
                  <c:pt idx="4">
                    <c:v>4.0498646442958107E-2</c:v>
                  </c:pt>
                </c:numCache>
              </c:numRef>
            </c:minus>
            <c:spPr>
              <a:noFill/>
              <a:ln w="9525" cap="flat" cmpd="sng" algn="ctr">
                <a:solidFill>
                  <a:schemeClr val="tx1">
                    <a:lumMod val="65000"/>
                    <a:lumOff val="35000"/>
                  </a:schemeClr>
                </a:solidFill>
                <a:round/>
              </a:ln>
              <a:effectLst/>
            </c:spPr>
          </c:errBars>
          <c:xVal>
            <c:numRef>
              <c:f>'Fig. 3'!$J$9:$J$13</c:f>
              <c:numCache>
                <c:formatCode>General</c:formatCode>
                <c:ptCount val="5"/>
                <c:pt idx="0">
                  <c:v>0.5</c:v>
                </c:pt>
                <c:pt idx="1">
                  <c:v>1</c:v>
                </c:pt>
                <c:pt idx="2">
                  <c:v>1.5</c:v>
                </c:pt>
                <c:pt idx="3">
                  <c:v>2</c:v>
                </c:pt>
                <c:pt idx="4">
                  <c:v>2.5</c:v>
                </c:pt>
              </c:numCache>
            </c:numRef>
          </c:xVal>
          <c:yVal>
            <c:numRef>
              <c:f>'Fig. 3'!$K$9:$K$13</c:f>
              <c:numCache>
                <c:formatCode>General</c:formatCode>
                <c:ptCount val="5"/>
                <c:pt idx="0">
                  <c:v>1.3354240941185864</c:v>
                </c:pt>
                <c:pt idx="1">
                  <c:v>1.5104760292345278</c:v>
                </c:pt>
                <c:pt idx="2">
                  <c:v>1.5033408617556814</c:v>
                </c:pt>
                <c:pt idx="3">
                  <c:v>1.5212433727732515</c:v>
                </c:pt>
                <c:pt idx="4">
                  <c:v>1.4149995329204412</c:v>
                </c:pt>
              </c:numCache>
            </c:numRef>
          </c:yVal>
          <c:smooth val="0"/>
          <c:extLst>
            <c:ext xmlns:c16="http://schemas.microsoft.com/office/drawing/2014/chart" uri="{C3380CC4-5D6E-409C-BE32-E72D297353CC}">
              <c16:uniqueId val="{00000001-473E-42CA-9DD3-B2BB1BE53B3E}"/>
            </c:ext>
          </c:extLst>
        </c:ser>
        <c:ser>
          <c:idx val="2"/>
          <c:order val="2"/>
          <c:tx>
            <c:v>40 °C</c:v>
          </c:tx>
          <c:spPr>
            <a:ln w="25400" cap="rnd">
              <a:noFill/>
              <a:round/>
            </a:ln>
            <a:effectLst/>
          </c:spPr>
          <c:marker>
            <c:symbol val="diamond"/>
            <c:size val="8"/>
            <c:spPr>
              <a:solidFill>
                <a:srgbClr val="A5A5A5"/>
              </a:solidFill>
              <a:ln w="9525">
                <a:solidFill>
                  <a:schemeClr val="tx1"/>
                </a:solidFill>
              </a:ln>
              <a:effectLst/>
            </c:spPr>
          </c:marker>
          <c:errBars>
            <c:errDir val="y"/>
            <c:errBarType val="both"/>
            <c:errValType val="cust"/>
            <c:noEndCap val="0"/>
            <c:plus>
              <c:numRef>
                <c:f>'Fig. 3'!$L$15:$L$17</c:f>
                <c:numCache>
                  <c:formatCode>General</c:formatCode>
                  <c:ptCount val="3"/>
                  <c:pt idx="0">
                    <c:v>2.378520569217488E-2</c:v>
                  </c:pt>
                  <c:pt idx="1">
                    <c:v>3.0192352151467192E-2</c:v>
                  </c:pt>
                  <c:pt idx="2">
                    <c:v>2.6224805325022218E-2</c:v>
                  </c:pt>
                </c:numCache>
              </c:numRef>
            </c:plus>
            <c:minus>
              <c:numRef>
                <c:f>'Fig. 3'!$L$15:$L$17</c:f>
                <c:numCache>
                  <c:formatCode>General</c:formatCode>
                  <c:ptCount val="3"/>
                  <c:pt idx="0">
                    <c:v>2.378520569217488E-2</c:v>
                  </c:pt>
                  <c:pt idx="1">
                    <c:v>3.0192352151467192E-2</c:v>
                  </c:pt>
                  <c:pt idx="2">
                    <c:v>2.6224805325022218E-2</c:v>
                  </c:pt>
                </c:numCache>
              </c:numRef>
            </c:minus>
            <c:spPr>
              <a:noFill/>
              <a:ln w="9525" cap="flat" cmpd="sng" algn="ctr">
                <a:solidFill>
                  <a:schemeClr val="tx1">
                    <a:lumMod val="65000"/>
                    <a:lumOff val="35000"/>
                  </a:schemeClr>
                </a:solidFill>
                <a:round/>
              </a:ln>
              <a:effectLst/>
            </c:spPr>
          </c:errBars>
          <c:xVal>
            <c:numRef>
              <c:f>'Fig. 3'!$J$14:$J$17</c:f>
              <c:numCache>
                <c:formatCode>General</c:formatCode>
                <c:ptCount val="4"/>
                <c:pt idx="0">
                  <c:v>0.25</c:v>
                </c:pt>
                <c:pt idx="1">
                  <c:v>0.5</c:v>
                </c:pt>
                <c:pt idx="2">
                  <c:v>1</c:v>
                </c:pt>
                <c:pt idx="3">
                  <c:v>2</c:v>
                </c:pt>
              </c:numCache>
            </c:numRef>
          </c:xVal>
          <c:yVal>
            <c:numRef>
              <c:f>'Fig. 3'!$K$14:$K$17</c:f>
              <c:numCache>
                <c:formatCode>General</c:formatCode>
                <c:ptCount val="4"/>
                <c:pt idx="0">
                  <c:v>1.5116931074595956</c:v>
                </c:pt>
                <c:pt idx="1">
                  <c:v>1.5006047003438836</c:v>
                </c:pt>
                <c:pt idx="2">
                  <c:v>1.4365366364640586</c:v>
                </c:pt>
                <c:pt idx="3">
                  <c:v>1.3840300759157804</c:v>
                </c:pt>
              </c:numCache>
            </c:numRef>
          </c:yVal>
          <c:smooth val="0"/>
          <c:extLst>
            <c:ext xmlns:c16="http://schemas.microsoft.com/office/drawing/2014/chart" uri="{C3380CC4-5D6E-409C-BE32-E72D297353CC}">
              <c16:uniqueId val="{00000002-473E-42CA-9DD3-B2BB1BE53B3E}"/>
            </c:ext>
          </c:extLst>
        </c:ser>
        <c:ser>
          <c:idx val="3"/>
          <c:order val="3"/>
          <c:tx>
            <c:v>50 °C</c:v>
          </c:tx>
          <c:spPr>
            <a:ln w="25400" cap="rnd">
              <a:noFill/>
              <a:round/>
            </a:ln>
            <a:effectLst/>
          </c:spPr>
          <c:marker>
            <c:symbol val="triangle"/>
            <c:size val="8"/>
            <c:spPr>
              <a:solidFill>
                <a:srgbClr val="FFC000"/>
              </a:solidFill>
              <a:ln w="9525">
                <a:solidFill>
                  <a:schemeClr val="tx1"/>
                </a:solidFill>
              </a:ln>
              <a:effectLst/>
            </c:spPr>
          </c:marker>
          <c:errBars>
            <c:errDir val="y"/>
            <c:errBarType val="both"/>
            <c:errValType val="cust"/>
            <c:noEndCap val="0"/>
            <c:plus>
              <c:numRef>
                <c:f>'Fig. 3'!$L$18:$L$20</c:f>
                <c:numCache>
                  <c:formatCode>General</c:formatCode>
                  <c:ptCount val="3"/>
                  <c:pt idx="0">
                    <c:v>3.6551094751030515E-2</c:v>
                  </c:pt>
                  <c:pt idx="1">
                    <c:v>2.2097289721229298E-2</c:v>
                  </c:pt>
                  <c:pt idx="2">
                    <c:v>3.9197221297620967E-2</c:v>
                  </c:pt>
                </c:numCache>
              </c:numRef>
            </c:plus>
            <c:minus>
              <c:numRef>
                <c:f>'Fig. 3'!$L$18:$L$20</c:f>
                <c:numCache>
                  <c:formatCode>General</c:formatCode>
                  <c:ptCount val="3"/>
                  <c:pt idx="0">
                    <c:v>3.6551094751030515E-2</c:v>
                  </c:pt>
                  <c:pt idx="1">
                    <c:v>2.2097289721229298E-2</c:v>
                  </c:pt>
                  <c:pt idx="2">
                    <c:v>3.9197221297620967E-2</c:v>
                  </c:pt>
                </c:numCache>
              </c:numRef>
            </c:minus>
            <c:spPr>
              <a:noFill/>
              <a:ln w="9525" cap="flat" cmpd="sng" algn="ctr">
                <a:solidFill>
                  <a:schemeClr val="tx1">
                    <a:lumMod val="65000"/>
                    <a:lumOff val="35000"/>
                  </a:schemeClr>
                </a:solidFill>
                <a:round/>
              </a:ln>
              <a:effectLst/>
            </c:spPr>
          </c:errBars>
          <c:xVal>
            <c:numRef>
              <c:f>'Fig. 3'!$J$18:$J$20</c:f>
              <c:numCache>
                <c:formatCode>General</c:formatCode>
                <c:ptCount val="3"/>
                <c:pt idx="0">
                  <c:v>0.25</c:v>
                </c:pt>
                <c:pt idx="1">
                  <c:v>0.5</c:v>
                </c:pt>
                <c:pt idx="2">
                  <c:v>1</c:v>
                </c:pt>
              </c:numCache>
            </c:numRef>
          </c:xVal>
          <c:yVal>
            <c:numRef>
              <c:f>'Fig. 3'!$K$18:$K$20</c:f>
              <c:numCache>
                <c:formatCode>General</c:formatCode>
                <c:ptCount val="3"/>
                <c:pt idx="0">
                  <c:v>1.4358337640183632</c:v>
                </c:pt>
                <c:pt idx="1">
                  <c:v>1.3294143759826076</c:v>
                </c:pt>
                <c:pt idx="2">
                  <c:v>1.4577526496969417</c:v>
                </c:pt>
              </c:numCache>
            </c:numRef>
          </c:yVal>
          <c:smooth val="0"/>
          <c:extLst>
            <c:ext xmlns:c16="http://schemas.microsoft.com/office/drawing/2014/chart" uri="{C3380CC4-5D6E-409C-BE32-E72D297353CC}">
              <c16:uniqueId val="{00000003-473E-42CA-9DD3-B2BB1BE53B3E}"/>
            </c:ext>
          </c:extLst>
        </c:ser>
        <c:ser>
          <c:idx val="5"/>
          <c:order val="4"/>
          <c:tx>
            <c:v>average</c:v>
          </c:tx>
          <c:spPr>
            <a:ln w="25400" cap="rnd">
              <a:noFill/>
              <a:round/>
            </a:ln>
            <a:effectLst/>
          </c:spPr>
          <c:marker>
            <c:symbol val="none"/>
          </c:marker>
          <c:trendline>
            <c:name>Average</c:name>
            <c:spPr>
              <a:ln w="19050" cap="rnd">
                <a:solidFill>
                  <a:sysClr val="windowText" lastClr="000000"/>
                </a:solidFill>
                <a:prstDash val="dash"/>
              </a:ln>
              <a:effectLst/>
            </c:spPr>
            <c:trendlineType val="linear"/>
            <c:forward val="2"/>
            <c:backward val="2"/>
            <c:dispRSqr val="0"/>
            <c:dispEq val="0"/>
          </c:trendline>
          <c:xVal>
            <c:numRef>
              <c:f>'Fig. 3'!$J$5:$J$20</c:f>
              <c:numCache>
                <c:formatCode>General</c:formatCode>
                <c:ptCount val="16"/>
                <c:pt idx="0">
                  <c:v>1</c:v>
                </c:pt>
                <c:pt idx="1">
                  <c:v>2</c:v>
                </c:pt>
                <c:pt idx="2">
                  <c:v>3</c:v>
                </c:pt>
                <c:pt idx="3">
                  <c:v>4</c:v>
                </c:pt>
                <c:pt idx="4">
                  <c:v>0.5</c:v>
                </c:pt>
                <c:pt idx="5">
                  <c:v>1</c:v>
                </c:pt>
                <c:pt idx="6">
                  <c:v>1.5</c:v>
                </c:pt>
                <c:pt idx="7">
                  <c:v>2</c:v>
                </c:pt>
                <c:pt idx="8">
                  <c:v>2.5</c:v>
                </c:pt>
                <c:pt idx="9">
                  <c:v>0.25</c:v>
                </c:pt>
                <c:pt idx="10">
                  <c:v>0.5</c:v>
                </c:pt>
                <c:pt idx="11">
                  <c:v>1</c:v>
                </c:pt>
                <c:pt idx="12">
                  <c:v>2</c:v>
                </c:pt>
                <c:pt idx="13">
                  <c:v>0.25</c:v>
                </c:pt>
                <c:pt idx="14">
                  <c:v>0.5</c:v>
                </c:pt>
                <c:pt idx="15">
                  <c:v>1</c:v>
                </c:pt>
              </c:numCache>
            </c:numRef>
          </c:xVal>
          <c:yVal>
            <c:numRef>
              <c:f>'Fig. 3'!$M$5:$M$20</c:f>
              <c:numCache>
                <c:formatCode>General</c:formatCode>
                <c:ptCount val="16"/>
                <c:pt idx="0">
                  <c:v>1.4935373804695093</c:v>
                </c:pt>
                <c:pt idx="1">
                  <c:v>1.4935373804695093</c:v>
                </c:pt>
                <c:pt idx="2">
                  <c:v>1.4935373804695093</c:v>
                </c:pt>
                <c:pt idx="3">
                  <c:v>1.4935373804695093</c:v>
                </c:pt>
                <c:pt idx="4">
                  <c:v>1.4935373804695093</c:v>
                </c:pt>
                <c:pt idx="5">
                  <c:v>1.4935373804695093</c:v>
                </c:pt>
                <c:pt idx="6">
                  <c:v>1.4935373804695093</c:v>
                </c:pt>
                <c:pt idx="7">
                  <c:v>1.4935373804695093</c:v>
                </c:pt>
                <c:pt idx="8">
                  <c:v>1.4935373804695093</c:v>
                </c:pt>
                <c:pt idx="9">
                  <c:v>1.4935373804695093</c:v>
                </c:pt>
                <c:pt idx="10">
                  <c:v>1.4935373804695093</c:v>
                </c:pt>
                <c:pt idx="11">
                  <c:v>1.4935373804695093</c:v>
                </c:pt>
                <c:pt idx="12">
                  <c:v>1.4935373804695093</c:v>
                </c:pt>
                <c:pt idx="13">
                  <c:v>1.4935373804695093</c:v>
                </c:pt>
                <c:pt idx="14">
                  <c:v>1.4935373804695093</c:v>
                </c:pt>
                <c:pt idx="15">
                  <c:v>1.4935373804695093</c:v>
                </c:pt>
              </c:numCache>
            </c:numRef>
          </c:yVal>
          <c:smooth val="0"/>
          <c:extLst xmlns:c15="http://schemas.microsoft.com/office/drawing/2012/chart">
            <c:ext xmlns:c16="http://schemas.microsoft.com/office/drawing/2014/chart" uri="{C3380CC4-5D6E-409C-BE32-E72D297353CC}">
              <c16:uniqueId val="{00000007-473E-42CA-9DD3-B2BB1BE53B3E}"/>
            </c:ext>
          </c:extLst>
        </c:ser>
        <c:dLbls>
          <c:showLegendKey val="0"/>
          <c:showVal val="0"/>
          <c:showCatName val="0"/>
          <c:showSerName val="0"/>
          <c:showPercent val="0"/>
          <c:showBubbleSize val="0"/>
        </c:dLbls>
        <c:axId val="620159872"/>
        <c:axId val="434605248"/>
        <c:extLst/>
      </c:scatterChart>
      <c:valAx>
        <c:axId val="620159872"/>
        <c:scaling>
          <c:orientation val="minMax"/>
          <c:max val="5"/>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500" b="1">
                    <a:solidFill>
                      <a:sysClr val="windowText" lastClr="000000"/>
                    </a:solidFill>
                    <a:latin typeface="Times New Roman" panose="02020603050405020304" pitchFamily="18" charset="0"/>
                    <a:cs typeface="Times New Roman" panose="02020603050405020304" pitchFamily="18" charset="0"/>
                  </a:rPr>
                  <a:t>Time (h)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34605248"/>
        <c:crosses val="autoZero"/>
        <c:crossBetween val="midCat"/>
        <c:majorUnit val="1"/>
        <c:minorUnit val="0.5"/>
      </c:valAx>
      <c:valAx>
        <c:axId val="434605248"/>
        <c:scaling>
          <c:orientation val="minMax"/>
          <c:max val="9"/>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500" b="1">
                    <a:solidFill>
                      <a:sysClr val="windowText" lastClr="000000"/>
                    </a:solidFill>
                    <a:latin typeface="Times New Roman" panose="02020603050405020304" pitchFamily="18" charset="0"/>
                    <a:cs typeface="Times New Roman" panose="02020603050405020304" pitchFamily="18" charset="0"/>
                  </a:rPr>
                  <a:t>R</a:t>
                </a:r>
                <a:r>
                  <a:rPr lang="en-GB" sz="1500" b="1" baseline="-25000">
                    <a:solidFill>
                      <a:sysClr val="windowText" lastClr="000000"/>
                    </a:solidFill>
                    <a:latin typeface="Times New Roman" panose="02020603050405020304" pitchFamily="18" charset="0"/>
                    <a:cs typeface="Times New Roman" panose="02020603050405020304" pitchFamily="18" charset="0"/>
                  </a:rPr>
                  <a:t>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620159872"/>
        <c:crosses val="autoZero"/>
        <c:crossBetween val="midCat"/>
        <c:majorUnit val="1"/>
        <c:minorUnit val="0.5"/>
      </c:valAx>
      <c:spPr>
        <a:noFill/>
        <a:ln>
          <a:solidFill>
            <a:schemeClr val="tx1"/>
          </a:solidFill>
        </a:ln>
        <a:effectLst/>
      </c:spPr>
    </c:plotArea>
    <c:legend>
      <c:legendPos val="r"/>
      <c:legendEntry>
        <c:idx val="4"/>
        <c:delete val="1"/>
      </c:legendEntry>
      <c:layout>
        <c:manualLayout>
          <c:xMode val="edge"/>
          <c:yMode val="edge"/>
          <c:x val="0.69108991542860698"/>
          <c:y val="0.11258159722222222"/>
          <c:w val="0.24520155361721341"/>
          <c:h val="0.30537986111111115"/>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scatterChart>
        <c:scatterStyle val="lineMarker"/>
        <c:varyColors val="0"/>
        <c:ser>
          <c:idx val="0"/>
          <c:order val="0"/>
          <c:tx>
            <c:v>30 °C</c:v>
          </c:tx>
          <c:spPr>
            <a:ln w="25400" cap="rnd">
              <a:noFill/>
              <a:round/>
            </a:ln>
            <a:effectLst/>
          </c:spPr>
          <c:marker>
            <c:symbol val="circle"/>
            <c:size val="8"/>
            <c:spPr>
              <a:solidFill>
                <a:schemeClr val="accent1"/>
              </a:solidFill>
              <a:ln w="9525">
                <a:solidFill>
                  <a:sysClr val="windowText" lastClr="000000"/>
                </a:solidFill>
              </a:ln>
              <a:effectLst/>
            </c:spPr>
          </c:marker>
          <c:errBars>
            <c:errDir val="y"/>
            <c:errBarType val="both"/>
            <c:errValType val="cust"/>
            <c:noEndCap val="0"/>
            <c:plus>
              <c:numRef>
                <c:f>'Fig. 3'!$AD$5:$AD$8</c:f>
                <c:numCache>
                  <c:formatCode>General</c:formatCode>
                  <c:ptCount val="4"/>
                  <c:pt idx="0">
                    <c:v>1.2053155776696974E-2</c:v>
                  </c:pt>
                  <c:pt idx="1">
                    <c:v>2.8882592029205911E-2</c:v>
                  </c:pt>
                  <c:pt idx="2">
                    <c:v>2.3396942374435414E-2</c:v>
                  </c:pt>
                  <c:pt idx="3">
                    <c:v>2.0004654441741369E-2</c:v>
                  </c:pt>
                </c:numCache>
              </c:numRef>
            </c:plus>
            <c:minus>
              <c:numRef>
                <c:f>'Fig. 3'!$AD$5:$AD$8</c:f>
                <c:numCache>
                  <c:formatCode>General</c:formatCode>
                  <c:ptCount val="4"/>
                  <c:pt idx="0">
                    <c:v>1.2053155776696974E-2</c:v>
                  </c:pt>
                  <c:pt idx="1">
                    <c:v>2.8882592029205911E-2</c:v>
                  </c:pt>
                  <c:pt idx="2">
                    <c:v>2.3396942374435414E-2</c:v>
                  </c:pt>
                  <c:pt idx="3">
                    <c:v>2.0004654441741369E-2</c:v>
                  </c:pt>
                </c:numCache>
              </c:numRef>
            </c:minus>
            <c:spPr>
              <a:noFill/>
              <a:ln w="9525" cap="flat" cmpd="sng" algn="ctr">
                <a:solidFill>
                  <a:schemeClr val="tx1">
                    <a:lumMod val="65000"/>
                    <a:lumOff val="35000"/>
                  </a:schemeClr>
                </a:solidFill>
                <a:round/>
              </a:ln>
              <a:effectLst/>
            </c:spPr>
          </c:errBars>
          <c:xVal>
            <c:numRef>
              <c:f>'Fig. 3'!$AB$5:$AB$8</c:f>
              <c:numCache>
                <c:formatCode>General</c:formatCode>
                <c:ptCount val="4"/>
                <c:pt idx="0">
                  <c:v>1</c:v>
                </c:pt>
                <c:pt idx="1">
                  <c:v>2</c:v>
                </c:pt>
                <c:pt idx="2">
                  <c:v>3</c:v>
                </c:pt>
                <c:pt idx="3">
                  <c:v>4</c:v>
                </c:pt>
              </c:numCache>
            </c:numRef>
          </c:xVal>
          <c:yVal>
            <c:numRef>
              <c:f>'Fig. 3'!$AC$5:$AC$8</c:f>
              <c:numCache>
                <c:formatCode>General</c:formatCode>
                <c:ptCount val="4"/>
                <c:pt idx="0">
                  <c:v>0.65299151811865186</c:v>
                </c:pt>
                <c:pt idx="1">
                  <c:v>0.53710172671405354</c:v>
                </c:pt>
                <c:pt idx="2">
                  <c:v>0.70555004079809902</c:v>
                </c:pt>
                <c:pt idx="3">
                  <c:v>0.60664360030184394</c:v>
                </c:pt>
              </c:numCache>
            </c:numRef>
          </c:yVal>
          <c:smooth val="0"/>
          <c:extLst>
            <c:ext xmlns:c16="http://schemas.microsoft.com/office/drawing/2014/chart" uri="{C3380CC4-5D6E-409C-BE32-E72D297353CC}">
              <c16:uniqueId val="{00000000-DBDA-4C28-A89D-C818F19BFCA3}"/>
            </c:ext>
          </c:extLst>
        </c:ser>
        <c:ser>
          <c:idx val="3"/>
          <c:order val="1"/>
          <c:tx>
            <c:v>35 °C</c:v>
          </c:tx>
          <c:spPr>
            <a:ln w="25400" cap="rnd">
              <a:noFill/>
              <a:round/>
            </a:ln>
            <a:effectLst/>
          </c:spPr>
          <c:marker>
            <c:symbol val="square"/>
            <c:size val="8"/>
            <c:spPr>
              <a:solidFill>
                <a:srgbClr val="ED7D31"/>
              </a:solidFill>
              <a:ln w="9525">
                <a:solidFill>
                  <a:sysClr val="windowText" lastClr="000000"/>
                </a:solidFill>
              </a:ln>
              <a:effectLst/>
            </c:spPr>
          </c:marker>
          <c:errBars>
            <c:errDir val="y"/>
            <c:errBarType val="both"/>
            <c:errValType val="cust"/>
            <c:noEndCap val="0"/>
            <c:plus>
              <c:numRef>
                <c:f>'Fig. 3'!$AD$9:$AD$13</c:f>
                <c:numCache>
                  <c:formatCode>General</c:formatCode>
                  <c:ptCount val="5"/>
                  <c:pt idx="0">
                    <c:v>9.8603254044911104E-3</c:v>
                  </c:pt>
                  <c:pt idx="1">
                    <c:v>3.2519605527928062E-2</c:v>
                  </c:pt>
                  <c:pt idx="2">
                    <c:v>2.5261346110926584E-2</c:v>
                  </c:pt>
                  <c:pt idx="3">
                    <c:v>2.1622962470203014E-2</c:v>
                  </c:pt>
                  <c:pt idx="4">
                    <c:v>2.1534822309440673E-2</c:v>
                  </c:pt>
                </c:numCache>
              </c:numRef>
            </c:plus>
            <c:minus>
              <c:numRef>
                <c:f>'Fig. 3'!$AD$9:$AD$13</c:f>
                <c:numCache>
                  <c:formatCode>General</c:formatCode>
                  <c:ptCount val="5"/>
                  <c:pt idx="0">
                    <c:v>9.8603254044911104E-3</c:v>
                  </c:pt>
                  <c:pt idx="1">
                    <c:v>3.2519605527928062E-2</c:v>
                  </c:pt>
                  <c:pt idx="2">
                    <c:v>2.5261346110926584E-2</c:v>
                  </c:pt>
                  <c:pt idx="3">
                    <c:v>2.1622962470203014E-2</c:v>
                  </c:pt>
                  <c:pt idx="4">
                    <c:v>2.1534822309440673E-2</c:v>
                  </c:pt>
                </c:numCache>
              </c:numRef>
            </c:minus>
            <c:spPr>
              <a:noFill/>
              <a:ln w="9525" cap="flat" cmpd="sng" algn="ctr">
                <a:solidFill>
                  <a:schemeClr val="tx1">
                    <a:lumMod val="65000"/>
                    <a:lumOff val="35000"/>
                  </a:schemeClr>
                </a:solidFill>
                <a:round/>
              </a:ln>
              <a:effectLst/>
            </c:spPr>
          </c:errBars>
          <c:xVal>
            <c:numRef>
              <c:f>'Fig. 3'!$AB$9:$AB$13</c:f>
              <c:numCache>
                <c:formatCode>General</c:formatCode>
                <c:ptCount val="5"/>
                <c:pt idx="0">
                  <c:v>0.5</c:v>
                </c:pt>
                <c:pt idx="1">
                  <c:v>1</c:v>
                </c:pt>
                <c:pt idx="2">
                  <c:v>1.5</c:v>
                </c:pt>
                <c:pt idx="3">
                  <c:v>2</c:v>
                </c:pt>
                <c:pt idx="4">
                  <c:v>2.5</c:v>
                </c:pt>
              </c:numCache>
            </c:numRef>
          </c:xVal>
          <c:yVal>
            <c:numRef>
              <c:f>'Fig. 3'!$AC$9:$AC$13</c:f>
              <c:numCache>
                <c:formatCode>General</c:formatCode>
                <c:ptCount val="5"/>
                <c:pt idx="0">
                  <c:v>0.43925993876921698</c:v>
                </c:pt>
                <c:pt idx="1">
                  <c:v>0.56169913787676018</c:v>
                </c:pt>
                <c:pt idx="2">
                  <c:v>0.55752873093437483</c:v>
                </c:pt>
                <c:pt idx="3">
                  <c:v>0.56788175709005806</c:v>
                </c:pt>
                <c:pt idx="4">
                  <c:v>0.50055530213465071</c:v>
                </c:pt>
              </c:numCache>
            </c:numRef>
          </c:yVal>
          <c:smooth val="0"/>
          <c:extLst>
            <c:ext xmlns:c16="http://schemas.microsoft.com/office/drawing/2014/chart" uri="{C3380CC4-5D6E-409C-BE32-E72D297353CC}">
              <c16:uniqueId val="{00000001-DBDA-4C28-A89D-C818F19BFCA3}"/>
            </c:ext>
          </c:extLst>
        </c:ser>
        <c:ser>
          <c:idx val="1"/>
          <c:order val="2"/>
          <c:tx>
            <c:v>40 °C</c:v>
          </c:tx>
          <c:spPr>
            <a:ln w="25400" cap="rnd">
              <a:noFill/>
              <a:round/>
            </a:ln>
            <a:effectLst/>
          </c:spPr>
          <c:marker>
            <c:symbol val="diamond"/>
            <c:size val="8"/>
            <c:spPr>
              <a:solidFill>
                <a:srgbClr val="A5A5A5"/>
              </a:solidFill>
              <a:ln w="9525">
                <a:solidFill>
                  <a:sysClr val="windowText" lastClr="000000"/>
                </a:solidFill>
              </a:ln>
              <a:effectLst/>
            </c:spPr>
          </c:marker>
          <c:errBars>
            <c:errDir val="y"/>
            <c:errBarType val="both"/>
            <c:errValType val="cust"/>
            <c:noEndCap val="0"/>
            <c:plus>
              <c:numRef>
                <c:f>'Fig. 3'!$AD$14:$AD$17</c:f>
                <c:numCache>
                  <c:formatCode>General</c:formatCode>
                  <c:ptCount val="4"/>
                  <c:pt idx="0">
                    <c:v>1.9764385696330652E-2</c:v>
                  </c:pt>
                  <c:pt idx="1">
                    <c:v>1.7622923906798024E-2</c:v>
                  </c:pt>
                  <c:pt idx="2">
                    <c:v>2.1665587415501494E-2</c:v>
                  </c:pt>
                  <c:pt idx="3">
                    <c:v>1.8112677461118228E-2</c:v>
                  </c:pt>
                </c:numCache>
              </c:numRef>
            </c:plus>
            <c:minus>
              <c:numRef>
                <c:f>'Fig. 3'!$AD$14:$AD$17</c:f>
                <c:numCache>
                  <c:formatCode>General</c:formatCode>
                  <c:ptCount val="4"/>
                  <c:pt idx="0">
                    <c:v>1.9764385696330652E-2</c:v>
                  </c:pt>
                  <c:pt idx="1">
                    <c:v>1.7622923906798024E-2</c:v>
                  </c:pt>
                  <c:pt idx="2">
                    <c:v>2.1665587415501494E-2</c:v>
                  </c:pt>
                  <c:pt idx="3">
                    <c:v>1.8112677461118228E-2</c:v>
                  </c:pt>
                </c:numCache>
              </c:numRef>
            </c:minus>
            <c:spPr>
              <a:noFill/>
              <a:ln w="9525" cap="flat" cmpd="sng" algn="ctr">
                <a:solidFill>
                  <a:schemeClr val="tx1">
                    <a:lumMod val="65000"/>
                    <a:lumOff val="35000"/>
                  </a:schemeClr>
                </a:solidFill>
                <a:round/>
              </a:ln>
              <a:effectLst/>
            </c:spPr>
          </c:errBars>
          <c:xVal>
            <c:numRef>
              <c:f>'Fig. 3'!$AB$14:$AB$17</c:f>
              <c:numCache>
                <c:formatCode>General</c:formatCode>
                <c:ptCount val="4"/>
                <c:pt idx="0">
                  <c:v>0.25</c:v>
                </c:pt>
                <c:pt idx="1">
                  <c:v>0.5</c:v>
                </c:pt>
                <c:pt idx="2">
                  <c:v>1</c:v>
                </c:pt>
                <c:pt idx="3">
                  <c:v>2</c:v>
                </c:pt>
              </c:numCache>
            </c:numRef>
          </c:xVal>
          <c:yVal>
            <c:numRef>
              <c:f>'Fig. 3'!$AC$14:$AC$17</c:f>
              <c:numCache>
                <c:formatCode>General</c:formatCode>
                <c:ptCount val="4"/>
                <c:pt idx="0">
                  <c:v>0.56240461399666342</c:v>
                </c:pt>
                <c:pt idx="1">
                  <c:v>0.55591367992760099</c:v>
                </c:pt>
                <c:pt idx="2">
                  <c:v>0.51541877089841304</c:v>
                </c:pt>
                <c:pt idx="3">
                  <c:v>0.47795379319042219</c:v>
                </c:pt>
              </c:numCache>
            </c:numRef>
          </c:yVal>
          <c:smooth val="0"/>
          <c:extLst>
            <c:ext xmlns:c16="http://schemas.microsoft.com/office/drawing/2014/chart" uri="{C3380CC4-5D6E-409C-BE32-E72D297353CC}">
              <c16:uniqueId val="{00000002-DBDA-4C28-A89D-C818F19BFCA3}"/>
            </c:ext>
          </c:extLst>
        </c:ser>
        <c:ser>
          <c:idx val="2"/>
          <c:order val="3"/>
          <c:tx>
            <c:v>50 °C</c:v>
          </c:tx>
          <c:spPr>
            <a:ln w="25400" cap="rnd">
              <a:noFill/>
              <a:round/>
            </a:ln>
            <a:effectLst/>
          </c:spPr>
          <c:marker>
            <c:symbol val="triangle"/>
            <c:size val="8"/>
            <c:spPr>
              <a:solidFill>
                <a:srgbClr val="FFC000"/>
              </a:solidFill>
              <a:ln w="9525">
                <a:solidFill>
                  <a:sysClr val="windowText" lastClr="000000"/>
                </a:solidFill>
              </a:ln>
              <a:effectLst/>
            </c:spPr>
          </c:marker>
          <c:errBars>
            <c:errDir val="y"/>
            <c:errBarType val="both"/>
            <c:errValType val="cust"/>
            <c:noEndCap val="0"/>
            <c:plus>
              <c:numRef>
                <c:f>'Fig. 3'!$AD$18:$AD$20</c:f>
                <c:numCache>
                  <c:formatCode>General</c:formatCode>
                  <c:ptCount val="3"/>
                  <c:pt idx="0">
                    <c:v>2.6217206686354765E-2</c:v>
                  </c:pt>
                  <c:pt idx="1">
                    <c:v>1.443368399195768E-2</c:v>
                  </c:pt>
                  <c:pt idx="2">
                    <c:v>2.8471005019849671E-2</c:v>
                  </c:pt>
                </c:numCache>
              </c:numRef>
            </c:plus>
            <c:minus>
              <c:numRef>
                <c:f>'Fig. 3'!$AD$18:$AD$20</c:f>
                <c:numCache>
                  <c:formatCode>General</c:formatCode>
                  <c:ptCount val="3"/>
                  <c:pt idx="0">
                    <c:v>2.6217206686354765E-2</c:v>
                  </c:pt>
                  <c:pt idx="1">
                    <c:v>1.443368399195768E-2</c:v>
                  </c:pt>
                  <c:pt idx="2">
                    <c:v>2.8471005019849671E-2</c:v>
                  </c:pt>
                </c:numCache>
              </c:numRef>
            </c:minus>
            <c:spPr>
              <a:noFill/>
              <a:ln w="9525" cap="flat" cmpd="sng" algn="ctr">
                <a:solidFill>
                  <a:schemeClr val="tx1">
                    <a:lumMod val="65000"/>
                    <a:lumOff val="35000"/>
                  </a:schemeClr>
                </a:solidFill>
                <a:round/>
              </a:ln>
              <a:effectLst/>
            </c:spPr>
          </c:errBars>
          <c:xVal>
            <c:numRef>
              <c:f>'Fig. 3'!$AB$18:$AB$20</c:f>
              <c:numCache>
                <c:formatCode>General</c:formatCode>
                <c:ptCount val="3"/>
                <c:pt idx="0">
                  <c:v>0.25</c:v>
                </c:pt>
                <c:pt idx="1">
                  <c:v>0.5</c:v>
                </c:pt>
                <c:pt idx="2">
                  <c:v>1</c:v>
                </c:pt>
              </c:numCache>
            </c:numRef>
          </c:xVal>
          <c:yVal>
            <c:numRef>
              <c:f>'Fig. 3'!$AC$18:$AC$20</c:f>
              <c:numCache>
                <c:formatCode>General</c:formatCode>
                <c:ptCount val="3"/>
                <c:pt idx="0">
                  <c:v>0.51494422827725073</c:v>
                </c:pt>
                <c:pt idx="1">
                  <c:v>0.43417874407611068</c:v>
                </c:pt>
                <c:pt idx="2">
                  <c:v>0.52942123999156809</c:v>
                </c:pt>
              </c:numCache>
            </c:numRef>
          </c:yVal>
          <c:smooth val="0"/>
          <c:extLst>
            <c:ext xmlns:c16="http://schemas.microsoft.com/office/drawing/2014/chart" uri="{C3380CC4-5D6E-409C-BE32-E72D297353CC}">
              <c16:uniqueId val="{00000003-DBDA-4C28-A89D-C818F19BFCA3}"/>
            </c:ext>
          </c:extLst>
        </c:ser>
        <c:ser>
          <c:idx val="4"/>
          <c:order val="4"/>
          <c:tx>
            <c:v>all</c:v>
          </c:tx>
          <c:spPr>
            <a:ln w="25400" cap="rnd">
              <a:noFill/>
              <a:round/>
            </a:ln>
            <a:effectLst/>
          </c:spPr>
          <c:marker>
            <c:symbol val="none"/>
          </c:marker>
          <c:trendline>
            <c:name>Average</c:name>
            <c:spPr>
              <a:ln w="19050" cap="rnd">
                <a:solidFill>
                  <a:sysClr val="windowText" lastClr="000000"/>
                </a:solidFill>
                <a:prstDash val="dash"/>
              </a:ln>
              <a:effectLst/>
            </c:spPr>
            <c:trendlineType val="linear"/>
            <c:forward val="2"/>
            <c:backward val="2"/>
            <c:dispRSqr val="0"/>
            <c:dispEq val="0"/>
          </c:trendline>
          <c:xVal>
            <c:numRef>
              <c:f>'Fig. 3'!$AB$5:$AB$20</c:f>
              <c:numCache>
                <c:formatCode>General</c:formatCode>
                <c:ptCount val="16"/>
                <c:pt idx="0">
                  <c:v>1</c:v>
                </c:pt>
                <c:pt idx="1">
                  <c:v>2</c:v>
                </c:pt>
                <c:pt idx="2">
                  <c:v>3</c:v>
                </c:pt>
                <c:pt idx="3">
                  <c:v>4</c:v>
                </c:pt>
                <c:pt idx="4">
                  <c:v>0.5</c:v>
                </c:pt>
                <c:pt idx="5">
                  <c:v>1</c:v>
                </c:pt>
                <c:pt idx="6">
                  <c:v>1.5</c:v>
                </c:pt>
                <c:pt idx="7">
                  <c:v>2</c:v>
                </c:pt>
                <c:pt idx="8">
                  <c:v>2.5</c:v>
                </c:pt>
                <c:pt idx="9">
                  <c:v>0.25</c:v>
                </c:pt>
                <c:pt idx="10">
                  <c:v>0.5</c:v>
                </c:pt>
                <c:pt idx="11">
                  <c:v>1</c:v>
                </c:pt>
                <c:pt idx="12">
                  <c:v>2</c:v>
                </c:pt>
                <c:pt idx="13">
                  <c:v>0.25</c:v>
                </c:pt>
                <c:pt idx="14">
                  <c:v>0.5</c:v>
                </c:pt>
                <c:pt idx="15">
                  <c:v>1</c:v>
                </c:pt>
              </c:numCache>
            </c:numRef>
          </c:xVal>
          <c:yVal>
            <c:numRef>
              <c:f>'Fig. 3'!$AE$5:$AE$20</c:f>
              <c:numCache>
                <c:formatCode>General</c:formatCode>
                <c:ptCount val="16"/>
                <c:pt idx="0">
                  <c:v>0.54496542644348356</c:v>
                </c:pt>
                <c:pt idx="1">
                  <c:v>0.54496542644348356</c:v>
                </c:pt>
                <c:pt idx="2">
                  <c:v>0.54496542644348356</c:v>
                </c:pt>
                <c:pt idx="3">
                  <c:v>0.54496542644348356</c:v>
                </c:pt>
                <c:pt idx="4">
                  <c:v>0.54496542644348356</c:v>
                </c:pt>
                <c:pt idx="5">
                  <c:v>0.54496542644348356</c:v>
                </c:pt>
                <c:pt idx="6">
                  <c:v>0.54496542644348356</c:v>
                </c:pt>
                <c:pt idx="7">
                  <c:v>0.54496542644348356</c:v>
                </c:pt>
                <c:pt idx="8">
                  <c:v>0.54496542644348356</c:v>
                </c:pt>
                <c:pt idx="9">
                  <c:v>0.54496542644348356</c:v>
                </c:pt>
                <c:pt idx="10">
                  <c:v>0.54496542644348356</c:v>
                </c:pt>
                <c:pt idx="11">
                  <c:v>0.54496542644348356</c:v>
                </c:pt>
                <c:pt idx="12">
                  <c:v>0.54496542644348356</c:v>
                </c:pt>
                <c:pt idx="13">
                  <c:v>0.54496542644348356</c:v>
                </c:pt>
                <c:pt idx="14">
                  <c:v>0.54496542644348356</c:v>
                </c:pt>
                <c:pt idx="15">
                  <c:v>0.54496542644348356</c:v>
                </c:pt>
              </c:numCache>
            </c:numRef>
          </c:yVal>
          <c:smooth val="0"/>
          <c:extLst xmlns:c15="http://schemas.microsoft.com/office/drawing/2012/chart">
            <c:ext xmlns:c16="http://schemas.microsoft.com/office/drawing/2014/chart" uri="{C3380CC4-5D6E-409C-BE32-E72D297353CC}">
              <c16:uniqueId val="{00000004-DBDA-4C28-A89D-C818F19BFCA3}"/>
            </c:ext>
          </c:extLst>
        </c:ser>
        <c:dLbls>
          <c:showLegendKey val="0"/>
          <c:showVal val="0"/>
          <c:showCatName val="0"/>
          <c:showSerName val="0"/>
          <c:showPercent val="0"/>
          <c:showBubbleSize val="0"/>
        </c:dLbls>
        <c:axId val="239382896"/>
        <c:axId val="292486528"/>
        <c:extLst/>
      </c:scatterChart>
      <c:valAx>
        <c:axId val="239382896"/>
        <c:scaling>
          <c:orientation val="minMax"/>
          <c:max val="5"/>
          <c:min val="0"/>
        </c:scaling>
        <c:delete val="0"/>
        <c:axPos val="b"/>
        <c:title>
          <c:tx>
            <c:rich>
              <a:bodyPr rot="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altLang="zh-CN" sz="1500"/>
                  <a:t>Time (h)</a:t>
                </a:r>
              </a:p>
            </c:rich>
          </c:tx>
          <c:overlay val="0"/>
          <c:spPr>
            <a:noFill/>
            <a:ln>
              <a:noFill/>
            </a:ln>
            <a:effectLst/>
          </c:spPr>
          <c:txPr>
            <a:bodyPr rot="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92486528"/>
        <c:crosses val="autoZero"/>
        <c:crossBetween val="midCat"/>
        <c:minorUnit val="0.5"/>
      </c:valAx>
      <c:valAx>
        <c:axId val="292486528"/>
        <c:scaling>
          <c:orientation val="minMax"/>
          <c:max val="1"/>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sz="1800" b="1" i="0" baseline="0">
                    <a:effectLst/>
                  </a:rPr>
                  <a:t>𝜙</a:t>
                </a:r>
                <a:r>
                  <a:rPr lang="en-GB" sz="1800" b="1" i="0" baseline="-25000">
                    <a:effectLst/>
                  </a:rPr>
                  <a:t>water-</a:t>
                </a:r>
                <a:r>
                  <a:rPr lang="en-US" altLang="zh-CN" sz="1800" b="1" i="0" baseline="-25000">
                    <a:effectLst/>
                  </a:rPr>
                  <a:t>core</a:t>
                </a:r>
                <a:endParaRPr lang="en-GB" sz="1600">
                  <a:effectLst/>
                </a:endParaRPr>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39382896"/>
        <c:crosses val="autoZero"/>
        <c:crossBetween val="midCat"/>
        <c:majorUnit val="0.2"/>
        <c:minorUnit val="0.1"/>
      </c:valAx>
      <c:spPr>
        <a:noFill/>
        <a:ln>
          <a:solidFill>
            <a:schemeClr val="tx1"/>
          </a:solidFill>
        </a:ln>
        <a:effectLst/>
      </c:spPr>
    </c:plotArea>
    <c:legend>
      <c:legendPos val="r"/>
      <c:legendEntry>
        <c:idx val="4"/>
        <c:delete val="1"/>
      </c:legendEntry>
      <c:layout>
        <c:manualLayout>
          <c:xMode val="edge"/>
          <c:yMode val="edge"/>
          <c:x val="0.69150036278706872"/>
          <c:y val="0.42372391569865642"/>
          <c:w val="0.24791381551610431"/>
          <c:h val="0.30639536394584338"/>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ALL</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tx1"/>
                </a:solidFill>
                <a:prstDash val="dash"/>
              </a:ln>
              <a:effectLst/>
            </c:spPr>
            <c:trendlineType val="linear"/>
            <c:backward val="4.7334363540000002"/>
            <c:dispRSqr val="0"/>
            <c:dispEq val="1"/>
            <c:trendlineLbl>
              <c:layout>
                <c:manualLayout>
                  <c:x val="-0.20929833770778652"/>
                  <c:y val="6.6937544308547411E-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rendlineLbl>
          </c:trendline>
          <c:errBars>
            <c:errDir val="y"/>
            <c:errBarType val="both"/>
            <c:errValType val="stdErr"/>
            <c:noEndCap val="0"/>
            <c:spPr>
              <a:noFill/>
              <a:ln w="9525" cap="flat" cmpd="sng" algn="ctr">
                <a:solidFill>
                  <a:schemeClr val="tx1">
                    <a:lumMod val="65000"/>
                    <a:lumOff val="35000"/>
                  </a:schemeClr>
                </a:solidFill>
                <a:round/>
              </a:ln>
              <a:effectLst/>
            </c:spPr>
          </c:errBars>
          <c:xVal>
            <c:numRef>
              <c:f>'Fig. 4'!$C$5:$C$20</c:f>
              <c:numCache>
                <c:formatCode>General</c:formatCode>
                <c:ptCount val="16"/>
                <c:pt idx="0">
                  <c:v>11.059910810641142</c:v>
                </c:pt>
                <c:pt idx="1">
                  <c:v>17.166417932359437</c:v>
                </c:pt>
                <c:pt idx="2">
                  <c:v>21.317010285065194</c:v>
                </c:pt>
                <c:pt idx="3">
                  <c:v>24.006788836689893</c:v>
                </c:pt>
                <c:pt idx="4">
                  <c:v>28.49095982267157</c:v>
                </c:pt>
                <c:pt idx="5">
                  <c:v>24.724897225039683</c:v>
                </c:pt>
                <c:pt idx="6">
                  <c:v>16.410173326052131</c:v>
                </c:pt>
                <c:pt idx="7">
                  <c:v>12.144822250497597</c:v>
                </c:pt>
                <c:pt idx="8">
                  <c:v>6.7611392574645777</c:v>
                </c:pt>
                <c:pt idx="9">
                  <c:v>4.7334363540471713</c:v>
                </c:pt>
                <c:pt idx="10">
                  <c:v>13.529631663252815</c:v>
                </c:pt>
                <c:pt idx="11">
                  <c:v>18.194320710768402</c:v>
                </c:pt>
                <c:pt idx="12">
                  <c:v>33.127426883336909</c:v>
                </c:pt>
                <c:pt idx="13">
                  <c:v>14.12499686710516</c:v>
                </c:pt>
                <c:pt idx="14">
                  <c:v>17.689714425257328</c:v>
                </c:pt>
                <c:pt idx="15">
                  <c:v>29.134549684091311</c:v>
                </c:pt>
              </c:numCache>
            </c:numRef>
          </c:xVal>
          <c:yVal>
            <c:numRef>
              <c:f>'Fig. 4'!$D$5:$D$20</c:f>
              <c:numCache>
                <c:formatCode>General</c:formatCode>
                <c:ptCount val="16"/>
                <c:pt idx="0">
                  <c:v>70.320386149091505</c:v>
                </c:pt>
                <c:pt idx="1">
                  <c:v>68.512408015640929</c:v>
                </c:pt>
                <c:pt idx="2">
                  <c:v>53.934372040308077</c:v>
                </c:pt>
                <c:pt idx="3">
                  <c:v>56.139333846290299</c:v>
                </c:pt>
                <c:pt idx="4">
                  <c:v>61.973377347348233</c:v>
                </c:pt>
                <c:pt idx="5">
                  <c:v>59.116181940077055</c:v>
                </c:pt>
                <c:pt idx="6">
                  <c:v>67.727820476516243</c:v>
                </c:pt>
                <c:pt idx="7">
                  <c:v>72.595789590629948</c:v>
                </c:pt>
                <c:pt idx="8">
                  <c:v>77.396162354115702</c:v>
                </c:pt>
                <c:pt idx="9">
                  <c:v>76.558506548433115</c:v>
                </c:pt>
                <c:pt idx="10">
                  <c:v>69.342667865486177</c:v>
                </c:pt>
                <c:pt idx="11">
                  <c:v>61.218232171089916</c:v>
                </c:pt>
                <c:pt idx="12">
                  <c:v>50.968232478612123</c:v>
                </c:pt>
                <c:pt idx="13">
                  <c:v>63.582755159042982</c:v>
                </c:pt>
                <c:pt idx="14">
                  <c:v>61.284729179930203</c:v>
                </c:pt>
                <c:pt idx="15">
                  <c:v>48.95800853560705</c:v>
                </c:pt>
              </c:numCache>
            </c:numRef>
          </c:yVal>
          <c:smooth val="0"/>
          <c:extLst>
            <c:ext xmlns:c16="http://schemas.microsoft.com/office/drawing/2014/chart" uri="{C3380CC4-5D6E-409C-BE32-E72D297353CC}">
              <c16:uniqueId val="{00000001-F12B-4A99-91D3-C5BEFF1B0AC4}"/>
            </c:ext>
          </c:extLst>
        </c:ser>
        <c:ser>
          <c:idx val="1"/>
          <c:order val="1"/>
          <c:tx>
            <c:v>30 °C</c:v>
          </c:tx>
          <c:spPr>
            <a:ln w="25400" cap="rnd">
              <a:noFill/>
              <a:round/>
            </a:ln>
            <a:effectLst/>
          </c:spPr>
          <c:marker>
            <c:symbol val="circle"/>
            <c:size val="8"/>
            <c:spPr>
              <a:solidFill>
                <a:schemeClr val="accent1"/>
              </a:solidFill>
              <a:ln w="9525">
                <a:solidFill>
                  <a:schemeClr val="tx1"/>
                </a:solidFill>
              </a:ln>
              <a:effectLst/>
            </c:spPr>
          </c:marker>
          <c:errBars>
            <c:errDir val="y"/>
            <c:errBarType val="both"/>
            <c:errValType val="cust"/>
            <c:noEndCap val="0"/>
            <c:plus>
              <c:numRef>
                <c:f>[1]Sheet4!$G$2:$G$5</c:f>
                <c:numCache>
                  <c:formatCode>General</c:formatCode>
                  <c:ptCount val="4"/>
                  <c:pt idx="0">
                    <c:v>0.99953620437030122</c:v>
                  </c:pt>
                  <c:pt idx="1">
                    <c:v>5.0529122942520877</c:v>
                  </c:pt>
                  <c:pt idx="2">
                    <c:v>1.9816479653271473</c:v>
                  </c:pt>
                  <c:pt idx="3">
                    <c:v>0.90154990475023566</c:v>
                  </c:pt>
                </c:numCache>
              </c:numRef>
            </c:plus>
            <c:minus>
              <c:numRef>
                <c:f>[1]Sheet4!$G$2:$G$5</c:f>
                <c:numCache>
                  <c:formatCode>General</c:formatCode>
                  <c:ptCount val="4"/>
                  <c:pt idx="0">
                    <c:v>0.99953620437030122</c:v>
                  </c:pt>
                  <c:pt idx="1">
                    <c:v>5.0529122942520877</c:v>
                  </c:pt>
                  <c:pt idx="2">
                    <c:v>1.9816479653271473</c:v>
                  </c:pt>
                  <c:pt idx="3">
                    <c:v>0.90154990475023566</c:v>
                  </c:pt>
                </c:numCache>
              </c:numRef>
            </c:minus>
            <c:spPr>
              <a:noFill/>
              <a:ln w="9525" cap="flat" cmpd="sng" algn="ctr">
                <a:solidFill>
                  <a:schemeClr val="tx1">
                    <a:lumMod val="65000"/>
                    <a:lumOff val="35000"/>
                  </a:schemeClr>
                </a:solidFill>
                <a:round/>
              </a:ln>
              <a:effectLst/>
            </c:spPr>
          </c:errBars>
          <c:xVal>
            <c:numRef>
              <c:f>'Fig. 4'!$C$5:$C$8</c:f>
              <c:numCache>
                <c:formatCode>General</c:formatCode>
                <c:ptCount val="4"/>
                <c:pt idx="0">
                  <c:v>11.059910810641142</c:v>
                </c:pt>
                <c:pt idx="1">
                  <c:v>17.166417932359437</c:v>
                </c:pt>
                <c:pt idx="2">
                  <c:v>21.317010285065194</c:v>
                </c:pt>
                <c:pt idx="3">
                  <c:v>24.006788836689893</c:v>
                </c:pt>
              </c:numCache>
            </c:numRef>
          </c:xVal>
          <c:yVal>
            <c:numRef>
              <c:f>'Fig. 4'!$D$5:$D$8</c:f>
              <c:numCache>
                <c:formatCode>General</c:formatCode>
                <c:ptCount val="4"/>
                <c:pt idx="0">
                  <c:v>70.320386149091505</c:v>
                </c:pt>
                <c:pt idx="1">
                  <c:v>68.512408015640929</c:v>
                </c:pt>
                <c:pt idx="2">
                  <c:v>53.934372040308077</c:v>
                </c:pt>
                <c:pt idx="3">
                  <c:v>56.139333846290299</c:v>
                </c:pt>
              </c:numCache>
            </c:numRef>
          </c:yVal>
          <c:smooth val="0"/>
          <c:extLst>
            <c:ext xmlns:c16="http://schemas.microsoft.com/office/drawing/2014/chart" uri="{C3380CC4-5D6E-409C-BE32-E72D297353CC}">
              <c16:uniqueId val="{00000002-F12B-4A99-91D3-C5BEFF1B0AC4}"/>
            </c:ext>
          </c:extLst>
        </c:ser>
        <c:ser>
          <c:idx val="2"/>
          <c:order val="2"/>
          <c:tx>
            <c:v>35 °C</c:v>
          </c:tx>
          <c:spPr>
            <a:ln w="25400" cap="rnd">
              <a:noFill/>
              <a:round/>
            </a:ln>
            <a:effectLst/>
          </c:spPr>
          <c:marker>
            <c:symbol val="square"/>
            <c:size val="8"/>
            <c:spPr>
              <a:solidFill>
                <a:schemeClr val="accent2"/>
              </a:solidFill>
              <a:ln w="9525">
                <a:solidFill>
                  <a:schemeClr val="tx1"/>
                </a:solidFill>
              </a:ln>
              <a:effectLst/>
            </c:spPr>
          </c:marker>
          <c:errBars>
            <c:errDir val="y"/>
            <c:errBarType val="both"/>
            <c:errValType val="cust"/>
            <c:noEndCap val="0"/>
            <c:plus>
              <c:numRef>
                <c:f>[1]Sheet4!$G$6:$G$10</c:f>
                <c:numCache>
                  <c:formatCode>General</c:formatCode>
                  <c:ptCount val="5"/>
                  <c:pt idx="0">
                    <c:v>1.5495654603285429</c:v>
                  </c:pt>
                  <c:pt idx="1">
                    <c:v>0.69228887915836157</c:v>
                  </c:pt>
                  <c:pt idx="2">
                    <c:v>1.4998210561683509</c:v>
                  </c:pt>
                  <c:pt idx="3">
                    <c:v>4.5100040433728443</c:v>
                  </c:pt>
                  <c:pt idx="4">
                    <c:v>1.5204071371116537</c:v>
                  </c:pt>
                </c:numCache>
              </c:numRef>
            </c:plus>
            <c:minus>
              <c:numRef>
                <c:f>[1]Sheet4!$G$6:$G$10</c:f>
                <c:numCache>
                  <c:formatCode>General</c:formatCode>
                  <c:ptCount val="5"/>
                  <c:pt idx="0">
                    <c:v>1.5495654603285429</c:v>
                  </c:pt>
                  <c:pt idx="1">
                    <c:v>0.69228887915836157</c:v>
                  </c:pt>
                  <c:pt idx="2">
                    <c:v>1.4998210561683509</c:v>
                  </c:pt>
                  <c:pt idx="3">
                    <c:v>4.5100040433728443</c:v>
                  </c:pt>
                  <c:pt idx="4">
                    <c:v>1.5204071371116537</c:v>
                  </c:pt>
                </c:numCache>
              </c:numRef>
            </c:minus>
            <c:spPr>
              <a:noFill/>
              <a:ln w="9525" cap="flat" cmpd="sng" algn="ctr">
                <a:solidFill>
                  <a:schemeClr val="tx1">
                    <a:lumMod val="65000"/>
                    <a:lumOff val="35000"/>
                  </a:schemeClr>
                </a:solidFill>
                <a:round/>
              </a:ln>
              <a:effectLst/>
            </c:spPr>
          </c:errBars>
          <c:xVal>
            <c:numRef>
              <c:f>'Fig. 4'!$C$9:$C$13</c:f>
              <c:numCache>
                <c:formatCode>General</c:formatCode>
                <c:ptCount val="5"/>
                <c:pt idx="0">
                  <c:v>28.49095982267157</c:v>
                </c:pt>
                <c:pt idx="1">
                  <c:v>24.724897225039683</c:v>
                </c:pt>
                <c:pt idx="2">
                  <c:v>16.410173326052131</c:v>
                </c:pt>
                <c:pt idx="3">
                  <c:v>12.144822250497597</c:v>
                </c:pt>
                <c:pt idx="4">
                  <c:v>6.7611392574645777</c:v>
                </c:pt>
              </c:numCache>
            </c:numRef>
          </c:xVal>
          <c:yVal>
            <c:numRef>
              <c:f>'Fig. 4'!$D$9:$D$13</c:f>
              <c:numCache>
                <c:formatCode>General</c:formatCode>
                <c:ptCount val="5"/>
                <c:pt idx="0">
                  <c:v>61.973377347348233</c:v>
                </c:pt>
                <c:pt idx="1">
                  <c:v>59.116181940077055</c:v>
                </c:pt>
                <c:pt idx="2">
                  <c:v>67.727820476516243</c:v>
                </c:pt>
                <c:pt idx="3">
                  <c:v>72.595789590629948</c:v>
                </c:pt>
                <c:pt idx="4">
                  <c:v>77.396162354115702</c:v>
                </c:pt>
              </c:numCache>
            </c:numRef>
          </c:yVal>
          <c:smooth val="0"/>
          <c:extLst>
            <c:ext xmlns:c16="http://schemas.microsoft.com/office/drawing/2014/chart" uri="{C3380CC4-5D6E-409C-BE32-E72D297353CC}">
              <c16:uniqueId val="{00000003-F12B-4A99-91D3-C5BEFF1B0AC4}"/>
            </c:ext>
          </c:extLst>
        </c:ser>
        <c:ser>
          <c:idx val="3"/>
          <c:order val="3"/>
          <c:tx>
            <c:v>40 °C</c:v>
          </c:tx>
          <c:spPr>
            <a:ln w="25400" cap="rnd">
              <a:noFill/>
              <a:round/>
            </a:ln>
            <a:effectLst/>
          </c:spPr>
          <c:marker>
            <c:symbol val="diamond"/>
            <c:size val="8"/>
            <c:spPr>
              <a:solidFill>
                <a:schemeClr val="accent3"/>
              </a:solidFill>
              <a:ln w="9525">
                <a:solidFill>
                  <a:schemeClr val="tx1"/>
                </a:solidFill>
              </a:ln>
              <a:effectLst/>
            </c:spPr>
          </c:marker>
          <c:errBars>
            <c:errDir val="y"/>
            <c:errBarType val="both"/>
            <c:errValType val="cust"/>
            <c:noEndCap val="0"/>
            <c:plus>
              <c:numRef>
                <c:f>[1]Sheet4!$G$11:$G$14</c:f>
                <c:numCache>
                  <c:formatCode>General</c:formatCode>
                  <c:ptCount val="4"/>
                  <c:pt idx="0">
                    <c:v>0.80083980753161044</c:v>
                  </c:pt>
                  <c:pt idx="1">
                    <c:v>0.89073947989081281</c:v>
                  </c:pt>
                  <c:pt idx="2">
                    <c:v>1.0905192023969239</c:v>
                  </c:pt>
                  <c:pt idx="3">
                    <c:v>1.3654238980195739</c:v>
                  </c:pt>
                </c:numCache>
              </c:numRef>
            </c:plus>
            <c:minus>
              <c:numRef>
                <c:f>[1]Sheet4!$G$11:$G$14</c:f>
                <c:numCache>
                  <c:formatCode>General</c:formatCode>
                  <c:ptCount val="4"/>
                  <c:pt idx="0">
                    <c:v>0.80083980753161044</c:v>
                  </c:pt>
                  <c:pt idx="1">
                    <c:v>0.89073947989081281</c:v>
                  </c:pt>
                  <c:pt idx="2">
                    <c:v>1.0905192023969239</c:v>
                  </c:pt>
                  <c:pt idx="3">
                    <c:v>1.3654238980195739</c:v>
                  </c:pt>
                </c:numCache>
              </c:numRef>
            </c:minus>
            <c:spPr>
              <a:noFill/>
              <a:ln w="9525" cap="flat" cmpd="sng" algn="ctr">
                <a:solidFill>
                  <a:schemeClr val="tx1">
                    <a:lumMod val="65000"/>
                    <a:lumOff val="35000"/>
                  </a:schemeClr>
                </a:solidFill>
                <a:round/>
              </a:ln>
              <a:effectLst/>
            </c:spPr>
          </c:errBars>
          <c:xVal>
            <c:numRef>
              <c:f>'Fig. 4'!$C$14:$C$17</c:f>
              <c:numCache>
                <c:formatCode>General</c:formatCode>
                <c:ptCount val="4"/>
                <c:pt idx="0">
                  <c:v>4.7334363540471713</c:v>
                </c:pt>
                <c:pt idx="1">
                  <c:v>13.529631663252815</c:v>
                </c:pt>
                <c:pt idx="2">
                  <c:v>18.194320710768402</c:v>
                </c:pt>
                <c:pt idx="3">
                  <c:v>33.127426883336909</c:v>
                </c:pt>
              </c:numCache>
            </c:numRef>
          </c:xVal>
          <c:yVal>
            <c:numRef>
              <c:f>'Fig. 4'!$D$14:$D$17</c:f>
              <c:numCache>
                <c:formatCode>General</c:formatCode>
                <c:ptCount val="4"/>
                <c:pt idx="0">
                  <c:v>76.558506548433115</c:v>
                </c:pt>
                <c:pt idx="1">
                  <c:v>69.342667865486177</c:v>
                </c:pt>
                <c:pt idx="2">
                  <c:v>61.218232171089916</c:v>
                </c:pt>
                <c:pt idx="3">
                  <c:v>50.968232478612123</c:v>
                </c:pt>
              </c:numCache>
            </c:numRef>
          </c:yVal>
          <c:smooth val="0"/>
          <c:extLst>
            <c:ext xmlns:c16="http://schemas.microsoft.com/office/drawing/2014/chart" uri="{C3380CC4-5D6E-409C-BE32-E72D297353CC}">
              <c16:uniqueId val="{00000004-F12B-4A99-91D3-C5BEFF1B0AC4}"/>
            </c:ext>
          </c:extLst>
        </c:ser>
        <c:ser>
          <c:idx val="4"/>
          <c:order val="4"/>
          <c:tx>
            <c:v>50 °C</c:v>
          </c:tx>
          <c:spPr>
            <a:ln w="25400" cap="rnd">
              <a:noFill/>
              <a:round/>
            </a:ln>
            <a:effectLst/>
          </c:spPr>
          <c:marker>
            <c:symbol val="triangle"/>
            <c:size val="8"/>
            <c:spPr>
              <a:solidFill>
                <a:schemeClr val="accent4"/>
              </a:solidFill>
              <a:ln w="9525">
                <a:solidFill>
                  <a:schemeClr val="tx1"/>
                </a:solidFill>
              </a:ln>
              <a:effectLst/>
            </c:spPr>
          </c:marker>
          <c:errBars>
            <c:errDir val="y"/>
            <c:errBarType val="both"/>
            <c:errValType val="cust"/>
            <c:noEndCap val="0"/>
            <c:plus>
              <c:numRef>
                <c:f>[1]Sheet4!$G$15:$G$17</c:f>
                <c:numCache>
                  <c:formatCode>General</c:formatCode>
                  <c:ptCount val="3"/>
                  <c:pt idx="0">
                    <c:v>0.13891653847591337</c:v>
                  </c:pt>
                  <c:pt idx="1">
                    <c:v>0.69126348503518686</c:v>
                  </c:pt>
                  <c:pt idx="2">
                    <c:v>1.1903770356944126</c:v>
                  </c:pt>
                </c:numCache>
              </c:numRef>
            </c:plus>
            <c:minus>
              <c:numRef>
                <c:f>[1]Sheet4!$G$15:$G$17</c:f>
                <c:numCache>
                  <c:formatCode>General</c:formatCode>
                  <c:ptCount val="3"/>
                  <c:pt idx="0">
                    <c:v>0.13891653847591337</c:v>
                  </c:pt>
                  <c:pt idx="1">
                    <c:v>0.69126348503518686</c:v>
                  </c:pt>
                  <c:pt idx="2">
                    <c:v>1.1903770356944126</c:v>
                  </c:pt>
                </c:numCache>
              </c:numRef>
            </c:minus>
            <c:spPr>
              <a:noFill/>
              <a:ln w="9525" cap="flat" cmpd="sng" algn="ctr">
                <a:solidFill>
                  <a:schemeClr val="tx1">
                    <a:lumMod val="65000"/>
                    <a:lumOff val="35000"/>
                  </a:schemeClr>
                </a:solidFill>
                <a:round/>
              </a:ln>
              <a:effectLst/>
            </c:spPr>
          </c:errBars>
          <c:xVal>
            <c:numRef>
              <c:f>'Fig. 4'!$C$18:$C$20</c:f>
              <c:numCache>
                <c:formatCode>General</c:formatCode>
                <c:ptCount val="3"/>
                <c:pt idx="0">
                  <c:v>14.12499686710516</c:v>
                </c:pt>
                <c:pt idx="1">
                  <c:v>17.689714425257328</c:v>
                </c:pt>
                <c:pt idx="2">
                  <c:v>29.134549684091311</c:v>
                </c:pt>
              </c:numCache>
            </c:numRef>
          </c:xVal>
          <c:yVal>
            <c:numRef>
              <c:f>'Fig. 4'!$D$18:$D$20</c:f>
              <c:numCache>
                <c:formatCode>General</c:formatCode>
                <c:ptCount val="3"/>
                <c:pt idx="0">
                  <c:v>63.582755159042982</c:v>
                </c:pt>
                <c:pt idx="1">
                  <c:v>61.284729179930203</c:v>
                </c:pt>
                <c:pt idx="2">
                  <c:v>48.95800853560705</c:v>
                </c:pt>
              </c:numCache>
            </c:numRef>
          </c:yVal>
          <c:smooth val="0"/>
          <c:extLst>
            <c:ext xmlns:c16="http://schemas.microsoft.com/office/drawing/2014/chart" uri="{C3380CC4-5D6E-409C-BE32-E72D297353CC}">
              <c16:uniqueId val="{00000005-F12B-4A99-91D3-C5BEFF1B0AC4}"/>
            </c:ext>
          </c:extLst>
        </c:ser>
        <c:dLbls>
          <c:showLegendKey val="0"/>
          <c:showVal val="0"/>
          <c:showCatName val="0"/>
          <c:showSerName val="0"/>
          <c:showPercent val="0"/>
          <c:showBubbleSize val="0"/>
        </c:dLbls>
        <c:axId val="982066720"/>
        <c:axId val="588701056"/>
      </c:scatterChart>
      <c:valAx>
        <c:axId val="982066720"/>
        <c:scaling>
          <c:orientation val="minMax"/>
        </c:scaling>
        <c:delete val="0"/>
        <c:axPos val="b"/>
        <c:title>
          <c:tx>
            <c:rich>
              <a:bodyPr rot="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500" b="1">
                    <a:solidFill>
                      <a:sysClr val="windowText" lastClr="000000"/>
                    </a:solidFill>
                    <a:latin typeface="Times New Roman" panose="02020603050405020304" pitchFamily="18" charset="0"/>
                    <a:cs typeface="Times New Roman" panose="02020603050405020304" pitchFamily="18" charset="0"/>
                  </a:rPr>
                  <a:t>Coagulation Ring Thickness </a:t>
                </a:r>
                <a:r>
                  <a:rPr lang="en-US" sz="1500" b="1" i="0" u="none" strike="noStrike" baseline="0">
                    <a:effectLst/>
                  </a:rPr>
                  <a:t>T</a:t>
                </a:r>
                <a:r>
                  <a:rPr lang="en-US" sz="1500" b="1" i="0" u="none" strike="noStrike" baseline="-25000">
                    <a:effectLst/>
                  </a:rPr>
                  <a:t>D</a:t>
                </a:r>
                <a:r>
                  <a:rPr lang="en-US" sz="1500" b="1">
                    <a:solidFill>
                      <a:sysClr val="windowText" lastClr="000000"/>
                    </a:solidFill>
                    <a:latin typeface="Times New Roman" panose="02020603050405020304" pitchFamily="18" charset="0"/>
                    <a:cs typeface="Times New Roman" panose="02020603050405020304" pitchFamily="18" charset="0"/>
                  </a:rPr>
                  <a:t>(</a:t>
                </a:r>
                <a:r>
                  <a:rPr lang="el-GR" sz="1500" b="1" i="0" u="none" strike="noStrike" baseline="0">
                    <a:effectLst/>
                  </a:rPr>
                  <a:t>μ</a:t>
                </a:r>
                <a:r>
                  <a:rPr lang="en-GB" sz="1500" b="1" i="0" u="none" strike="noStrike" baseline="0">
                    <a:effectLst/>
                  </a:rPr>
                  <a:t>m</a:t>
                </a:r>
                <a:r>
                  <a:rPr lang="en-US" sz="1500" b="1">
                    <a:solidFill>
                      <a:sysClr val="windowText" lastClr="000000"/>
                    </a:solidFill>
                    <a:latin typeface="Times New Roman" panose="02020603050405020304" pitchFamily="18" charset="0"/>
                    <a:cs typeface="Times New Roman" panose="02020603050405020304" pitchFamily="18" charset="0"/>
                  </a:rPr>
                  <a:t>)</a:t>
                </a:r>
              </a:p>
            </c:rich>
          </c:tx>
          <c:overlay val="0"/>
          <c:spPr>
            <a:noFill/>
            <a:ln>
              <a:noFill/>
            </a:ln>
            <a:effectLst/>
          </c:spPr>
          <c:txPr>
            <a:bodyPr rot="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88701056"/>
        <c:crosses val="autoZero"/>
        <c:crossBetween val="midCat"/>
        <c:majorUnit val="5"/>
        <c:minorUnit val="2.5"/>
      </c:valAx>
      <c:valAx>
        <c:axId val="588701056"/>
        <c:scaling>
          <c:orientation val="minMax"/>
        </c:scaling>
        <c:delete val="0"/>
        <c:axPos val="l"/>
        <c:title>
          <c:tx>
            <c:rich>
              <a:bodyPr rot="-540000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sz="1500" b="1" i="0" baseline="0">
                    <a:effectLst/>
                  </a:rPr>
                  <a:t>Radius of Central Region a</a:t>
                </a:r>
                <a:r>
                  <a:rPr lang="en-GB" sz="1500" b="1" i="0" baseline="-25000">
                    <a:effectLst/>
                  </a:rPr>
                  <a:t>D</a:t>
                </a:r>
                <a:r>
                  <a:rPr lang="en-GB" sz="1500" b="1" i="0" baseline="0">
                    <a:effectLst/>
                  </a:rPr>
                  <a:t>/2 (</a:t>
                </a:r>
                <a:r>
                  <a:rPr lang="el-GR" sz="1500" b="1" i="0" baseline="0">
                    <a:effectLst/>
                  </a:rPr>
                  <a:t>μ</a:t>
                </a:r>
                <a:r>
                  <a:rPr lang="en-GB" sz="1500" b="1" i="0" baseline="0">
                    <a:effectLst/>
                  </a:rPr>
                  <a:t>m)</a:t>
                </a:r>
                <a:endParaRPr lang="en-GB" sz="1500">
                  <a:effectLst/>
                </a:endParaRPr>
              </a:p>
            </c:rich>
          </c:tx>
          <c:overlay val="0"/>
          <c:spPr>
            <a:noFill/>
            <a:ln>
              <a:noFill/>
            </a:ln>
            <a:effectLst/>
          </c:spPr>
          <c:txPr>
            <a:bodyPr rot="-540000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982066720"/>
        <c:crosses val="autoZero"/>
        <c:crossBetween val="midCat"/>
        <c:minorUnit val="5"/>
      </c:valAx>
      <c:spPr>
        <a:noFill/>
        <a:ln>
          <a:solidFill>
            <a:schemeClr val="tx1"/>
          </a:solidFill>
        </a:ln>
        <a:effectLst/>
      </c:spPr>
    </c:plotArea>
    <c:legend>
      <c:legendPos val="r"/>
      <c:legendEntry>
        <c:idx val="0"/>
        <c:delete val="1"/>
      </c:legendEntry>
      <c:legendEntry>
        <c:idx val="5"/>
        <c:delete val="1"/>
      </c:legendEntry>
      <c:layout>
        <c:manualLayout>
          <c:xMode val="edge"/>
          <c:yMode val="edge"/>
          <c:x val="0.80307895888014014"/>
          <c:y val="0.4730125530915561"/>
          <c:w val="0.12712795275590552"/>
          <c:h val="0.28637015565128371"/>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all</c:v>
          </c:tx>
          <c:spPr>
            <a:ln w="25400" cap="rnd">
              <a:noFill/>
              <a:round/>
            </a:ln>
            <a:effectLst/>
          </c:spPr>
          <c:marker>
            <c:symbol val="none"/>
          </c:marker>
          <c:trendline>
            <c:spPr>
              <a:ln w="19050" cap="rnd">
                <a:solidFill>
                  <a:schemeClr val="tx1"/>
                </a:solidFill>
                <a:prstDash val="dash"/>
              </a:ln>
              <a:effectLst/>
            </c:spPr>
            <c:trendlineType val="linear"/>
            <c:forward val="19"/>
            <c:backward val="19"/>
            <c:dispRSqr val="0"/>
            <c:dispEq val="1"/>
            <c:trendlineLbl>
              <c:layout>
                <c:manualLayout>
                  <c:x val="-0.25030993715771982"/>
                  <c:y val="2.1513898299709514E-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rendlineLbl>
          </c:trendline>
          <c:errBars>
            <c:errDir val="y"/>
            <c:errBarType val="both"/>
            <c:errValType val="stdErr"/>
            <c:noEndCap val="0"/>
            <c:spPr>
              <a:noFill/>
              <a:ln w="9525" cap="flat" cmpd="sng" algn="ctr">
                <a:solidFill>
                  <a:schemeClr val="tx1">
                    <a:lumMod val="65000"/>
                    <a:lumOff val="35000"/>
                  </a:schemeClr>
                </a:solidFill>
                <a:round/>
              </a:ln>
              <a:effectLst/>
            </c:spPr>
          </c:errBars>
          <c:xVal>
            <c:numRef>
              <c:f>'Fig. 4'!$K$5:$K$21</c:f>
              <c:numCache>
                <c:formatCode>General</c:formatCode>
                <c:ptCount val="17"/>
                <c:pt idx="0">
                  <c:v>16.037366666666685</c:v>
                </c:pt>
                <c:pt idx="1">
                  <c:v>50.186766666666657</c:v>
                </c:pt>
                <c:pt idx="2">
                  <c:v>88.764566666666695</c:v>
                </c:pt>
                <c:pt idx="3">
                  <c:v>92.400866666666715</c:v>
                </c:pt>
                <c:pt idx="4">
                  <c:v>119.4871</c:v>
                </c:pt>
                <c:pt idx="5">
                  <c:v>44.055799999999962</c:v>
                </c:pt>
                <c:pt idx="6">
                  <c:v>63.913300000000007</c:v>
                </c:pt>
                <c:pt idx="7">
                  <c:v>79.030900000000003</c:v>
                </c:pt>
                <c:pt idx="8">
                  <c:v>121.3985</c:v>
                </c:pt>
                <c:pt idx="9">
                  <c:v>142.93900000000002</c:v>
                </c:pt>
                <c:pt idx="10">
                  <c:v>15.779700000000005</c:v>
                </c:pt>
                <c:pt idx="11">
                  <c:v>60.512866666666682</c:v>
                </c:pt>
                <c:pt idx="12">
                  <c:v>107.6459333333333</c:v>
                </c:pt>
                <c:pt idx="13">
                  <c:v>136.83483333333331</c:v>
                </c:pt>
                <c:pt idx="14">
                  <c:v>68.575399999999973</c:v>
                </c:pt>
                <c:pt idx="15">
                  <c:v>104.28133333333329</c:v>
                </c:pt>
                <c:pt idx="16">
                  <c:v>144.5566</c:v>
                </c:pt>
              </c:numCache>
            </c:numRef>
          </c:xVal>
          <c:yVal>
            <c:numRef>
              <c:f>'Fig. 4'!$L$5:$L$21</c:f>
              <c:numCache>
                <c:formatCode>General</c:formatCode>
                <c:ptCount val="17"/>
                <c:pt idx="0">
                  <c:v>119.30063333333334</c:v>
                </c:pt>
                <c:pt idx="1">
                  <c:v>119.37439999999999</c:v>
                </c:pt>
                <c:pt idx="2">
                  <c:v>100.69929999999999</c:v>
                </c:pt>
                <c:pt idx="3">
                  <c:v>99.393933333333322</c:v>
                </c:pt>
                <c:pt idx="4">
                  <c:v>89.510533333333342</c:v>
                </c:pt>
                <c:pt idx="5">
                  <c:v>103.3567</c:v>
                </c:pt>
                <c:pt idx="6">
                  <c:v>109.65419999999999</c:v>
                </c:pt>
                <c:pt idx="7">
                  <c:v>101.81800000000001</c:v>
                </c:pt>
                <c:pt idx="8">
                  <c:v>89.930099999999996</c:v>
                </c:pt>
                <c:pt idx="9">
                  <c:v>87.692300000000003</c:v>
                </c:pt>
                <c:pt idx="10">
                  <c:v>115.73296666666666</c:v>
                </c:pt>
                <c:pt idx="11">
                  <c:v>104.05593333333333</c:v>
                </c:pt>
                <c:pt idx="12">
                  <c:v>87.942233333333334</c:v>
                </c:pt>
                <c:pt idx="13">
                  <c:v>70.541566666666682</c:v>
                </c:pt>
                <c:pt idx="14">
                  <c:v>91.294266666666687</c:v>
                </c:pt>
                <c:pt idx="15">
                  <c:v>81.472800000000007</c:v>
                </c:pt>
                <c:pt idx="16">
                  <c:v>71.36866666666667</c:v>
                </c:pt>
              </c:numCache>
            </c:numRef>
          </c:yVal>
          <c:smooth val="0"/>
          <c:extLst>
            <c:ext xmlns:c16="http://schemas.microsoft.com/office/drawing/2014/chart" uri="{C3380CC4-5D6E-409C-BE32-E72D297353CC}">
              <c16:uniqueId val="{00000001-30F5-4776-ACCE-4010A5353757}"/>
            </c:ext>
          </c:extLst>
        </c:ser>
        <c:ser>
          <c:idx val="1"/>
          <c:order val="1"/>
          <c:tx>
            <c:v>30 °C</c:v>
          </c:tx>
          <c:spPr>
            <a:ln w="25400" cap="rnd">
              <a:noFill/>
              <a:round/>
            </a:ln>
            <a:effectLst/>
          </c:spPr>
          <c:marker>
            <c:symbol val="circle"/>
            <c:size val="8"/>
            <c:spPr>
              <a:solidFill>
                <a:schemeClr val="accent1"/>
              </a:solidFill>
              <a:ln w="9525">
                <a:solidFill>
                  <a:schemeClr val="tx1"/>
                </a:solidFill>
              </a:ln>
              <a:effectLst/>
            </c:spPr>
          </c:marker>
          <c:errBars>
            <c:errDir val="y"/>
            <c:errBarType val="both"/>
            <c:errValType val="cust"/>
            <c:noEndCap val="0"/>
            <c:plus>
              <c:numRef>
                <c:f>[2]Sheet1!$J$2:$J$6</c:f>
                <c:numCache>
                  <c:formatCode>General</c:formatCode>
                  <c:ptCount val="5"/>
                  <c:pt idx="0">
                    <c:v>1.1808867275311623</c:v>
                  </c:pt>
                  <c:pt idx="1">
                    <c:v>1.0331358609162251</c:v>
                  </c:pt>
                  <c:pt idx="2">
                    <c:v>1.0020477520224931</c:v>
                  </c:pt>
                  <c:pt idx="3">
                    <c:v>1.4577325511954564</c:v>
                  </c:pt>
                  <c:pt idx="4">
                    <c:v>1.3639852047638994</c:v>
                  </c:pt>
                </c:numCache>
              </c:numRef>
            </c:plus>
            <c:minus>
              <c:numRef>
                <c:f>[2]Sheet1!$J$2:$J$6</c:f>
                <c:numCache>
                  <c:formatCode>General</c:formatCode>
                  <c:ptCount val="5"/>
                  <c:pt idx="0">
                    <c:v>1.1808867275311623</c:v>
                  </c:pt>
                  <c:pt idx="1">
                    <c:v>1.0331358609162251</c:v>
                  </c:pt>
                  <c:pt idx="2">
                    <c:v>1.0020477520224931</c:v>
                  </c:pt>
                  <c:pt idx="3">
                    <c:v>1.4577325511954564</c:v>
                  </c:pt>
                  <c:pt idx="4">
                    <c:v>1.3639852047638994</c:v>
                  </c:pt>
                </c:numCache>
              </c:numRef>
            </c:minus>
            <c:spPr>
              <a:noFill/>
              <a:ln w="9525" cap="flat" cmpd="sng" algn="ctr">
                <a:solidFill>
                  <a:schemeClr val="tx1">
                    <a:lumMod val="65000"/>
                    <a:lumOff val="35000"/>
                  </a:schemeClr>
                </a:solidFill>
                <a:round/>
              </a:ln>
              <a:effectLst/>
            </c:spPr>
          </c:errBars>
          <c:xVal>
            <c:numRef>
              <c:f>'Fig. 4'!$K$5:$K$9</c:f>
              <c:numCache>
                <c:formatCode>General</c:formatCode>
                <c:ptCount val="5"/>
                <c:pt idx="0">
                  <c:v>16.037366666666685</c:v>
                </c:pt>
                <c:pt idx="1">
                  <c:v>50.186766666666657</c:v>
                </c:pt>
                <c:pt idx="2">
                  <c:v>88.764566666666695</c:v>
                </c:pt>
                <c:pt idx="3">
                  <c:v>92.400866666666715</c:v>
                </c:pt>
                <c:pt idx="4">
                  <c:v>119.4871</c:v>
                </c:pt>
              </c:numCache>
            </c:numRef>
          </c:xVal>
          <c:yVal>
            <c:numRef>
              <c:f>'Fig. 4'!$L$5:$L$9</c:f>
              <c:numCache>
                <c:formatCode>General</c:formatCode>
                <c:ptCount val="5"/>
                <c:pt idx="0">
                  <c:v>119.30063333333334</c:v>
                </c:pt>
                <c:pt idx="1">
                  <c:v>119.37439999999999</c:v>
                </c:pt>
                <c:pt idx="2">
                  <c:v>100.69929999999999</c:v>
                </c:pt>
                <c:pt idx="3">
                  <c:v>99.393933333333322</c:v>
                </c:pt>
                <c:pt idx="4">
                  <c:v>89.510533333333342</c:v>
                </c:pt>
              </c:numCache>
            </c:numRef>
          </c:yVal>
          <c:smooth val="0"/>
          <c:extLst>
            <c:ext xmlns:c16="http://schemas.microsoft.com/office/drawing/2014/chart" uri="{C3380CC4-5D6E-409C-BE32-E72D297353CC}">
              <c16:uniqueId val="{00000002-30F5-4776-ACCE-4010A5353757}"/>
            </c:ext>
          </c:extLst>
        </c:ser>
        <c:ser>
          <c:idx val="2"/>
          <c:order val="2"/>
          <c:tx>
            <c:v>35 °C</c:v>
          </c:tx>
          <c:spPr>
            <a:ln w="25400" cap="rnd">
              <a:noFill/>
              <a:round/>
            </a:ln>
            <a:effectLst/>
          </c:spPr>
          <c:marker>
            <c:symbol val="square"/>
            <c:size val="8"/>
            <c:spPr>
              <a:solidFill>
                <a:schemeClr val="accent2"/>
              </a:solidFill>
              <a:ln w="9525">
                <a:solidFill>
                  <a:schemeClr val="tx1"/>
                </a:solidFill>
              </a:ln>
              <a:effectLst/>
            </c:spPr>
          </c:marker>
          <c:errBars>
            <c:errDir val="y"/>
            <c:errBarType val="both"/>
            <c:errValType val="cust"/>
            <c:noEndCap val="0"/>
            <c:plus>
              <c:numRef>
                <c:f>[2]Sheet1!$J$14:$J$18</c:f>
                <c:numCache>
                  <c:formatCode>General</c:formatCode>
                  <c:ptCount val="5"/>
                  <c:pt idx="0">
                    <c:v>0.95677382489279994</c:v>
                  </c:pt>
                  <c:pt idx="1">
                    <c:v>1.7864265481681585</c:v>
                  </c:pt>
                  <c:pt idx="2">
                    <c:v>2.0706830515556942</c:v>
                  </c:pt>
                  <c:pt idx="3">
                    <c:v>1.6618814963769244</c:v>
                  </c:pt>
                  <c:pt idx="4">
                    <c:v>1.6262303194812238</c:v>
                  </c:pt>
                </c:numCache>
              </c:numRef>
            </c:plus>
            <c:minus>
              <c:numRef>
                <c:f>[2]Sheet1!$J$14:$J$18</c:f>
                <c:numCache>
                  <c:formatCode>General</c:formatCode>
                  <c:ptCount val="5"/>
                  <c:pt idx="0">
                    <c:v>0.95677382489279994</c:v>
                  </c:pt>
                  <c:pt idx="1">
                    <c:v>1.7864265481681585</c:v>
                  </c:pt>
                  <c:pt idx="2">
                    <c:v>2.0706830515556942</c:v>
                  </c:pt>
                  <c:pt idx="3">
                    <c:v>1.6618814963769244</c:v>
                  </c:pt>
                  <c:pt idx="4">
                    <c:v>1.6262303194812238</c:v>
                  </c:pt>
                </c:numCache>
              </c:numRef>
            </c:minus>
            <c:spPr>
              <a:noFill/>
              <a:ln w="9525" cap="flat" cmpd="sng" algn="ctr">
                <a:solidFill>
                  <a:schemeClr val="tx1">
                    <a:lumMod val="65000"/>
                    <a:lumOff val="35000"/>
                  </a:schemeClr>
                </a:solidFill>
                <a:round/>
              </a:ln>
              <a:effectLst/>
            </c:spPr>
          </c:errBars>
          <c:xVal>
            <c:numRef>
              <c:f>'Fig. 4'!$K$10:$K$14</c:f>
              <c:numCache>
                <c:formatCode>General</c:formatCode>
                <c:ptCount val="5"/>
                <c:pt idx="0">
                  <c:v>44.055799999999962</c:v>
                </c:pt>
                <c:pt idx="1">
                  <c:v>63.913300000000007</c:v>
                </c:pt>
                <c:pt idx="2">
                  <c:v>79.030900000000003</c:v>
                </c:pt>
                <c:pt idx="3">
                  <c:v>121.3985</c:v>
                </c:pt>
                <c:pt idx="4">
                  <c:v>142.93900000000002</c:v>
                </c:pt>
              </c:numCache>
            </c:numRef>
          </c:xVal>
          <c:yVal>
            <c:numRef>
              <c:f>'Fig. 4'!$L$10:$L$14</c:f>
              <c:numCache>
                <c:formatCode>General</c:formatCode>
                <c:ptCount val="5"/>
                <c:pt idx="0">
                  <c:v>103.3567</c:v>
                </c:pt>
                <c:pt idx="1">
                  <c:v>109.65419999999999</c:v>
                </c:pt>
                <c:pt idx="2">
                  <c:v>101.81800000000001</c:v>
                </c:pt>
                <c:pt idx="3">
                  <c:v>89.930099999999996</c:v>
                </c:pt>
                <c:pt idx="4">
                  <c:v>87.692300000000003</c:v>
                </c:pt>
              </c:numCache>
            </c:numRef>
          </c:yVal>
          <c:smooth val="0"/>
          <c:extLst>
            <c:ext xmlns:c16="http://schemas.microsoft.com/office/drawing/2014/chart" uri="{C3380CC4-5D6E-409C-BE32-E72D297353CC}">
              <c16:uniqueId val="{00000003-30F5-4776-ACCE-4010A5353757}"/>
            </c:ext>
          </c:extLst>
        </c:ser>
        <c:ser>
          <c:idx val="3"/>
          <c:order val="3"/>
          <c:tx>
            <c:v>40 °C</c:v>
          </c:tx>
          <c:spPr>
            <a:ln w="25400" cap="rnd">
              <a:noFill/>
              <a:round/>
            </a:ln>
            <a:effectLst/>
          </c:spPr>
          <c:marker>
            <c:symbol val="diamond"/>
            <c:size val="8"/>
            <c:spPr>
              <a:solidFill>
                <a:schemeClr val="accent3"/>
              </a:solidFill>
              <a:ln w="9525">
                <a:solidFill>
                  <a:schemeClr val="tx1"/>
                </a:solidFill>
              </a:ln>
              <a:effectLst/>
            </c:spPr>
          </c:marker>
          <c:errBars>
            <c:errDir val="y"/>
            <c:errBarType val="both"/>
            <c:errValType val="cust"/>
            <c:noEndCap val="0"/>
            <c:plus>
              <c:numRef>
                <c:f>[2]Sheet1!$J$7:$J$10</c:f>
                <c:numCache>
                  <c:formatCode>General</c:formatCode>
                  <c:ptCount val="4"/>
                  <c:pt idx="0">
                    <c:v>1.8795853907277098</c:v>
                  </c:pt>
                  <c:pt idx="1">
                    <c:v>1.0675831051353191</c:v>
                  </c:pt>
                  <c:pt idx="2">
                    <c:v>1.2620995601392559</c:v>
                  </c:pt>
                  <c:pt idx="3">
                    <c:v>1.0858104672615823</c:v>
                  </c:pt>
                </c:numCache>
              </c:numRef>
            </c:plus>
            <c:minus>
              <c:numRef>
                <c:f>[2]Sheet1!$J$7:$J$10</c:f>
                <c:numCache>
                  <c:formatCode>General</c:formatCode>
                  <c:ptCount val="4"/>
                  <c:pt idx="0">
                    <c:v>1.8795853907277098</c:v>
                  </c:pt>
                  <c:pt idx="1">
                    <c:v>1.0675831051353191</c:v>
                  </c:pt>
                  <c:pt idx="2">
                    <c:v>1.2620995601392559</c:v>
                  </c:pt>
                  <c:pt idx="3">
                    <c:v>1.0858104672615823</c:v>
                  </c:pt>
                </c:numCache>
              </c:numRef>
            </c:minus>
            <c:spPr>
              <a:noFill/>
              <a:ln w="9525" cap="flat" cmpd="sng" algn="ctr">
                <a:solidFill>
                  <a:schemeClr val="tx1">
                    <a:lumMod val="65000"/>
                    <a:lumOff val="35000"/>
                  </a:schemeClr>
                </a:solidFill>
                <a:round/>
              </a:ln>
              <a:effectLst/>
            </c:spPr>
          </c:errBars>
          <c:xVal>
            <c:numRef>
              <c:f>'Fig. 4'!$K$15:$K$18</c:f>
              <c:numCache>
                <c:formatCode>General</c:formatCode>
                <c:ptCount val="4"/>
                <c:pt idx="0">
                  <c:v>15.779700000000005</c:v>
                </c:pt>
                <c:pt idx="1">
                  <c:v>60.512866666666682</c:v>
                </c:pt>
                <c:pt idx="2">
                  <c:v>107.6459333333333</c:v>
                </c:pt>
                <c:pt idx="3">
                  <c:v>136.83483333333331</c:v>
                </c:pt>
              </c:numCache>
            </c:numRef>
          </c:xVal>
          <c:yVal>
            <c:numRef>
              <c:f>'Fig. 4'!$L$15:$L$18</c:f>
              <c:numCache>
                <c:formatCode>General</c:formatCode>
                <c:ptCount val="4"/>
                <c:pt idx="0">
                  <c:v>115.73296666666666</c:v>
                </c:pt>
                <c:pt idx="1">
                  <c:v>104.05593333333333</c:v>
                </c:pt>
                <c:pt idx="2">
                  <c:v>87.942233333333334</c:v>
                </c:pt>
                <c:pt idx="3">
                  <c:v>70.541566666666682</c:v>
                </c:pt>
              </c:numCache>
            </c:numRef>
          </c:yVal>
          <c:smooth val="0"/>
          <c:extLst>
            <c:ext xmlns:c16="http://schemas.microsoft.com/office/drawing/2014/chart" uri="{C3380CC4-5D6E-409C-BE32-E72D297353CC}">
              <c16:uniqueId val="{00000004-30F5-4776-ACCE-4010A5353757}"/>
            </c:ext>
          </c:extLst>
        </c:ser>
        <c:ser>
          <c:idx val="4"/>
          <c:order val="4"/>
          <c:tx>
            <c:v>50 °C</c:v>
          </c:tx>
          <c:spPr>
            <a:ln w="25400" cap="rnd">
              <a:noFill/>
              <a:round/>
            </a:ln>
            <a:effectLst/>
          </c:spPr>
          <c:marker>
            <c:symbol val="triangle"/>
            <c:size val="8"/>
            <c:spPr>
              <a:solidFill>
                <a:schemeClr val="accent4"/>
              </a:solidFill>
              <a:ln w="9525">
                <a:solidFill>
                  <a:schemeClr val="tx1"/>
                </a:solidFill>
              </a:ln>
              <a:effectLst/>
            </c:spPr>
          </c:marker>
          <c:errBars>
            <c:errDir val="y"/>
            <c:errBarType val="both"/>
            <c:errValType val="cust"/>
            <c:noEndCap val="0"/>
            <c:plus>
              <c:numRef>
                <c:f>[2]Sheet1!$J$11:$J$13</c:f>
                <c:numCache>
                  <c:formatCode>General</c:formatCode>
                  <c:ptCount val="3"/>
                  <c:pt idx="0">
                    <c:v>2.3235152238062176</c:v>
                  </c:pt>
                  <c:pt idx="1">
                    <c:v>1.1114098341995877</c:v>
                  </c:pt>
                  <c:pt idx="2">
                    <c:v>1.6916772949857692</c:v>
                  </c:pt>
                </c:numCache>
              </c:numRef>
            </c:plus>
            <c:minus>
              <c:numRef>
                <c:f>[2]Sheet1!$J$11:$J$13</c:f>
                <c:numCache>
                  <c:formatCode>General</c:formatCode>
                  <c:ptCount val="3"/>
                  <c:pt idx="0">
                    <c:v>2.3235152238062176</c:v>
                  </c:pt>
                  <c:pt idx="1">
                    <c:v>1.1114098341995877</c:v>
                  </c:pt>
                  <c:pt idx="2">
                    <c:v>1.6916772949857692</c:v>
                  </c:pt>
                </c:numCache>
              </c:numRef>
            </c:minus>
            <c:spPr>
              <a:noFill/>
              <a:ln w="9525" cap="flat" cmpd="sng" algn="ctr">
                <a:solidFill>
                  <a:schemeClr val="tx1">
                    <a:lumMod val="65000"/>
                    <a:lumOff val="35000"/>
                  </a:schemeClr>
                </a:solidFill>
                <a:round/>
              </a:ln>
              <a:effectLst/>
            </c:spPr>
          </c:errBars>
          <c:xVal>
            <c:numRef>
              <c:f>'Fig. 4'!$K$19:$K$21</c:f>
              <c:numCache>
                <c:formatCode>General</c:formatCode>
                <c:ptCount val="3"/>
                <c:pt idx="0">
                  <c:v>68.575399999999973</c:v>
                </c:pt>
                <c:pt idx="1">
                  <c:v>104.28133333333329</c:v>
                </c:pt>
                <c:pt idx="2">
                  <c:v>144.5566</c:v>
                </c:pt>
              </c:numCache>
            </c:numRef>
          </c:xVal>
          <c:yVal>
            <c:numRef>
              <c:f>'Fig. 4'!$L$19:$L$21</c:f>
              <c:numCache>
                <c:formatCode>General</c:formatCode>
                <c:ptCount val="3"/>
                <c:pt idx="0">
                  <c:v>91.294266666666687</c:v>
                </c:pt>
                <c:pt idx="1">
                  <c:v>81.472800000000007</c:v>
                </c:pt>
                <c:pt idx="2">
                  <c:v>71.36866666666667</c:v>
                </c:pt>
              </c:numCache>
            </c:numRef>
          </c:yVal>
          <c:smooth val="0"/>
          <c:extLst>
            <c:ext xmlns:c16="http://schemas.microsoft.com/office/drawing/2014/chart" uri="{C3380CC4-5D6E-409C-BE32-E72D297353CC}">
              <c16:uniqueId val="{00000005-30F5-4776-ACCE-4010A5353757}"/>
            </c:ext>
          </c:extLst>
        </c:ser>
        <c:dLbls>
          <c:showLegendKey val="0"/>
          <c:showVal val="0"/>
          <c:showCatName val="0"/>
          <c:showSerName val="0"/>
          <c:showPercent val="0"/>
          <c:showBubbleSize val="0"/>
        </c:dLbls>
        <c:axId val="691783616"/>
        <c:axId val="855548448"/>
      </c:scatterChart>
      <c:valAx>
        <c:axId val="691783616"/>
        <c:scaling>
          <c:orientation val="minMax"/>
          <c:max val="160"/>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500" b="1" i="0" baseline="0">
                    <a:solidFill>
                      <a:sysClr val="windowText" lastClr="000000"/>
                    </a:solidFill>
                    <a:effectLst/>
                    <a:latin typeface="Times New Roman" panose="02020603050405020304" pitchFamily="18" charset="0"/>
                    <a:cs typeface="Times New Roman" panose="02020603050405020304" pitchFamily="18" charset="0"/>
                  </a:rPr>
                  <a:t>Coagulation Ring Thickness</a:t>
                </a:r>
                <a:endParaRPr lang="en-GB" sz="1500" b="1">
                  <a:solidFill>
                    <a:sysClr val="windowText" lastClr="000000"/>
                  </a:solidFill>
                  <a:effectLst/>
                  <a:latin typeface="Times New Roman" panose="02020603050405020304" pitchFamily="18" charset="0"/>
                  <a:cs typeface="Times New Roman" panose="02020603050405020304" pitchFamily="18" charset="0"/>
                </a:endParaRPr>
              </a:p>
              <a:p>
                <a:pPr>
                  <a:defRPr/>
                </a:pPr>
                <a:r>
                  <a:rPr lang="en-GB" sz="1500" b="1" i="0" baseline="0">
                    <a:solidFill>
                      <a:sysClr val="windowText" lastClr="000000"/>
                    </a:solidFill>
                    <a:effectLst/>
                    <a:latin typeface="Times New Roman" panose="02020603050405020304" pitchFamily="18" charset="0"/>
                    <a:cs typeface="Times New Roman" panose="02020603050405020304" pitchFamily="18" charset="0"/>
                  </a:rPr>
                  <a:t> T</a:t>
                </a:r>
                <a:r>
                  <a:rPr lang="en-GB" sz="1500" b="1" i="0" baseline="-25000">
                    <a:solidFill>
                      <a:sysClr val="windowText" lastClr="000000"/>
                    </a:solidFill>
                    <a:effectLst/>
                    <a:latin typeface="Times New Roman" panose="02020603050405020304" pitchFamily="18" charset="0"/>
                    <a:cs typeface="Times New Roman" panose="02020603050405020304" pitchFamily="18" charset="0"/>
                  </a:rPr>
                  <a:t>H</a:t>
                </a:r>
                <a:r>
                  <a:rPr lang="en-GB" sz="1500" b="1" i="0" baseline="0">
                    <a:solidFill>
                      <a:sysClr val="windowText" lastClr="000000"/>
                    </a:solidFill>
                    <a:effectLst/>
                    <a:latin typeface="Times New Roman" panose="02020603050405020304" pitchFamily="18" charset="0"/>
                    <a:cs typeface="Times New Roman" panose="02020603050405020304" pitchFamily="18" charset="0"/>
                  </a:rPr>
                  <a:t> (</a:t>
                </a:r>
                <a:r>
                  <a:rPr lang="el-GR" sz="1500" b="1" i="0" baseline="0">
                    <a:solidFill>
                      <a:sysClr val="windowText" lastClr="000000"/>
                    </a:solidFill>
                    <a:effectLst/>
                    <a:latin typeface="Times New Roman" panose="02020603050405020304" pitchFamily="18" charset="0"/>
                    <a:cs typeface="Times New Roman" panose="02020603050405020304" pitchFamily="18" charset="0"/>
                  </a:rPr>
                  <a:t>μ</a:t>
                </a:r>
                <a:r>
                  <a:rPr lang="en-GB" sz="1500" b="1" i="0" baseline="0">
                    <a:solidFill>
                      <a:sysClr val="windowText" lastClr="000000"/>
                    </a:solidFill>
                    <a:effectLst/>
                    <a:latin typeface="Times New Roman" panose="02020603050405020304" pitchFamily="18" charset="0"/>
                    <a:cs typeface="Times New Roman" panose="02020603050405020304" pitchFamily="18" charset="0"/>
                  </a:rPr>
                  <a:t>m)</a:t>
                </a:r>
                <a:endParaRPr lang="en-GB" sz="1500" b="1">
                  <a:solidFill>
                    <a:sysClr val="windowText" lastClr="000000"/>
                  </a:solidFill>
                  <a:effectLst/>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855548448"/>
        <c:crossesAt val="0"/>
        <c:crossBetween val="midCat"/>
        <c:majorUnit val="20"/>
        <c:minorUnit val="10"/>
      </c:valAx>
      <c:valAx>
        <c:axId val="85554844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500" b="1" i="0" baseline="0">
                    <a:solidFill>
                      <a:sysClr val="windowText" lastClr="000000"/>
                    </a:solidFill>
                    <a:effectLst/>
                    <a:latin typeface="Times New Roman" panose="02020603050405020304" pitchFamily="18" charset="0"/>
                    <a:cs typeface="Times New Roman" panose="02020603050405020304" pitchFamily="18" charset="0"/>
                  </a:rPr>
                  <a:t>Radius of Wet Central Region a</a:t>
                </a:r>
                <a:r>
                  <a:rPr lang="en-US" sz="1500" b="1" i="0" baseline="-25000">
                    <a:solidFill>
                      <a:sysClr val="windowText" lastClr="000000"/>
                    </a:solidFill>
                    <a:effectLst/>
                    <a:latin typeface="Times New Roman" panose="02020603050405020304" pitchFamily="18" charset="0"/>
                    <a:cs typeface="Times New Roman" panose="02020603050405020304" pitchFamily="18" charset="0"/>
                  </a:rPr>
                  <a:t>H</a:t>
                </a:r>
                <a:r>
                  <a:rPr lang="en-US" sz="1500" b="1" i="0" baseline="0">
                    <a:solidFill>
                      <a:sysClr val="windowText" lastClr="000000"/>
                    </a:solidFill>
                    <a:effectLst/>
                    <a:latin typeface="Times New Roman" panose="02020603050405020304" pitchFamily="18" charset="0"/>
                    <a:cs typeface="Times New Roman" panose="02020603050405020304" pitchFamily="18" charset="0"/>
                  </a:rPr>
                  <a:t>/2 (</a:t>
                </a:r>
                <a:r>
                  <a:rPr lang="el-GR" sz="1500" b="1" i="0" baseline="0">
                    <a:solidFill>
                      <a:sysClr val="windowText" lastClr="000000"/>
                    </a:solidFill>
                    <a:effectLst/>
                    <a:latin typeface="Times New Roman" panose="02020603050405020304" pitchFamily="18" charset="0"/>
                    <a:cs typeface="Times New Roman" panose="02020603050405020304" pitchFamily="18" charset="0"/>
                  </a:rPr>
                  <a:t>μ</a:t>
                </a:r>
                <a:r>
                  <a:rPr lang="en-GB" sz="1500" b="1" i="0" baseline="0">
                    <a:solidFill>
                      <a:sysClr val="windowText" lastClr="000000"/>
                    </a:solidFill>
                    <a:effectLst/>
                    <a:latin typeface="Times New Roman" panose="02020603050405020304" pitchFamily="18" charset="0"/>
                    <a:cs typeface="Times New Roman" panose="02020603050405020304" pitchFamily="18" charset="0"/>
                  </a:rPr>
                  <a:t>m</a:t>
                </a:r>
                <a:r>
                  <a:rPr lang="en-US" sz="1500" b="1" i="0" baseline="0">
                    <a:solidFill>
                      <a:sysClr val="windowText" lastClr="000000"/>
                    </a:solidFill>
                    <a:effectLst/>
                    <a:latin typeface="Times New Roman" panose="02020603050405020304" pitchFamily="18" charset="0"/>
                    <a:cs typeface="Times New Roman" panose="02020603050405020304" pitchFamily="18" charset="0"/>
                  </a:rPr>
                  <a:t>)</a:t>
                </a:r>
                <a:endParaRPr lang="en-GB" sz="1500">
                  <a:solidFill>
                    <a:sysClr val="windowText" lastClr="000000"/>
                  </a:solidFill>
                  <a:effectLst/>
                  <a:latin typeface="Times New Roman" panose="02020603050405020304" pitchFamily="18" charset="0"/>
                  <a:cs typeface="Times New Roman" panose="02020603050405020304" pitchFamily="18" charset="0"/>
                </a:endParaRPr>
              </a:p>
            </c:rich>
          </c:tx>
          <c:layout>
            <c:manualLayout>
              <c:xMode val="edge"/>
              <c:yMode val="edge"/>
              <c:x val="3.3333333333333333E-2"/>
              <c:y val="0.1167953661688526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691783616"/>
        <c:crossesAt val="0"/>
        <c:crossBetween val="midCat"/>
        <c:minorUnit val="25"/>
      </c:valAx>
      <c:spPr>
        <a:noFill/>
        <a:ln>
          <a:solidFill>
            <a:schemeClr val="tx1"/>
          </a:solidFill>
        </a:ln>
        <a:effectLst/>
      </c:spPr>
    </c:plotArea>
    <c:legend>
      <c:legendPos val="r"/>
      <c:legendEntry>
        <c:idx val="0"/>
        <c:delete val="1"/>
      </c:legendEntry>
      <c:legendEntry>
        <c:idx val="5"/>
        <c:delete val="1"/>
      </c:legendEntry>
      <c:layout>
        <c:manualLayout>
          <c:xMode val="edge"/>
          <c:yMode val="edge"/>
          <c:x val="0.75715927748363443"/>
          <c:y val="0.42684087237427376"/>
          <c:w val="0.1925617399767206"/>
          <c:h val="0.26224971100216848"/>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30 °C</c:v>
          </c:tx>
          <c:spPr>
            <a:ln w="25400" cap="rnd">
              <a:noFill/>
              <a:round/>
            </a:ln>
            <a:effectLst/>
          </c:spPr>
          <c:marker>
            <c:symbol val="circle"/>
            <c:size val="8"/>
            <c:spPr>
              <a:solidFill>
                <a:schemeClr val="accent1"/>
              </a:solidFill>
              <a:ln w="9525">
                <a:solidFill>
                  <a:sysClr val="windowText" lastClr="000000"/>
                </a:solidFill>
              </a:ln>
              <a:effectLst/>
            </c:spPr>
          </c:marker>
          <c:trendline>
            <c:spPr>
              <a:ln w="19050" cap="rnd">
                <a:solidFill>
                  <a:schemeClr val="accent1"/>
                </a:solidFill>
                <a:prstDash val="dash"/>
              </a:ln>
              <a:effectLst/>
            </c:spPr>
            <c:trendlineType val="log"/>
            <c:dispRSqr val="0"/>
            <c:dispEq val="0"/>
          </c:trendline>
          <c:errBars>
            <c:errDir val="y"/>
            <c:errBarType val="both"/>
            <c:errValType val="cust"/>
            <c:noEndCap val="0"/>
            <c:plus>
              <c:numRef>
                <c:f>'Fig. 5'!$D$5:$D$9</c:f>
                <c:numCache>
                  <c:formatCode>General</c:formatCode>
                  <c:ptCount val="5"/>
                  <c:pt idx="0">
                    <c:v>4.1625596031077483E-3</c:v>
                  </c:pt>
                  <c:pt idx="1">
                    <c:v>3.2171729712597015E-3</c:v>
                  </c:pt>
                  <c:pt idx="2">
                    <c:v>1.0023887536818555E-2</c:v>
                  </c:pt>
                  <c:pt idx="3">
                    <c:v>1.3839114288512972E-2</c:v>
                  </c:pt>
                  <c:pt idx="4">
                    <c:v>7.3339156890025988E-3</c:v>
                  </c:pt>
                </c:numCache>
              </c:numRef>
            </c:plus>
            <c:minus>
              <c:numRef>
                <c:f>'Fig. 5'!$D$5:$D$9</c:f>
                <c:numCache>
                  <c:formatCode>General</c:formatCode>
                  <c:ptCount val="5"/>
                  <c:pt idx="0">
                    <c:v>4.1625596031077483E-3</c:v>
                  </c:pt>
                  <c:pt idx="1">
                    <c:v>3.2171729712597015E-3</c:v>
                  </c:pt>
                  <c:pt idx="2">
                    <c:v>1.0023887536818555E-2</c:v>
                  </c:pt>
                  <c:pt idx="3">
                    <c:v>1.3839114288512972E-2</c:v>
                  </c:pt>
                  <c:pt idx="4">
                    <c:v>7.3339156890025988E-3</c:v>
                  </c:pt>
                </c:numCache>
              </c:numRef>
            </c:minus>
            <c:spPr>
              <a:noFill/>
              <a:ln w="9525" cap="flat" cmpd="sng" algn="ctr">
                <a:solidFill>
                  <a:schemeClr val="tx1">
                    <a:lumMod val="65000"/>
                    <a:lumOff val="35000"/>
                  </a:schemeClr>
                </a:solidFill>
                <a:round/>
              </a:ln>
              <a:effectLst/>
            </c:spPr>
          </c:errBars>
          <c:xVal>
            <c:numRef>
              <c:f>'Fig. 5'!$B$5:$B$9</c:f>
              <c:numCache>
                <c:formatCode>General</c:formatCode>
                <c:ptCount val="5"/>
                <c:pt idx="0">
                  <c:v>0.5</c:v>
                </c:pt>
                <c:pt idx="1">
                  <c:v>1</c:v>
                </c:pt>
                <c:pt idx="2">
                  <c:v>2</c:v>
                </c:pt>
                <c:pt idx="3">
                  <c:v>3</c:v>
                </c:pt>
                <c:pt idx="4">
                  <c:v>4</c:v>
                </c:pt>
              </c:numCache>
            </c:numRef>
          </c:xVal>
          <c:yVal>
            <c:numRef>
              <c:f>'Fig. 5'!$C$5:$C$9</c:f>
              <c:numCache>
                <c:formatCode>General</c:formatCode>
                <c:ptCount val="5"/>
                <c:pt idx="0">
                  <c:v>3.242886744129022E-2</c:v>
                </c:pt>
                <c:pt idx="1">
                  <c:v>0.25333816506123713</c:v>
                </c:pt>
                <c:pt idx="2">
                  <c:v>0.4201857975726323</c:v>
                </c:pt>
                <c:pt idx="3">
                  <c:v>0.48630860709095902</c:v>
                </c:pt>
                <c:pt idx="4">
                  <c:v>0.50935262893115996</c:v>
                </c:pt>
              </c:numCache>
            </c:numRef>
          </c:yVal>
          <c:smooth val="0"/>
          <c:extLst>
            <c:ext xmlns:c16="http://schemas.microsoft.com/office/drawing/2014/chart" uri="{C3380CC4-5D6E-409C-BE32-E72D297353CC}">
              <c16:uniqueId val="{00000001-4180-4DBE-9096-F6C868B3E1BD}"/>
            </c:ext>
          </c:extLst>
        </c:ser>
        <c:ser>
          <c:idx val="3"/>
          <c:order val="1"/>
          <c:tx>
            <c:v>35 °C</c:v>
          </c:tx>
          <c:spPr>
            <a:ln w="25400" cap="rnd">
              <a:noFill/>
              <a:round/>
            </a:ln>
            <a:effectLst/>
          </c:spPr>
          <c:marker>
            <c:symbol val="square"/>
            <c:size val="8"/>
            <c:spPr>
              <a:solidFill>
                <a:schemeClr val="accent2"/>
              </a:solidFill>
              <a:ln w="9525">
                <a:solidFill>
                  <a:sysClr val="windowText" lastClr="000000"/>
                </a:solidFill>
              </a:ln>
              <a:effectLst/>
            </c:spPr>
          </c:marker>
          <c:trendline>
            <c:spPr>
              <a:ln w="19050" cap="rnd">
                <a:solidFill>
                  <a:schemeClr val="accent2"/>
                </a:solidFill>
                <a:prstDash val="dash"/>
              </a:ln>
              <a:effectLst/>
            </c:spPr>
            <c:trendlineType val="log"/>
            <c:dispRSqr val="0"/>
            <c:dispEq val="0"/>
          </c:trendline>
          <c:errBars>
            <c:errDir val="y"/>
            <c:errBarType val="both"/>
            <c:errValType val="cust"/>
            <c:noEndCap val="0"/>
            <c:plus>
              <c:numRef>
                <c:f>'Fig. 5'!$D$10:$D$14</c:f>
                <c:numCache>
                  <c:formatCode>General</c:formatCode>
                  <c:ptCount val="5"/>
                  <c:pt idx="0">
                    <c:v>7.4352416454865986E-3</c:v>
                  </c:pt>
                  <c:pt idx="1">
                    <c:v>1.1483934855381408E-2</c:v>
                  </c:pt>
                  <c:pt idx="2">
                    <c:v>8.6302500459411804E-3</c:v>
                  </c:pt>
                  <c:pt idx="3">
                    <c:v>2.2322042580372966E-3</c:v>
                  </c:pt>
                  <c:pt idx="4">
                    <c:v>1.2178194523967635E-2</c:v>
                  </c:pt>
                </c:numCache>
              </c:numRef>
            </c:plus>
            <c:minus>
              <c:numRef>
                <c:f>'Fig. 5'!$D$10:$D$14</c:f>
                <c:numCache>
                  <c:formatCode>General</c:formatCode>
                  <c:ptCount val="5"/>
                  <c:pt idx="0">
                    <c:v>7.4352416454865986E-3</c:v>
                  </c:pt>
                  <c:pt idx="1">
                    <c:v>1.1483934855381408E-2</c:v>
                  </c:pt>
                  <c:pt idx="2">
                    <c:v>8.6302500459411804E-3</c:v>
                  </c:pt>
                  <c:pt idx="3">
                    <c:v>2.2322042580372966E-3</c:v>
                  </c:pt>
                  <c:pt idx="4">
                    <c:v>1.2178194523967635E-2</c:v>
                  </c:pt>
                </c:numCache>
              </c:numRef>
            </c:minus>
            <c:spPr>
              <a:noFill/>
              <a:ln w="9525" cap="flat" cmpd="sng" algn="ctr">
                <a:solidFill>
                  <a:schemeClr val="tx1">
                    <a:lumMod val="65000"/>
                    <a:lumOff val="35000"/>
                  </a:schemeClr>
                </a:solidFill>
                <a:round/>
              </a:ln>
              <a:effectLst/>
            </c:spPr>
          </c:errBars>
          <c:xVal>
            <c:numRef>
              <c:f>'Fig. 5'!$B$10:$B$14</c:f>
              <c:numCache>
                <c:formatCode>General</c:formatCode>
                <c:ptCount val="5"/>
                <c:pt idx="0">
                  <c:v>0.5</c:v>
                </c:pt>
                <c:pt idx="1">
                  <c:v>1</c:v>
                </c:pt>
                <c:pt idx="2">
                  <c:v>1.5</c:v>
                </c:pt>
                <c:pt idx="3">
                  <c:v>2</c:v>
                </c:pt>
                <c:pt idx="4">
                  <c:v>2.5</c:v>
                </c:pt>
              </c:numCache>
            </c:numRef>
          </c:xVal>
          <c:yVal>
            <c:numRef>
              <c:f>'Fig. 5'!$C$10:$C$14</c:f>
              <c:numCache>
                <c:formatCode>General</c:formatCode>
                <c:ptCount val="5"/>
                <c:pt idx="0">
                  <c:v>0.15409414018648923</c:v>
                </c:pt>
                <c:pt idx="1">
                  <c:v>0.26702693736593813</c:v>
                </c:pt>
                <c:pt idx="2">
                  <c:v>0.35219055501740359</c:v>
                </c:pt>
                <c:pt idx="3">
                  <c:v>0.5028648152491767</c:v>
                </c:pt>
                <c:pt idx="4">
                  <c:v>0.53049822392509449</c:v>
                </c:pt>
              </c:numCache>
            </c:numRef>
          </c:yVal>
          <c:smooth val="0"/>
          <c:extLst>
            <c:ext xmlns:c16="http://schemas.microsoft.com/office/drawing/2014/chart" uri="{C3380CC4-5D6E-409C-BE32-E72D297353CC}">
              <c16:uniqueId val="{00000003-4180-4DBE-9096-F6C868B3E1BD}"/>
            </c:ext>
          </c:extLst>
        </c:ser>
        <c:ser>
          <c:idx val="1"/>
          <c:order val="2"/>
          <c:tx>
            <c:v>40 °C</c:v>
          </c:tx>
          <c:spPr>
            <a:ln w="25400" cap="rnd">
              <a:noFill/>
              <a:round/>
            </a:ln>
            <a:effectLst/>
          </c:spPr>
          <c:marker>
            <c:symbol val="diamond"/>
            <c:size val="8"/>
            <c:spPr>
              <a:solidFill>
                <a:schemeClr val="accent3"/>
              </a:solidFill>
              <a:ln w="9525">
                <a:solidFill>
                  <a:sysClr val="windowText" lastClr="000000"/>
                </a:solidFill>
              </a:ln>
              <a:effectLst/>
            </c:spPr>
          </c:marker>
          <c:trendline>
            <c:spPr>
              <a:ln w="19050" cap="rnd">
                <a:solidFill>
                  <a:schemeClr val="accent3"/>
                </a:solidFill>
                <a:prstDash val="dash"/>
              </a:ln>
              <a:effectLst/>
            </c:spPr>
            <c:trendlineType val="log"/>
            <c:dispRSqr val="0"/>
            <c:dispEq val="0"/>
          </c:trendline>
          <c:errBars>
            <c:errDir val="y"/>
            <c:errBarType val="both"/>
            <c:errValType val="cust"/>
            <c:noEndCap val="0"/>
            <c:plus>
              <c:numRef>
                <c:f>'Fig. 5'!$D$15:$D$18</c:f>
                <c:numCache>
                  <c:formatCode>General</c:formatCode>
                  <c:ptCount val="4"/>
                  <c:pt idx="0">
                    <c:v>3.958308274819855E-3</c:v>
                  </c:pt>
                  <c:pt idx="1">
                    <c:v>7.5693972594846528E-3</c:v>
                  </c:pt>
                  <c:pt idx="2">
                    <c:v>1.368066464451289E-2</c:v>
                  </c:pt>
                  <c:pt idx="3">
                    <c:v>2.3361940677069055E-2</c:v>
                  </c:pt>
                </c:numCache>
              </c:numRef>
            </c:plus>
            <c:minus>
              <c:numRef>
                <c:f>'Fig. 5'!$D$15:$D$18</c:f>
                <c:numCache>
                  <c:formatCode>General</c:formatCode>
                  <c:ptCount val="4"/>
                  <c:pt idx="0">
                    <c:v>3.958308274819855E-3</c:v>
                  </c:pt>
                  <c:pt idx="1">
                    <c:v>7.5693972594846528E-3</c:v>
                  </c:pt>
                  <c:pt idx="2">
                    <c:v>1.368066464451289E-2</c:v>
                  </c:pt>
                  <c:pt idx="3">
                    <c:v>2.3361940677069055E-2</c:v>
                  </c:pt>
                </c:numCache>
              </c:numRef>
            </c:minus>
            <c:spPr>
              <a:noFill/>
              <a:ln w="9525" cap="flat" cmpd="sng" algn="ctr">
                <a:solidFill>
                  <a:schemeClr val="tx1">
                    <a:lumMod val="65000"/>
                    <a:lumOff val="35000"/>
                  </a:schemeClr>
                </a:solidFill>
                <a:round/>
              </a:ln>
              <a:effectLst/>
            </c:spPr>
          </c:errBars>
          <c:xVal>
            <c:numRef>
              <c:f>'Fig. 5'!$B$15:$B$18</c:f>
              <c:numCache>
                <c:formatCode>General</c:formatCode>
                <c:ptCount val="4"/>
                <c:pt idx="0">
                  <c:v>0.25</c:v>
                </c:pt>
                <c:pt idx="1">
                  <c:v>0.5</c:v>
                </c:pt>
                <c:pt idx="2">
                  <c:v>1</c:v>
                </c:pt>
                <c:pt idx="3">
                  <c:v>2</c:v>
                </c:pt>
              </c:numCache>
            </c:numRef>
          </c:xVal>
          <c:yVal>
            <c:numRef>
              <c:f>'Fig. 5'!$C$15:$C$18</c:f>
              <c:numCache>
                <c:formatCode>General</c:formatCode>
                <c:ptCount val="4"/>
                <c:pt idx="0">
                  <c:v>0.11306478412223371</c:v>
                </c:pt>
                <c:pt idx="1">
                  <c:v>0.29986415390267468</c:v>
                </c:pt>
                <c:pt idx="2">
                  <c:v>0.4057307575064546</c:v>
                </c:pt>
                <c:pt idx="3">
                  <c:v>0.63267373246815517</c:v>
                </c:pt>
              </c:numCache>
            </c:numRef>
          </c:yVal>
          <c:smooth val="0"/>
          <c:extLst>
            <c:ext xmlns:c16="http://schemas.microsoft.com/office/drawing/2014/chart" uri="{C3380CC4-5D6E-409C-BE32-E72D297353CC}">
              <c16:uniqueId val="{00000005-4180-4DBE-9096-F6C868B3E1BD}"/>
            </c:ext>
          </c:extLst>
        </c:ser>
        <c:ser>
          <c:idx val="2"/>
          <c:order val="3"/>
          <c:tx>
            <c:v>50 °C</c:v>
          </c:tx>
          <c:spPr>
            <a:ln w="25400" cap="rnd">
              <a:noFill/>
              <a:round/>
            </a:ln>
            <a:effectLst/>
          </c:spPr>
          <c:marker>
            <c:symbol val="triangle"/>
            <c:size val="8"/>
            <c:spPr>
              <a:solidFill>
                <a:schemeClr val="accent4"/>
              </a:solidFill>
              <a:ln w="9525">
                <a:solidFill>
                  <a:sysClr val="windowText" lastClr="000000"/>
                </a:solidFill>
              </a:ln>
              <a:effectLst/>
            </c:spPr>
          </c:marker>
          <c:trendline>
            <c:spPr>
              <a:ln w="19050" cap="rnd">
                <a:solidFill>
                  <a:schemeClr val="accent4"/>
                </a:solidFill>
                <a:prstDash val="dash"/>
              </a:ln>
              <a:effectLst/>
            </c:spPr>
            <c:trendlineType val="log"/>
            <c:dispRSqr val="0"/>
            <c:dispEq val="0"/>
          </c:trendline>
          <c:errBars>
            <c:errDir val="y"/>
            <c:errBarType val="both"/>
            <c:errValType val="cust"/>
            <c:noEndCap val="0"/>
            <c:plus>
              <c:numRef>
                <c:f>'Fig. 5'!$D$19:$D$21</c:f>
                <c:numCache>
                  <c:formatCode>General</c:formatCode>
                  <c:ptCount val="3"/>
                  <c:pt idx="0">
                    <c:v>1.1987111278115024E-3</c:v>
                  </c:pt>
                  <c:pt idx="1">
                    <c:v>8.4387284701022101E-3</c:v>
                  </c:pt>
                  <c:pt idx="2">
                    <c:v>2.2057969251625533E-2</c:v>
                  </c:pt>
                </c:numCache>
              </c:numRef>
            </c:plus>
            <c:minus>
              <c:numRef>
                <c:f>'Fig. 5'!$D$19:$D$21</c:f>
                <c:numCache>
                  <c:formatCode>General</c:formatCode>
                  <c:ptCount val="3"/>
                  <c:pt idx="0">
                    <c:v>1.1987111278115024E-3</c:v>
                  </c:pt>
                  <c:pt idx="1">
                    <c:v>8.4387284701022101E-3</c:v>
                  </c:pt>
                  <c:pt idx="2">
                    <c:v>2.2057969251625533E-2</c:v>
                  </c:pt>
                </c:numCache>
              </c:numRef>
            </c:minus>
            <c:spPr>
              <a:noFill/>
              <a:ln w="9525" cap="flat" cmpd="sng" algn="ctr">
                <a:solidFill>
                  <a:schemeClr val="tx1">
                    <a:lumMod val="65000"/>
                    <a:lumOff val="35000"/>
                  </a:schemeClr>
                </a:solidFill>
                <a:round/>
              </a:ln>
              <a:effectLst/>
            </c:spPr>
          </c:errBars>
          <c:xVal>
            <c:numRef>
              <c:f>'Fig. 5'!$B$19:$B$21</c:f>
              <c:numCache>
                <c:formatCode>General</c:formatCode>
                <c:ptCount val="3"/>
                <c:pt idx="0">
                  <c:v>0.25</c:v>
                </c:pt>
                <c:pt idx="1">
                  <c:v>0.5</c:v>
                </c:pt>
                <c:pt idx="2">
                  <c:v>1</c:v>
                </c:pt>
              </c:numCache>
            </c:numRef>
          </c:xVal>
          <c:yVal>
            <c:numRef>
              <c:f>'Fig. 5'!$C$19:$C$21</c:f>
              <c:numCache>
                <c:formatCode>General</c:formatCode>
                <c:ptCount val="3"/>
                <c:pt idx="0">
                  <c:v>0.33050090498449947</c:v>
                </c:pt>
                <c:pt idx="1">
                  <c:v>0.3978129763523312</c:v>
                </c:pt>
                <c:pt idx="2">
                  <c:v>0.6069677502193721</c:v>
                </c:pt>
              </c:numCache>
            </c:numRef>
          </c:yVal>
          <c:smooth val="0"/>
          <c:extLst>
            <c:ext xmlns:c16="http://schemas.microsoft.com/office/drawing/2014/chart" uri="{C3380CC4-5D6E-409C-BE32-E72D297353CC}">
              <c16:uniqueId val="{00000007-4180-4DBE-9096-F6C868B3E1BD}"/>
            </c:ext>
          </c:extLst>
        </c:ser>
        <c:dLbls>
          <c:showLegendKey val="0"/>
          <c:showVal val="0"/>
          <c:showCatName val="0"/>
          <c:showSerName val="0"/>
          <c:showPercent val="0"/>
          <c:showBubbleSize val="0"/>
        </c:dLbls>
        <c:axId val="473562320"/>
        <c:axId val="553832576"/>
        <c:extLst/>
      </c:scatterChart>
      <c:valAx>
        <c:axId val="473562320"/>
        <c:scaling>
          <c:orientation val="minMax"/>
        </c:scaling>
        <c:delete val="0"/>
        <c:axPos val="b"/>
        <c:title>
          <c:tx>
            <c:rich>
              <a:bodyPr rot="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ltLang="zh-CN" sz="1500" b="1">
                    <a:solidFill>
                      <a:sysClr val="windowText" lastClr="000000"/>
                    </a:solidFill>
                    <a:latin typeface="Times New Roman" panose="02020603050405020304" pitchFamily="18" charset="0"/>
                    <a:cs typeface="Times New Roman" panose="02020603050405020304" pitchFamily="18" charset="0"/>
                  </a:rPr>
                  <a:t>Time (h)</a:t>
                </a:r>
              </a:p>
            </c:rich>
          </c:tx>
          <c:overlay val="0"/>
          <c:spPr>
            <a:noFill/>
            <a:ln>
              <a:noFill/>
            </a:ln>
            <a:effectLst/>
          </c:spPr>
          <c:txPr>
            <a:bodyPr rot="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53832576"/>
        <c:crosses val="autoZero"/>
        <c:crossBetween val="midCat"/>
        <c:minorUnit val="0.5"/>
      </c:valAx>
      <c:valAx>
        <c:axId val="553832576"/>
        <c:scaling>
          <c:orientation val="minMax"/>
          <c:max val="1"/>
        </c:scaling>
        <c:delete val="0"/>
        <c:axPos val="l"/>
        <c:title>
          <c:tx>
            <c:rich>
              <a:bodyPr rot="-540000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ltLang="zh-CN" sz="1500" b="1">
                    <a:solidFill>
                      <a:sysClr val="windowText" lastClr="000000"/>
                    </a:solidFill>
                    <a:latin typeface="Times New Roman" panose="02020603050405020304" pitchFamily="18" charset="0"/>
                    <a:cs typeface="Times New Roman" panose="02020603050405020304" pitchFamily="18" charset="0"/>
                  </a:rPr>
                  <a:t>Coagulation Fraction</a:t>
                </a:r>
              </a:p>
            </c:rich>
          </c:tx>
          <c:overlay val="0"/>
          <c:spPr>
            <a:noFill/>
            <a:ln>
              <a:noFill/>
            </a:ln>
            <a:effectLst/>
          </c:spPr>
          <c:txPr>
            <a:bodyPr rot="-540000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73562320"/>
        <c:crosses val="autoZero"/>
        <c:crossBetween val="midCat"/>
        <c:minorUnit val="0.1"/>
      </c:valAx>
      <c:spPr>
        <a:noFill/>
        <a:ln>
          <a:solidFill>
            <a:sysClr val="windowText" lastClr="000000"/>
          </a:solidFill>
        </a:ln>
        <a:effectLst/>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0.79847289762418416"/>
          <c:y val="0.40511828441569503"/>
          <c:w val="0.1604871892581321"/>
          <c:h val="0.34622888563412485"/>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30 °C</c:v>
          </c:tx>
          <c:spPr>
            <a:ln w="25400" cap="rnd">
              <a:noFill/>
              <a:round/>
            </a:ln>
            <a:effectLst/>
          </c:spPr>
          <c:marker>
            <c:symbol val="circle"/>
            <c:size val="8"/>
            <c:spPr>
              <a:solidFill>
                <a:schemeClr val="accent1"/>
              </a:solidFill>
              <a:ln w="9525">
                <a:solidFill>
                  <a:sysClr val="windowText" lastClr="000000"/>
                </a:solidFill>
              </a:ln>
              <a:effectLst/>
            </c:spPr>
          </c:marker>
          <c:trendline>
            <c:spPr>
              <a:ln w="19050" cap="rnd">
                <a:solidFill>
                  <a:schemeClr val="accent1"/>
                </a:solidFill>
                <a:prstDash val="dash"/>
              </a:ln>
              <a:effectLst/>
            </c:spPr>
            <c:trendlineType val="log"/>
            <c:dispRSqr val="0"/>
            <c:dispEq val="0"/>
          </c:trendline>
          <c:errBars>
            <c:errDir val="y"/>
            <c:errBarType val="both"/>
            <c:errValType val="cust"/>
            <c:noEndCap val="0"/>
            <c:plus>
              <c:numRef>
                <c:f>'Fig. 5'!$N$5:$N$9</c:f>
                <c:numCache>
                  <c:formatCode>General</c:formatCode>
                  <c:ptCount val="5"/>
                  <c:pt idx="0">
                    <c:v>4.1625596031077483E-3</c:v>
                  </c:pt>
                  <c:pt idx="1">
                    <c:v>3.2171729712597015E-3</c:v>
                  </c:pt>
                  <c:pt idx="2">
                    <c:v>1.0023887536818555E-2</c:v>
                  </c:pt>
                  <c:pt idx="3">
                    <c:v>1.3839114288512972E-2</c:v>
                  </c:pt>
                  <c:pt idx="4">
                    <c:v>7.3339156890025988E-3</c:v>
                  </c:pt>
                </c:numCache>
              </c:numRef>
            </c:plus>
            <c:minus>
              <c:numRef>
                <c:f>'Fig. 5'!$N$5:$N$9</c:f>
                <c:numCache>
                  <c:formatCode>General</c:formatCode>
                  <c:ptCount val="5"/>
                  <c:pt idx="0">
                    <c:v>4.1625596031077483E-3</c:v>
                  </c:pt>
                  <c:pt idx="1">
                    <c:v>3.2171729712597015E-3</c:v>
                  </c:pt>
                  <c:pt idx="2">
                    <c:v>1.0023887536818555E-2</c:v>
                  </c:pt>
                  <c:pt idx="3">
                    <c:v>1.3839114288512972E-2</c:v>
                  </c:pt>
                  <c:pt idx="4">
                    <c:v>7.3339156890025988E-3</c:v>
                  </c:pt>
                </c:numCache>
              </c:numRef>
            </c:minus>
            <c:spPr>
              <a:noFill/>
              <a:ln w="9525" cap="flat" cmpd="sng" algn="ctr">
                <a:solidFill>
                  <a:schemeClr val="tx1">
                    <a:lumMod val="65000"/>
                    <a:lumOff val="35000"/>
                  </a:schemeClr>
                </a:solidFill>
                <a:round/>
              </a:ln>
              <a:effectLst/>
            </c:spPr>
          </c:errBars>
          <c:xVal>
            <c:numRef>
              <c:f>'Fig. 5'!$L$5:$L$9</c:f>
              <c:numCache>
                <c:formatCode>General</c:formatCode>
                <c:ptCount val="5"/>
                <c:pt idx="0">
                  <c:v>-1.6231471805599453</c:v>
                </c:pt>
                <c:pt idx="1">
                  <c:v>-0.93</c:v>
                </c:pt>
                <c:pt idx="2">
                  <c:v>-0.23685281944005476</c:v>
                </c:pt>
                <c:pt idx="3">
                  <c:v>0.16861228866810973</c:v>
                </c:pt>
                <c:pt idx="4">
                  <c:v>0.45629436111989052</c:v>
                </c:pt>
              </c:numCache>
            </c:numRef>
          </c:xVal>
          <c:yVal>
            <c:numRef>
              <c:f>'Fig. 5'!$M$5:$M$9</c:f>
              <c:numCache>
                <c:formatCode>General</c:formatCode>
                <c:ptCount val="5"/>
                <c:pt idx="0">
                  <c:v>3.242886744129022E-2</c:v>
                </c:pt>
                <c:pt idx="1">
                  <c:v>0.25333816506123713</c:v>
                </c:pt>
                <c:pt idx="2">
                  <c:v>0.4201857975726323</c:v>
                </c:pt>
                <c:pt idx="3">
                  <c:v>0.48630860709095902</c:v>
                </c:pt>
                <c:pt idx="4">
                  <c:v>0.50935262893115996</c:v>
                </c:pt>
              </c:numCache>
            </c:numRef>
          </c:yVal>
          <c:smooth val="0"/>
          <c:extLst>
            <c:ext xmlns:c16="http://schemas.microsoft.com/office/drawing/2014/chart" uri="{C3380CC4-5D6E-409C-BE32-E72D297353CC}">
              <c16:uniqueId val="{00000001-22EE-4168-9DCF-96CD2289F6B9}"/>
            </c:ext>
          </c:extLst>
        </c:ser>
        <c:ser>
          <c:idx val="3"/>
          <c:order val="1"/>
          <c:tx>
            <c:v>35 °C</c:v>
          </c:tx>
          <c:spPr>
            <a:ln w="25400" cap="rnd">
              <a:noFill/>
              <a:round/>
            </a:ln>
            <a:effectLst/>
          </c:spPr>
          <c:marker>
            <c:symbol val="square"/>
            <c:size val="8"/>
            <c:spPr>
              <a:solidFill>
                <a:schemeClr val="accent2"/>
              </a:solidFill>
              <a:ln w="9525">
                <a:solidFill>
                  <a:sysClr val="windowText" lastClr="000000"/>
                </a:solidFill>
              </a:ln>
              <a:effectLst/>
            </c:spPr>
          </c:marker>
          <c:trendline>
            <c:spPr>
              <a:ln w="19050" cap="rnd">
                <a:solidFill>
                  <a:schemeClr val="accent2"/>
                </a:solidFill>
                <a:prstDash val="dash"/>
              </a:ln>
              <a:effectLst/>
            </c:spPr>
            <c:trendlineType val="log"/>
            <c:dispRSqr val="0"/>
            <c:dispEq val="0"/>
          </c:trendline>
          <c:errBars>
            <c:errDir val="y"/>
            <c:errBarType val="both"/>
            <c:errValType val="cust"/>
            <c:noEndCap val="0"/>
            <c:plus>
              <c:numRef>
                <c:f>'Fig. 5'!$N$10:$N$14</c:f>
                <c:numCache>
                  <c:formatCode>General</c:formatCode>
                  <c:ptCount val="5"/>
                  <c:pt idx="0">
                    <c:v>7.4352416454865986E-3</c:v>
                  </c:pt>
                  <c:pt idx="1">
                    <c:v>1.1483934855381408E-2</c:v>
                  </c:pt>
                  <c:pt idx="2">
                    <c:v>8.6302500459411804E-3</c:v>
                  </c:pt>
                  <c:pt idx="3">
                    <c:v>2.2322042580372966E-3</c:v>
                  </c:pt>
                  <c:pt idx="4">
                    <c:v>1.2178194523967635E-2</c:v>
                  </c:pt>
                </c:numCache>
              </c:numRef>
            </c:plus>
            <c:minus>
              <c:numRef>
                <c:f>'Fig. 5'!$N$10:$N$14</c:f>
                <c:numCache>
                  <c:formatCode>General</c:formatCode>
                  <c:ptCount val="5"/>
                  <c:pt idx="0">
                    <c:v>7.4352416454865986E-3</c:v>
                  </c:pt>
                  <c:pt idx="1">
                    <c:v>1.1483934855381408E-2</c:v>
                  </c:pt>
                  <c:pt idx="2">
                    <c:v>8.6302500459411804E-3</c:v>
                  </c:pt>
                  <c:pt idx="3">
                    <c:v>2.2322042580372966E-3</c:v>
                  </c:pt>
                  <c:pt idx="4">
                    <c:v>1.2178194523967635E-2</c:v>
                  </c:pt>
                </c:numCache>
              </c:numRef>
            </c:minus>
            <c:spPr>
              <a:noFill/>
              <a:ln w="9525" cap="flat" cmpd="sng" algn="ctr">
                <a:solidFill>
                  <a:schemeClr val="tx1">
                    <a:lumMod val="65000"/>
                    <a:lumOff val="35000"/>
                  </a:schemeClr>
                </a:solidFill>
                <a:round/>
              </a:ln>
              <a:effectLst/>
            </c:spPr>
          </c:errBars>
          <c:xVal>
            <c:numRef>
              <c:f>'Fig. 5'!$L$10:$L$14</c:f>
              <c:numCache>
                <c:formatCode>General</c:formatCode>
                <c:ptCount val="5"/>
                <c:pt idx="0">
                  <c:v>-1.2931471805599453</c:v>
                </c:pt>
                <c:pt idx="1">
                  <c:v>-0.6</c:v>
                </c:pt>
                <c:pt idx="2">
                  <c:v>-0.19453489189183559</c:v>
                </c:pt>
                <c:pt idx="3">
                  <c:v>9.3147180559945308E-2</c:v>
                </c:pt>
                <c:pt idx="4">
                  <c:v>0.31629073187415513</c:v>
                </c:pt>
              </c:numCache>
            </c:numRef>
          </c:xVal>
          <c:yVal>
            <c:numRef>
              <c:f>'Fig. 5'!$M$10:$M$14</c:f>
              <c:numCache>
                <c:formatCode>General</c:formatCode>
                <c:ptCount val="5"/>
                <c:pt idx="0">
                  <c:v>0.15409414018648923</c:v>
                </c:pt>
                <c:pt idx="1">
                  <c:v>0.26702693736593813</c:v>
                </c:pt>
                <c:pt idx="2">
                  <c:v>0.35219055501740359</c:v>
                </c:pt>
                <c:pt idx="3">
                  <c:v>0.5028648152491767</c:v>
                </c:pt>
                <c:pt idx="4">
                  <c:v>0.53049822392509449</c:v>
                </c:pt>
              </c:numCache>
            </c:numRef>
          </c:yVal>
          <c:smooth val="0"/>
          <c:extLst>
            <c:ext xmlns:c16="http://schemas.microsoft.com/office/drawing/2014/chart" uri="{C3380CC4-5D6E-409C-BE32-E72D297353CC}">
              <c16:uniqueId val="{00000003-22EE-4168-9DCF-96CD2289F6B9}"/>
            </c:ext>
          </c:extLst>
        </c:ser>
        <c:ser>
          <c:idx val="1"/>
          <c:order val="2"/>
          <c:tx>
            <c:v>40 °C</c:v>
          </c:tx>
          <c:spPr>
            <a:ln w="25400" cap="rnd">
              <a:noFill/>
              <a:round/>
            </a:ln>
            <a:effectLst/>
          </c:spPr>
          <c:marker>
            <c:symbol val="diamond"/>
            <c:size val="8"/>
            <c:spPr>
              <a:solidFill>
                <a:schemeClr val="accent3"/>
              </a:solidFill>
              <a:ln w="9525">
                <a:solidFill>
                  <a:sysClr val="windowText" lastClr="000000"/>
                </a:solidFill>
              </a:ln>
              <a:effectLst/>
            </c:spPr>
          </c:marker>
          <c:trendline>
            <c:spPr>
              <a:ln w="19050" cap="rnd">
                <a:solidFill>
                  <a:schemeClr val="accent3"/>
                </a:solidFill>
                <a:prstDash val="dash"/>
              </a:ln>
              <a:effectLst/>
            </c:spPr>
            <c:trendlineType val="log"/>
            <c:dispRSqr val="0"/>
            <c:dispEq val="0"/>
          </c:trendline>
          <c:errBars>
            <c:errDir val="y"/>
            <c:errBarType val="both"/>
            <c:errValType val="cust"/>
            <c:noEndCap val="0"/>
            <c:plus>
              <c:numRef>
                <c:f>'Fig. 5'!$N$15:$N$18</c:f>
                <c:numCache>
                  <c:formatCode>General</c:formatCode>
                  <c:ptCount val="4"/>
                  <c:pt idx="0">
                    <c:v>3.958308274819855E-3</c:v>
                  </c:pt>
                  <c:pt idx="1">
                    <c:v>7.5693972594846528E-3</c:v>
                  </c:pt>
                  <c:pt idx="2">
                    <c:v>1.368066464451289E-2</c:v>
                  </c:pt>
                  <c:pt idx="3">
                    <c:v>2.3361940677069055E-2</c:v>
                  </c:pt>
                </c:numCache>
              </c:numRef>
            </c:plus>
            <c:minus>
              <c:numRef>
                <c:f>'Fig. 5'!$N$15:$N$18</c:f>
                <c:numCache>
                  <c:formatCode>General</c:formatCode>
                  <c:ptCount val="4"/>
                  <c:pt idx="0">
                    <c:v>3.958308274819855E-3</c:v>
                  </c:pt>
                  <c:pt idx="1">
                    <c:v>7.5693972594846528E-3</c:v>
                  </c:pt>
                  <c:pt idx="2">
                    <c:v>1.368066464451289E-2</c:v>
                  </c:pt>
                  <c:pt idx="3">
                    <c:v>2.3361940677069055E-2</c:v>
                  </c:pt>
                </c:numCache>
              </c:numRef>
            </c:minus>
            <c:spPr>
              <a:noFill/>
              <a:ln w="9525" cap="flat" cmpd="sng" algn="ctr">
                <a:solidFill>
                  <a:schemeClr val="tx1">
                    <a:lumMod val="65000"/>
                    <a:lumOff val="35000"/>
                  </a:schemeClr>
                </a:solidFill>
                <a:round/>
              </a:ln>
              <a:effectLst/>
            </c:spPr>
          </c:errBars>
          <c:xVal>
            <c:numRef>
              <c:f>'Fig. 5'!$L$15:$L$18</c:f>
              <c:numCache>
                <c:formatCode>General</c:formatCode>
                <c:ptCount val="4"/>
                <c:pt idx="0">
                  <c:v>-1.3862943611198906</c:v>
                </c:pt>
                <c:pt idx="1">
                  <c:v>-0.69314718055994529</c:v>
                </c:pt>
                <c:pt idx="2">
                  <c:v>0</c:v>
                </c:pt>
                <c:pt idx="3">
                  <c:v>0.69314718055994529</c:v>
                </c:pt>
              </c:numCache>
            </c:numRef>
          </c:xVal>
          <c:yVal>
            <c:numRef>
              <c:f>'Fig. 5'!$M$15:$M$18</c:f>
              <c:numCache>
                <c:formatCode>General</c:formatCode>
                <c:ptCount val="4"/>
                <c:pt idx="0">
                  <c:v>0.11306478412223371</c:v>
                </c:pt>
                <c:pt idx="1">
                  <c:v>0.29986415390267468</c:v>
                </c:pt>
                <c:pt idx="2">
                  <c:v>0.4057307575064546</c:v>
                </c:pt>
                <c:pt idx="3">
                  <c:v>0.63267373246815517</c:v>
                </c:pt>
              </c:numCache>
            </c:numRef>
          </c:yVal>
          <c:smooth val="0"/>
          <c:extLst>
            <c:ext xmlns:c16="http://schemas.microsoft.com/office/drawing/2014/chart" uri="{C3380CC4-5D6E-409C-BE32-E72D297353CC}">
              <c16:uniqueId val="{00000005-22EE-4168-9DCF-96CD2289F6B9}"/>
            </c:ext>
          </c:extLst>
        </c:ser>
        <c:ser>
          <c:idx val="2"/>
          <c:order val="3"/>
          <c:tx>
            <c:v>50 °C</c:v>
          </c:tx>
          <c:spPr>
            <a:ln w="25400" cap="rnd">
              <a:noFill/>
              <a:round/>
            </a:ln>
            <a:effectLst/>
          </c:spPr>
          <c:marker>
            <c:symbol val="triangle"/>
            <c:size val="8"/>
            <c:spPr>
              <a:solidFill>
                <a:schemeClr val="accent4"/>
              </a:solidFill>
              <a:ln w="9525">
                <a:solidFill>
                  <a:sysClr val="windowText" lastClr="000000"/>
                </a:solidFill>
              </a:ln>
              <a:effectLst/>
            </c:spPr>
          </c:marker>
          <c:trendline>
            <c:spPr>
              <a:ln w="19050" cap="rnd">
                <a:solidFill>
                  <a:schemeClr val="accent4"/>
                </a:solidFill>
                <a:prstDash val="dash"/>
              </a:ln>
              <a:effectLst/>
            </c:spPr>
            <c:trendlineType val="log"/>
            <c:dispRSqr val="0"/>
            <c:dispEq val="0"/>
          </c:trendline>
          <c:errBars>
            <c:errDir val="y"/>
            <c:errBarType val="both"/>
            <c:errValType val="cust"/>
            <c:noEndCap val="0"/>
            <c:plus>
              <c:numRef>
                <c:f>'Fig. 5'!$N$19:$N$21</c:f>
                <c:numCache>
                  <c:formatCode>General</c:formatCode>
                  <c:ptCount val="3"/>
                  <c:pt idx="0">
                    <c:v>1.1987111278115024E-3</c:v>
                  </c:pt>
                  <c:pt idx="1">
                    <c:v>8.4387284701022101E-3</c:v>
                  </c:pt>
                  <c:pt idx="2">
                    <c:v>2.2057969251625533E-2</c:v>
                  </c:pt>
                </c:numCache>
              </c:numRef>
            </c:plus>
            <c:minus>
              <c:numRef>
                <c:f>'Fig. 5'!$N$19:$N$21</c:f>
                <c:numCache>
                  <c:formatCode>General</c:formatCode>
                  <c:ptCount val="3"/>
                  <c:pt idx="0">
                    <c:v>1.1987111278115024E-3</c:v>
                  </c:pt>
                  <c:pt idx="1">
                    <c:v>8.4387284701022101E-3</c:v>
                  </c:pt>
                  <c:pt idx="2">
                    <c:v>2.2057969251625533E-2</c:v>
                  </c:pt>
                </c:numCache>
              </c:numRef>
            </c:minus>
            <c:spPr>
              <a:noFill/>
              <a:ln w="9525" cap="flat" cmpd="sng" algn="ctr">
                <a:solidFill>
                  <a:schemeClr val="tx1">
                    <a:lumMod val="65000"/>
                    <a:lumOff val="35000"/>
                  </a:schemeClr>
                </a:solidFill>
                <a:round/>
              </a:ln>
              <a:effectLst/>
            </c:spPr>
          </c:errBars>
          <c:xVal>
            <c:numRef>
              <c:f>'Fig. 5'!$L$19:$L$21</c:f>
              <c:numCache>
                <c:formatCode>General</c:formatCode>
                <c:ptCount val="3"/>
                <c:pt idx="0">
                  <c:v>-0.6662943611198906</c:v>
                </c:pt>
                <c:pt idx="1">
                  <c:v>2.6852819440054687E-2</c:v>
                </c:pt>
                <c:pt idx="2">
                  <c:v>0.72</c:v>
                </c:pt>
              </c:numCache>
            </c:numRef>
          </c:xVal>
          <c:yVal>
            <c:numRef>
              <c:f>'Fig. 5'!$M$19:$M$21</c:f>
              <c:numCache>
                <c:formatCode>General</c:formatCode>
                <c:ptCount val="3"/>
                <c:pt idx="0">
                  <c:v>0.33050090498449947</c:v>
                </c:pt>
                <c:pt idx="1">
                  <c:v>0.3978129763523312</c:v>
                </c:pt>
                <c:pt idx="2">
                  <c:v>0.6069677502193721</c:v>
                </c:pt>
              </c:numCache>
            </c:numRef>
          </c:yVal>
          <c:smooth val="0"/>
          <c:extLst>
            <c:ext xmlns:c16="http://schemas.microsoft.com/office/drawing/2014/chart" uri="{C3380CC4-5D6E-409C-BE32-E72D297353CC}">
              <c16:uniqueId val="{00000007-22EE-4168-9DCF-96CD2289F6B9}"/>
            </c:ext>
          </c:extLst>
        </c:ser>
        <c:ser>
          <c:idx val="4"/>
          <c:order val="4"/>
          <c:tx>
            <c:v>all</c:v>
          </c:tx>
          <c:spPr>
            <a:ln w="25400" cap="rnd">
              <a:noFill/>
              <a:round/>
            </a:ln>
            <a:effectLst/>
          </c:spPr>
          <c:marker>
            <c:symbol val="none"/>
          </c:marker>
          <c:trendline>
            <c:spPr>
              <a:ln w="19050" cap="rnd">
                <a:solidFill>
                  <a:sysClr val="windowText" lastClr="000000"/>
                </a:solidFill>
                <a:prstDash val="dash"/>
              </a:ln>
              <a:effectLst/>
            </c:spPr>
            <c:trendlineType val="poly"/>
            <c:order val="2"/>
            <c:dispRSqr val="0"/>
            <c:dispEq val="0"/>
          </c:trendline>
          <c:xVal>
            <c:numRef>
              <c:f>'Fig. 5'!$L$5:$L$21</c:f>
              <c:numCache>
                <c:formatCode>General</c:formatCode>
                <c:ptCount val="17"/>
                <c:pt idx="0">
                  <c:v>-1.6231471805599453</c:v>
                </c:pt>
                <c:pt idx="1">
                  <c:v>-0.93</c:v>
                </c:pt>
                <c:pt idx="2">
                  <c:v>-0.23685281944005476</c:v>
                </c:pt>
                <c:pt idx="3">
                  <c:v>0.16861228866810973</c:v>
                </c:pt>
                <c:pt idx="4">
                  <c:v>0.45629436111989052</c:v>
                </c:pt>
                <c:pt idx="5">
                  <c:v>-1.2931471805599453</c:v>
                </c:pt>
                <c:pt idx="6">
                  <c:v>-0.6</c:v>
                </c:pt>
                <c:pt idx="7">
                  <c:v>-0.19453489189183559</c:v>
                </c:pt>
                <c:pt idx="8">
                  <c:v>9.3147180559945308E-2</c:v>
                </c:pt>
                <c:pt idx="9">
                  <c:v>0.31629073187415513</c:v>
                </c:pt>
                <c:pt idx="10">
                  <c:v>-1.3862943611198906</c:v>
                </c:pt>
                <c:pt idx="11">
                  <c:v>-0.69314718055994529</c:v>
                </c:pt>
                <c:pt idx="12">
                  <c:v>0</c:v>
                </c:pt>
                <c:pt idx="13">
                  <c:v>0.69314718055994529</c:v>
                </c:pt>
                <c:pt idx="14">
                  <c:v>-0.6662943611198906</c:v>
                </c:pt>
                <c:pt idx="15">
                  <c:v>2.6852819440054687E-2</c:v>
                </c:pt>
                <c:pt idx="16">
                  <c:v>0.72</c:v>
                </c:pt>
              </c:numCache>
            </c:numRef>
          </c:xVal>
          <c:yVal>
            <c:numRef>
              <c:f>'Fig. 5'!$M$5:$M$20</c:f>
              <c:numCache>
                <c:formatCode>General</c:formatCode>
                <c:ptCount val="16"/>
                <c:pt idx="0">
                  <c:v>3.242886744129022E-2</c:v>
                </c:pt>
                <c:pt idx="1">
                  <c:v>0.25333816506123713</c:v>
                </c:pt>
                <c:pt idx="2">
                  <c:v>0.4201857975726323</c:v>
                </c:pt>
                <c:pt idx="3">
                  <c:v>0.48630860709095902</c:v>
                </c:pt>
                <c:pt idx="4">
                  <c:v>0.50935262893115996</c:v>
                </c:pt>
                <c:pt idx="5">
                  <c:v>0.15409414018648923</c:v>
                </c:pt>
                <c:pt idx="6">
                  <c:v>0.26702693736593813</c:v>
                </c:pt>
                <c:pt idx="7">
                  <c:v>0.35219055501740359</c:v>
                </c:pt>
                <c:pt idx="8">
                  <c:v>0.5028648152491767</c:v>
                </c:pt>
                <c:pt idx="9">
                  <c:v>0.53049822392509449</c:v>
                </c:pt>
                <c:pt idx="10">
                  <c:v>0.11306478412223371</c:v>
                </c:pt>
                <c:pt idx="11">
                  <c:v>0.29986415390267468</c:v>
                </c:pt>
                <c:pt idx="12">
                  <c:v>0.4057307575064546</c:v>
                </c:pt>
                <c:pt idx="13">
                  <c:v>0.63267373246815517</c:v>
                </c:pt>
                <c:pt idx="14">
                  <c:v>0.33050090498449947</c:v>
                </c:pt>
                <c:pt idx="15">
                  <c:v>0.3978129763523312</c:v>
                </c:pt>
              </c:numCache>
            </c:numRef>
          </c:yVal>
          <c:smooth val="0"/>
          <c:extLst>
            <c:ext xmlns:c16="http://schemas.microsoft.com/office/drawing/2014/chart" uri="{C3380CC4-5D6E-409C-BE32-E72D297353CC}">
              <c16:uniqueId val="{00000009-22EE-4168-9DCF-96CD2289F6B9}"/>
            </c:ext>
          </c:extLst>
        </c:ser>
        <c:dLbls>
          <c:showLegendKey val="0"/>
          <c:showVal val="0"/>
          <c:showCatName val="0"/>
          <c:showSerName val="0"/>
          <c:showPercent val="0"/>
          <c:showBubbleSize val="0"/>
        </c:dLbls>
        <c:axId val="473562320"/>
        <c:axId val="553832576"/>
      </c:scatterChart>
      <c:valAx>
        <c:axId val="473562320"/>
        <c:scaling>
          <c:orientation val="minMax"/>
        </c:scaling>
        <c:delete val="0"/>
        <c:axPos val="b"/>
        <c:title>
          <c:tx>
            <c:rich>
              <a:bodyPr rot="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500" b="1" i="0" baseline="0">
                    <a:effectLst/>
                  </a:rPr>
                  <a:t>lnt + ln</a:t>
                </a:r>
                <a:r>
                  <a:rPr lang="el-GR" sz="1500" b="1" i="0" baseline="0">
                    <a:effectLst/>
                  </a:rPr>
                  <a:t>α</a:t>
                </a:r>
                <a:r>
                  <a:rPr lang="en-US" sz="1500" b="1" i="0" baseline="-25000">
                    <a:effectLst/>
                  </a:rPr>
                  <a:t>T</a:t>
                </a:r>
                <a:r>
                  <a:rPr lang="en-US" sz="1500" b="1" i="0" baseline="0">
                    <a:effectLst/>
                  </a:rPr>
                  <a:t> (h)</a:t>
                </a:r>
                <a:endParaRPr lang="en-GB" sz="1500">
                  <a:effectLst/>
                </a:endParaRPr>
              </a:p>
            </c:rich>
          </c:tx>
          <c:overlay val="0"/>
          <c:spPr>
            <a:noFill/>
            <a:ln>
              <a:noFill/>
            </a:ln>
            <a:effectLst/>
          </c:spPr>
          <c:txPr>
            <a:bodyPr rot="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53832576"/>
        <c:crosses val="autoZero"/>
        <c:crossBetween val="midCat"/>
        <c:minorUnit val="0.5"/>
      </c:valAx>
      <c:valAx>
        <c:axId val="553832576"/>
        <c:scaling>
          <c:orientation val="minMax"/>
          <c:max val="1"/>
        </c:scaling>
        <c:delete val="0"/>
        <c:axPos val="l"/>
        <c:title>
          <c:tx>
            <c:rich>
              <a:bodyPr rot="-540000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ltLang="zh-CN" sz="1500" b="1">
                    <a:solidFill>
                      <a:sysClr val="windowText" lastClr="000000"/>
                    </a:solidFill>
                    <a:latin typeface="Times New Roman" panose="02020603050405020304" pitchFamily="18" charset="0"/>
                    <a:cs typeface="Times New Roman" panose="02020603050405020304" pitchFamily="18" charset="0"/>
                  </a:rPr>
                  <a:t>Coagulation Fraction</a:t>
                </a:r>
              </a:p>
            </c:rich>
          </c:tx>
          <c:overlay val="0"/>
          <c:spPr>
            <a:noFill/>
            <a:ln>
              <a:noFill/>
            </a:ln>
            <a:effectLst/>
          </c:spPr>
          <c:txPr>
            <a:bodyPr rot="-540000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73562320"/>
        <c:crossesAt val="-2"/>
        <c:crossBetween val="midCat"/>
        <c:minorUnit val="0.1"/>
      </c:valAx>
      <c:spPr>
        <a:noFill/>
        <a:ln>
          <a:solidFill>
            <a:sysClr val="windowText" lastClr="000000"/>
          </a:solidFill>
        </a:ln>
        <a:effectLst/>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80781688498364557"/>
          <c:y val="0.41820527546570452"/>
          <c:w val="0.14324445817997922"/>
          <c:h val="0.33427816141858863"/>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30 °C</c:v>
          </c:tx>
          <c:spPr>
            <a:ln w="25400" cap="rnd">
              <a:noFill/>
              <a:round/>
            </a:ln>
            <a:effectLst/>
          </c:spPr>
          <c:marker>
            <c:symbol val="circle"/>
            <c:size val="8"/>
            <c:spPr>
              <a:solidFill>
                <a:schemeClr val="accent1"/>
              </a:solidFill>
              <a:ln w="9525">
                <a:solidFill>
                  <a:sysClr val="windowText" lastClr="000000"/>
                </a:solidFill>
              </a:ln>
              <a:effectLst/>
            </c:spPr>
          </c:marker>
          <c:errBars>
            <c:errDir val="y"/>
            <c:errBarType val="both"/>
            <c:errValType val="cust"/>
            <c:noEndCap val="0"/>
            <c:plus>
              <c:numRef>
                <c:f>'Fig. 5'!$W$5:$W$9</c:f>
                <c:numCache>
                  <c:formatCode>General</c:formatCode>
                  <c:ptCount val="5"/>
                  <c:pt idx="0">
                    <c:v>4.1625596031077483E-3</c:v>
                  </c:pt>
                  <c:pt idx="1">
                    <c:v>3.2171729712597015E-3</c:v>
                  </c:pt>
                  <c:pt idx="2">
                    <c:v>1.0023887536818555E-2</c:v>
                  </c:pt>
                  <c:pt idx="3">
                    <c:v>1.3839114288512972E-2</c:v>
                  </c:pt>
                  <c:pt idx="4">
                    <c:v>7.3339156890025988E-3</c:v>
                  </c:pt>
                </c:numCache>
              </c:numRef>
            </c:plus>
            <c:minus>
              <c:numRef>
                <c:f>'Fig. 5'!$W$5:$W$9</c:f>
                <c:numCache>
                  <c:formatCode>General</c:formatCode>
                  <c:ptCount val="5"/>
                  <c:pt idx="0">
                    <c:v>4.1625596031077483E-3</c:v>
                  </c:pt>
                  <c:pt idx="1">
                    <c:v>3.2171729712597015E-3</c:v>
                  </c:pt>
                  <c:pt idx="2">
                    <c:v>1.0023887536818555E-2</c:v>
                  </c:pt>
                  <c:pt idx="3">
                    <c:v>1.3839114288512972E-2</c:v>
                  </c:pt>
                  <c:pt idx="4">
                    <c:v>7.3339156890025988E-3</c:v>
                  </c:pt>
                </c:numCache>
              </c:numRef>
            </c:minus>
            <c:spPr>
              <a:noFill/>
              <a:ln w="9525" cap="flat" cmpd="sng" algn="ctr">
                <a:solidFill>
                  <a:schemeClr val="tx1">
                    <a:lumMod val="65000"/>
                    <a:lumOff val="35000"/>
                  </a:schemeClr>
                </a:solidFill>
                <a:round/>
              </a:ln>
              <a:effectLst/>
            </c:spPr>
          </c:errBars>
          <c:xVal>
            <c:numRef>
              <c:f>'Fig. 5'!$U$5:$U$9</c:f>
              <c:numCache>
                <c:formatCode>General</c:formatCode>
                <c:ptCount val="5"/>
                <c:pt idx="0">
                  <c:v>0.19727685518580054</c:v>
                </c:pt>
                <c:pt idx="1">
                  <c:v>0.39455371037160109</c:v>
                </c:pt>
                <c:pt idx="2">
                  <c:v>0.78910742074320217</c:v>
                </c:pt>
                <c:pt idx="3">
                  <c:v>1.1836611311148033</c:v>
                </c:pt>
                <c:pt idx="4">
                  <c:v>1.5782148414864043</c:v>
                </c:pt>
              </c:numCache>
            </c:numRef>
          </c:xVal>
          <c:yVal>
            <c:numRef>
              <c:f>'Fig. 5'!$V$5:$V$9</c:f>
              <c:numCache>
                <c:formatCode>General</c:formatCode>
                <c:ptCount val="5"/>
                <c:pt idx="0">
                  <c:v>3.242886744129022E-2</c:v>
                </c:pt>
                <c:pt idx="1">
                  <c:v>0.25333816506123713</c:v>
                </c:pt>
                <c:pt idx="2">
                  <c:v>0.4201857975726323</c:v>
                </c:pt>
                <c:pt idx="3">
                  <c:v>0.48630860709095902</c:v>
                </c:pt>
                <c:pt idx="4">
                  <c:v>0.50935262893115996</c:v>
                </c:pt>
              </c:numCache>
            </c:numRef>
          </c:yVal>
          <c:smooth val="0"/>
          <c:extLst>
            <c:ext xmlns:c16="http://schemas.microsoft.com/office/drawing/2014/chart" uri="{C3380CC4-5D6E-409C-BE32-E72D297353CC}">
              <c16:uniqueId val="{00000000-FDC0-40D0-82DC-2CF6233D1A94}"/>
            </c:ext>
          </c:extLst>
        </c:ser>
        <c:ser>
          <c:idx val="3"/>
          <c:order val="1"/>
          <c:tx>
            <c:v>35 °C</c:v>
          </c:tx>
          <c:spPr>
            <a:ln w="25400" cap="rnd">
              <a:noFill/>
              <a:round/>
            </a:ln>
            <a:effectLst/>
          </c:spPr>
          <c:marker>
            <c:symbol val="square"/>
            <c:size val="8"/>
            <c:spPr>
              <a:solidFill>
                <a:schemeClr val="accent2"/>
              </a:solidFill>
              <a:ln w="9525">
                <a:solidFill>
                  <a:sysClr val="windowText" lastClr="000000"/>
                </a:solidFill>
              </a:ln>
              <a:effectLst/>
            </c:spPr>
          </c:marker>
          <c:errBars>
            <c:errDir val="y"/>
            <c:errBarType val="both"/>
            <c:errValType val="cust"/>
            <c:noEndCap val="0"/>
            <c:plus>
              <c:numRef>
                <c:f>'Fig. 5'!$W$10:$W$14</c:f>
                <c:numCache>
                  <c:formatCode>General</c:formatCode>
                  <c:ptCount val="5"/>
                  <c:pt idx="0">
                    <c:v>7.4352416454865986E-3</c:v>
                  </c:pt>
                  <c:pt idx="1">
                    <c:v>1.1483934855381408E-2</c:v>
                  </c:pt>
                  <c:pt idx="2">
                    <c:v>8.6302500459411804E-3</c:v>
                  </c:pt>
                  <c:pt idx="3">
                    <c:v>2.2322042580372966E-3</c:v>
                  </c:pt>
                  <c:pt idx="4">
                    <c:v>1.2178194523967635E-2</c:v>
                  </c:pt>
                </c:numCache>
              </c:numRef>
            </c:plus>
            <c:minus>
              <c:numRef>
                <c:f>'Fig. 5'!$W$10:$W$14</c:f>
                <c:numCache>
                  <c:formatCode>General</c:formatCode>
                  <c:ptCount val="5"/>
                  <c:pt idx="0">
                    <c:v>7.4352416454865986E-3</c:v>
                  </c:pt>
                  <c:pt idx="1">
                    <c:v>1.1483934855381408E-2</c:v>
                  </c:pt>
                  <c:pt idx="2">
                    <c:v>8.6302500459411804E-3</c:v>
                  </c:pt>
                  <c:pt idx="3">
                    <c:v>2.2322042580372966E-3</c:v>
                  </c:pt>
                  <c:pt idx="4">
                    <c:v>1.2178194523967635E-2</c:v>
                  </c:pt>
                </c:numCache>
              </c:numRef>
            </c:minus>
            <c:spPr>
              <a:noFill/>
              <a:ln w="9525" cap="flat" cmpd="sng" algn="ctr">
                <a:solidFill>
                  <a:schemeClr val="tx1">
                    <a:lumMod val="65000"/>
                    <a:lumOff val="35000"/>
                  </a:schemeClr>
                </a:solidFill>
                <a:round/>
              </a:ln>
              <a:effectLst/>
            </c:spPr>
          </c:errBars>
          <c:xVal>
            <c:numRef>
              <c:f>'Fig. 5'!$U$10:$U$14</c:f>
              <c:numCache>
                <c:formatCode>General</c:formatCode>
                <c:ptCount val="5"/>
                <c:pt idx="0">
                  <c:v>0.27440581804701319</c:v>
                </c:pt>
                <c:pt idx="1">
                  <c:v>0.54881163609402639</c:v>
                </c:pt>
                <c:pt idx="2">
                  <c:v>0.82321745414103953</c:v>
                </c:pt>
                <c:pt idx="3">
                  <c:v>1.0976232721880528</c:v>
                </c:pt>
                <c:pt idx="4">
                  <c:v>1.372029090235066</c:v>
                </c:pt>
              </c:numCache>
            </c:numRef>
          </c:xVal>
          <c:yVal>
            <c:numRef>
              <c:f>'Fig. 5'!$V$10:$V$14</c:f>
              <c:numCache>
                <c:formatCode>General</c:formatCode>
                <c:ptCount val="5"/>
                <c:pt idx="0">
                  <c:v>0.15409414018648923</c:v>
                </c:pt>
                <c:pt idx="1">
                  <c:v>0.26702693736593813</c:v>
                </c:pt>
                <c:pt idx="2">
                  <c:v>0.35219055501740359</c:v>
                </c:pt>
                <c:pt idx="3">
                  <c:v>0.5028648152491767</c:v>
                </c:pt>
                <c:pt idx="4">
                  <c:v>0.53049822392509449</c:v>
                </c:pt>
              </c:numCache>
            </c:numRef>
          </c:yVal>
          <c:smooth val="0"/>
          <c:extLst>
            <c:ext xmlns:c16="http://schemas.microsoft.com/office/drawing/2014/chart" uri="{C3380CC4-5D6E-409C-BE32-E72D297353CC}">
              <c16:uniqueId val="{00000001-FDC0-40D0-82DC-2CF6233D1A94}"/>
            </c:ext>
          </c:extLst>
        </c:ser>
        <c:ser>
          <c:idx val="1"/>
          <c:order val="2"/>
          <c:tx>
            <c:v>40 °C</c:v>
          </c:tx>
          <c:spPr>
            <a:ln w="25400" cap="rnd">
              <a:noFill/>
              <a:round/>
            </a:ln>
            <a:effectLst/>
          </c:spPr>
          <c:marker>
            <c:symbol val="diamond"/>
            <c:size val="8"/>
            <c:spPr>
              <a:solidFill>
                <a:schemeClr val="accent3"/>
              </a:solidFill>
              <a:ln w="9525">
                <a:solidFill>
                  <a:sysClr val="windowText" lastClr="000000"/>
                </a:solidFill>
              </a:ln>
              <a:effectLst/>
            </c:spPr>
          </c:marker>
          <c:errBars>
            <c:errDir val="y"/>
            <c:errBarType val="both"/>
            <c:errValType val="cust"/>
            <c:noEndCap val="0"/>
            <c:plus>
              <c:numRef>
                <c:f>'Fig. 5'!$W$15:$W$18</c:f>
                <c:numCache>
                  <c:formatCode>General</c:formatCode>
                  <c:ptCount val="4"/>
                  <c:pt idx="0">
                    <c:v>3.958308274819855E-3</c:v>
                  </c:pt>
                  <c:pt idx="1">
                    <c:v>7.5693972594846528E-3</c:v>
                  </c:pt>
                  <c:pt idx="2">
                    <c:v>1.368066464451289E-2</c:v>
                  </c:pt>
                  <c:pt idx="3">
                    <c:v>2.3361940677069055E-2</c:v>
                  </c:pt>
                </c:numCache>
              </c:numRef>
            </c:plus>
            <c:minus>
              <c:numRef>
                <c:f>'Fig. 5'!$W$15:$W$18</c:f>
                <c:numCache>
                  <c:formatCode>General</c:formatCode>
                  <c:ptCount val="4"/>
                  <c:pt idx="0">
                    <c:v>3.958308274819855E-3</c:v>
                  </c:pt>
                  <c:pt idx="1">
                    <c:v>7.5693972594846528E-3</c:v>
                  </c:pt>
                  <c:pt idx="2">
                    <c:v>1.368066464451289E-2</c:v>
                  </c:pt>
                  <c:pt idx="3">
                    <c:v>2.3361940677069055E-2</c:v>
                  </c:pt>
                </c:numCache>
              </c:numRef>
            </c:minus>
            <c:spPr>
              <a:noFill/>
              <a:ln w="9525" cap="flat" cmpd="sng" algn="ctr">
                <a:solidFill>
                  <a:schemeClr val="tx1">
                    <a:lumMod val="65000"/>
                    <a:lumOff val="35000"/>
                  </a:schemeClr>
                </a:solidFill>
                <a:round/>
              </a:ln>
              <a:effectLst/>
            </c:spPr>
          </c:errBars>
          <c:xVal>
            <c:numRef>
              <c:f>'Fig. 5'!$U$15:$U$18</c:f>
              <c:numCache>
                <c:formatCode>General</c:formatCode>
                <c:ptCount val="4"/>
                <c:pt idx="0">
                  <c:v>0.25</c:v>
                </c:pt>
                <c:pt idx="1">
                  <c:v>0.5</c:v>
                </c:pt>
                <c:pt idx="2">
                  <c:v>1</c:v>
                </c:pt>
                <c:pt idx="3">
                  <c:v>2</c:v>
                </c:pt>
              </c:numCache>
            </c:numRef>
          </c:xVal>
          <c:yVal>
            <c:numRef>
              <c:f>'Fig. 5'!$V$15:$V$18</c:f>
              <c:numCache>
                <c:formatCode>General</c:formatCode>
                <c:ptCount val="4"/>
                <c:pt idx="0">
                  <c:v>0.11306478412223371</c:v>
                </c:pt>
                <c:pt idx="1">
                  <c:v>0.29986415390267468</c:v>
                </c:pt>
                <c:pt idx="2">
                  <c:v>0.4057307575064546</c:v>
                </c:pt>
                <c:pt idx="3">
                  <c:v>0.63267373246815517</c:v>
                </c:pt>
              </c:numCache>
            </c:numRef>
          </c:yVal>
          <c:smooth val="0"/>
          <c:extLst>
            <c:ext xmlns:c16="http://schemas.microsoft.com/office/drawing/2014/chart" uri="{C3380CC4-5D6E-409C-BE32-E72D297353CC}">
              <c16:uniqueId val="{00000002-FDC0-40D0-82DC-2CF6233D1A94}"/>
            </c:ext>
          </c:extLst>
        </c:ser>
        <c:ser>
          <c:idx val="2"/>
          <c:order val="3"/>
          <c:tx>
            <c:v>50 °C</c:v>
          </c:tx>
          <c:spPr>
            <a:ln w="25400" cap="rnd">
              <a:noFill/>
              <a:round/>
            </a:ln>
            <a:effectLst/>
          </c:spPr>
          <c:marker>
            <c:symbol val="triangle"/>
            <c:size val="8"/>
            <c:spPr>
              <a:solidFill>
                <a:schemeClr val="accent4"/>
              </a:solidFill>
              <a:ln w="9525">
                <a:solidFill>
                  <a:sysClr val="windowText" lastClr="000000"/>
                </a:solidFill>
              </a:ln>
              <a:effectLst/>
            </c:spPr>
          </c:marker>
          <c:errBars>
            <c:errDir val="y"/>
            <c:errBarType val="both"/>
            <c:errValType val="cust"/>
            <c:noEndCap val="0"/>
            <c:plus>
              <c:numRef>
                <c:f>'Fig. 5'!$W$19:$W$21</c:f>
                <c:numCache>
                  <c:formatCode>General</c:formatCode>
                  <c:ptCount val="3"/>
                  <c:pt idx="0">
                    <c:v>1.1987111278115024E-3</c:v>
                  </c:pt>
                  <c:pt idx="1">
                    <c:v>8.4387284701022101E-3</c:v>
                  </c:pt>
                  <c:pt idx="2">
                    <c:v>2.2057969251625533E-2</c:v>
                  </c:pt>
                </c:numCache>
              </c:numRef>
            </c:plus>
            <c:minus>
              <c:numRef>
                <c:f>'Fig. 5'!$W$19:$W$21</c:f>
                <c:numCache>
                  <c:formatCode>General</c:formatCode>
                  <c:ptCount val="3"/>
                  <c:pt idx="0">
                    <c:v>1.1987111278115024E-3</c:v>
                  </c:pt>
                  <c:pt idx="1">
                    <c:v>8.4387284701022101E-3</c:v>
                  </c:pt>
                  <c:pt idx="2">
                    <c:v>2.2057969251625533E-2</c:v>
                  </c:pt>
                </c:numCache>
              </c:numRef>
            </c:minus>
            <c:spPr>
              <a:noFill/>
              <a:ln w="9525" cap="flat" cmpd="sng" algn="ctr">
                <a:solidFill>
                  <a:schemeClr val="tx1">
                    <a:lumMod val="65000"/>
                    <a:lumOff val="35000"/>
                  </a:schemeClr>
                </a:solidFill>
                <a:round/>
              </a:ln>
              <a:effectLst/>
            </c:spPr>
          </c:errBars>
          <c:xVal>
            <c:numRef>
              <c:f>'Fig. 5'!$U$19:$U$21</c:f>
              <c:numCache>
                <c:formatCode>General</c:formatCode>
                <c:ptCount val="3"/>
                <c:pt idx="0">
                  <c:v>0.5136083026609719</c:v>
                </c:pt>
                <c:pt idx="1">
                  <c:v>1.0272166053219438</c:v>
                </c:pt>
                <c:pt idx="2">
                  <c:v>2.0544332106438876</c:v>
                </c:pt>
              </c:numCache>
            </c:numRef>
          </c:xVal>
          <c:yVal>
            <c:numRef>
              <c:f>'Fig. 5'!$V$19:$V$21</c:f>
              <c:numCache>
                <c:formatCode>General</c:formatCode>
                <c:ptCount val="3"/>
                <c:pt idx="0">
                  <c:v>0.33050090498449947</c:v>
                </c:pt>
                <c:pt idx="1">
                  <c:v>0.3978129763523312</c:v>
                </c:pt>
                <c:pt idx="2">
                  <c:v>0.6069677502193721</c:v>
                </c:pt>
              </c:numCache>
            </c:numRef>
          </c:yVal>
          <c:smooth val="0"/>
          <c:extLst>
            <c:ext xmlns:c16="http://schemas.microsoft.com/office/drawing/2014/chart" uri="{C3380CC4-5D6E-409C-BE32-E72D297353CC}">
              <c16:uniqueId val="{00000003-FDC0-40D0-82DC-2CF6233D1A94}"/>
            </c:ext>
          </c:extLst>
        </c:ser>
        <c:ser>
          <c:idx val="4"/>
          <c:order val="4"/>
          <c:tx>
            <c:v>all</c:v>
          </c:tx>
          <c:spPr>
            <a:ln w="25400" cap="rnd">
              <a:noFill/>
              <a:round/>
            </a:ln>
            <a:effectLst/>
          </c:spPr>
          <c:marker>
            <c:symbol val="none"/>
          </c:marker>
          <c:trendline>
            <c:spPr>
              <a:ln w="19050" cap="rnd">
                <a:solidFill>
                  <a:schemeClr val="tx1"/>
                </a:solidFill>
                <a:prstDash val="dash"/>
              </a:ln>
              <a:effectLst/>
            </c:spPr>
            <c:trendlineType val="poly"/>
            <c:order val="2"/>
            <c:backward val="0.19700000000000004"/>
            <c:intercept val="0"/>
            <c:dispRSqr val="0"/>
            <c:dispEq val="0"/>
          </c:trendline>
          <c:xVal>
            <c:numRef>
              <c:f>'Fig. 5'!$U$5:$U$21</c:f>
              <c:numCache>
                <c:formatCode>General</c:formatCode>
                <c:ptCount val="17"/>
                <c:pt idx="0">
                  <c:v>0.19727685518580054</c:v>
                </c:pt>
                <c:pt idx="1">
                  <c:v>0.39455371037160109</c:v>
                </c:pt>
                <c:pt idx="2">
                  <c:v>0.78910742074320217</c:v>
                </c:pt>
                <c:pt idx="3">
                  <c:v>1.1836611311148033</c:v>
                </c:pt>
                <c:pt idx="4">
                  <c:v>1.5782148414864043</c:v>
                </c:pt>
                <c:pt idx="5">
                  <c:v>0.27440581804701319</c:v>
                </c:pt>
                <c:pt idx="6">
                  <c:v>0.54881163609402639</c:v>
                </c:pt>
                <c:pt idx="7">
                  <c:v>0.82321745414103953</c:v>
                </c:pt>
                <c:pt idx="8">
                  <c:v>1.0976232721880528</c:v>
                </c:pt>
                <c:pt idx="9">
                  <c:v>1.372029090235066</c:v>
                </c:pt>
                <c:pt idx="10">
                  <c:v>0.25</c:v>
                </c:pt>
                <c:pt idx="11">
                  <c:v>0.5</c:v>
                </c:pt>
                <c:pt idx="12">
                  <c:v>1</c:v>
                </c:pt>
                <c:pt idx="13">
                  <c:v>2</c:v>
                </c:pt>
                <c:pt idx="14">
                  <c:v>0.5136083026609719</c:v>
                </c:pt>
                <c:pt idx="15">
                  <c:v>1.0272166053219438</c:v>
                </c:pt>
                <c:pt idx="16">
                  <c:v>2.0544332106438876</c:v>
                </c:pt>
              </c:numCache>
            </c:numRef>
          </c:xVal>
          <c:yVal>
            <c:numRef>
              <c:f>'Fig. 5'!$V$5:$V$21</c:f>
              <c:numCache>
                <c:formatCode>General</c:formatCode>
                <c:ptCount val="17"/>
                <c:pt idx="0">
                  <c:v>3.242886744129022E-2</c:v>
                </c:pt>
                <c:pt idx="1">
                  <c:v>0.25333816506123713</c:v>
                </c:pt>
                <c:pt idx="2">
                  <c:v>0.4201857975726323</c:v>
                </c:pt>
                <c:pt idx="3">
                  <c:v>0.48630860709095902</c:v>
                </c:pt>
                <c:pt idx="4">
                  <c:v>0.50935262893115996</c:v>
                </c:pt>
                <c:pt idx="5">
                  <c:v>0.15409414018648923</c:v>
                </c:pt>
                <c:pt idx="6">
                  <c:v>0.26702693736593813</c:v>
                </c:pt>
                <c:pt idx="7">
                  <c:v>0.35219055501740359</c:v>
                </c:pt>
                <c:pt idx="8">
                  <c:v>0.5028648152491767</c:v>
                </c:pt>
                <c:pt idx="9">
                  <c:v>0.53049822392509449</c:v>
                </c:pt>
                <c:pt idx="10">
                  <c:v>0.11306478412223371</c:v>
                </c:pt>
                <c:pt idx="11">
                  <c:v>0.29986415390267468</c:v>
                </c:pt>
                <c:pt idx="12">
                  <c:v>0.4057307575064546</c:v>
                </c:pt>
                <c:pt idx="13">
                  <c:v>0.63267373246815517</c:v>
                </c:pt>
                <c:pt idx="14">
                  <c:v>0.33050090498449947</c:v>
                </c:pt>
                <c:pt idx="15">
                  <c:v>0.3978129763523312</c:v>
                </c:pt>
                <c:pt idx="16">
                  <c:v>0.6069677502193721</c:v>
                </c:pt>
              </c:numCache>
            </c:numRef>
          </c:yVal>
          <c:smooth val="0"/>
          <c:extLst>
            <c:ext xmlns:c16="http://schemas.microsoft.com/office/drawing/2014/chart" uri="{C3380CC4-5D6E-409C-BE32-E72D297353CC}">
              <c16:uniqueId val="{00000005-FDC0-40D0-82DC-2CF6233D1A94}"/>
            </c:ext>
          </c:extLst>
        </c:ser>
        <c:dLbls>
          <c:showLegendKey val="0"/>
          <c:showVal val="0"/>
          <c:showCatName val="0"/>
          <c:showSerName val="0"/>
          <c:showPercent val="0"/>
          <c:showBubbleSize val="0"/>
        </c:dLbls>
        <c:axId val="473562320"/>
        <c:axId val="553832576"/>
      </c:scatterChart>
      <c:valAx>
        <c:axId val="473562320"/>
        <c:scaling>
          <c:orientation val="minMax"/>
        </c:scaling>
        <c:delete val="0"/>
        <c:axPos val="b"/>
        <c:title>
          <c:tx>
            <c:rich>
              <a:bodyPr rot="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ltLang="zh-CN" sz="1500" b="1">
                    <a:solidFill>
                      <a:sysClr val="windowText" lastClr="000000"/>
                    </a:solidFill>
                    <a:latin typeface="Times New Roman" panose="02020603050405020304" pitchFamily="18" charset="0"/>
                    <a:cs typeface="Times New Roman" panose="02020603050405020304" pitchFamily="18" charset="0"/>
                  </a:rPr>
                  <a:t>Shifted Time (h)</a:t>
                </a:r>
              </a:p>
            </c:rich>
          </c:tx>
          <c:overlay val="0"/>
          <c:spPr>
            <a:noFill/>
            <a:ln>
              <a:noFill/>
            </a:ln>
            <a:effectLst/>
          </c:spPr>
          <c:txPr>
            <a:bodyPr rot="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53832576"/>
        <c:crosses val="autoZero"/>
        <c:crossBetween val="midCat"/>
        <c:minorUnit val="0.25"/>
      </c:valAx>
      <c:valAx>
        <c:axId val="553832576"/>
        <c:scaling>
          <c:orientation val="minMax"/>
          <c:max val="1"/>
        </c:scaling>
        <c:delete val="0"/>
        <c:axPos val="l"/>
        <c:title>
          <c:tx>
            <c:rich>
              <a:bodyPr rot="-540000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ltLang="zh-CN" sz="1500" b="1">
                    <a:solidFill>
                      <a:sysClr val="windowText" lastClr="000000"/>
                    </a:solidFill>
                    <a:latin typeface="Times New Roman" panose="02020603050405020304" pitchFamily="18" charset="0"/>
                    <a:cs typeface="Times New Roman" panose="02020603050405020304" pitchFamily="18" charset="0"/>
                  </a:rPr>
                  <a:t>Coagulation Fraction</a:t>
                </a:r>
              </a:p>
            </c:rich>
          </c:tx>
          <c:overlay val="0"/>
          <c:spPr>
            <a:noFill/>
            <a:ln>
              <a:noFill/>
            </a:ln>
            <a:effectLst/>
          </c:spPr>
          <c:txPr>
            <a:bodyPr rot="-5400000" spcFirstLastPara="1" vertOverflow="ellipsis" vert="horz" wrap="square" anchor="ctr" anchorCtr="1"/>
            <a:lstStyle/>
            <a:p>
              <a:pPr>
                <a:defRPr sz="15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73562320"/>
        <c:crosses val="autoZero"/>
        <c:crossBetween val="midCat"/>
        <c:minorUnit val="0.1"/>
      </c:valAx>
      <c:spPr>
        <a:noFill/>
        <a:ln>
          <a:solidFill>
            <a:sysClr val="windowText" lastClr="000000"/>
          </a:solidFill>
        </a:ln>
        <a:effectLst/>
      </c:spPr>
    </c:plotArea>
    <c:legend>
      <c:legendPos val="r"/>
      <c:legendEntry>
        <c:idx val="4"/>
        <c:delete val="1"/>
      </c:legendEntry>
      <c:legendEntry>
        <c:idx val="5"/>
        <c:delete val="1"/>
      </c:legendEntry>
      <c:layout>
        <c:manualLayout>
          <c:xMode val="edge"/>
          <c:yMode val="edge"/>
          <c:x val="0.79847289762418416"/>
          <c:y val="0.40511828441569503"/>
          <c:w val="0.1425460964747598"/>
          <c:h val="0.33427816141858863"/>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131989</xdr:colOff>
      <xdr:row>19</xdr:row>
      <xdr:rowOff>69397</xdr:rowOff>
    </xdr:from>
    <xdr:to>
      <xdr:col>4</xdr:col>
      <xdr:colOff>172810</xdr:colOff>
      <xdr:row>34</xdr:row>
      <xdr:rowOff>91897</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503463</xdr:colOff>
      <xdr:row>20</xdr:row>
      <xdr:rowOff>163286</xdr:rowOff>
    </xdr:from>
    <xdr:to>
      <xdr:col>21</xdr:col>
      <xdr:colOff>353786</xdr:colOff>
      <xdr:row>35</xdr:row>
      <xdr:rowOff>185786</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501384</xdr:colOff>
      <xdr:row>20</xdr:row>
      <xdr:rowOff>74120</xdr:rowOff>
    </xdr:from>
    <xdr:to>
      <xdr:col>13</xdr:col>
      <xdr:colOff>447217</xdr:colOff>
      <xdr:row>35</xdr:row>
      <xdr:rowOff>96620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1125680</xdr:colOff>
      <xdr:row>20</xdr:row>
      <xdr:rowOff>163286</xdr:rowOff>
    </xdr:from>
    <xdr:to>
      <xdr:col>32</xdr:col>
      <xdr:colOff>231320</xdr:colOff>
      <xdr:row>36</xdr:row>
      <xdr:rowOff>1361</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481854</xdr:colOff>
      <xdr:row>26</xdr:row>
      <xdr:rowOff>33617</xdr:rowOff>
    </xdr:from>
    <xdr:to>
      <xdr:col>3</xdr:col>
      <xdr:colOff>1495986</xdr:colOff>
      <xdr:row>41</xdr:row>
      <xdr:rowOff>56117</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1061358</xdr:colOff>
      <xdr:row>21</xdr:row>
      <xdr:rowOff>95250</xdr:rowOff>
    </xdr:from>
    <xdr:to>
      <xdr:col>11</xdr:col>
      <xdr:colOff>1850572</xdr:colOff>
      <xdr:row>38</xdr:row>
      <xdr:rowOff>136072</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34636</xdr:colOff>
      <xdr:row>22</xdr:row>
      <xdr:rowOff>103909</xdr:rowOff>
    </xdr:from>
    <xdr:to>
      <xdr:col>5</xdr:col>
      <xdr:colOff>431325</xdr:colOff>
      <xdr:row>37</xdr:row>
      <xdr:rowOff>126409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23</xdr:row>
      <xdr:rowOff>0</xdr:rowOff>
    </xdr:from>
    <xdr:to>
      <xdr:col>13</xdr:col>
      <xdr:colOff>298566</xdr:colOff>
      <xdr:row>38</xdr:row>
      <xdr:rowOff>22500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311728</xdr:colOff>
      <xdr:row>23</xdr:row>
      <xdr:rowOff>17318</xdr:rowOff>
    </xdr:from>
    <xdr:to>
      <xdr:col>22</xdr:col>
      <xdr:colOff>398318</xdr:colOff>
      <xdr:row>38</xdr:row>
      <xdr:rowOff>39818</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467591</xdr:colOff>
      <xdr:row>23</xdr:row>
      <xdr:rowOff>43296</xdr:rowOff>
    </xdr:from>
    <xdr:to>
      <xdr:col>31</xdr:col>
      <xdr:colOff>108239</xdr:colOff>
      <xdr:row>38</xdr:row>
      <xdr:rowOff>65796</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22</xdr:row>
      <xdr:rowOff>0</xdr:rowOff>
    </xdr:from>
    <xdr:to>
      <xdr:col>6</xdr:col>
      <xdr:colOff>114300</xdr:colOff>
      <xdr:row>37</xdr:row>
      <xdr:rowOff>22500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228601</xdr:colOff>
      <xdr:row>21</xdr:row>
      <xdr:rowOff>180975</xdr:rowOff>
    </xdr:from>
    <xdr:to>
      <xdr:col>13</xdr:col>
      <xdr:colOff>85726</xdr:colOff>
      <xdr:row>37</xdr:row>
      <xdr:rowOff>12975</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369795</xdr:colOff>
      <xdr:row>22</xdr:row>
      <xdr:rowOff>22411</xdr:rowOff>
    </xdr:from>
    <xdr:to>
      <xdr:col>20</xdr:col>
      <xdr:colOff>403412</xdr:colOff>
      <xdr:row>37</xdr:row>
      <xdr:rowOff>44911</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44823</xdr:colOff>
      <xdr:row>21</xdr:row>
      <xdr:rowOff>179294</xdr:rowOff>
    </xdr:from>
    <xdr:to>
      <xdr:col>25</xdr:col>
      <xdr:colOff>302559</xdr:colOff>
      <xdr:row>37</xdr:row>
      <xdr:rowOff>11294</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436010</xdr:colOff>
      <xdr:row>21</xdr:row>
      <xdr:rowOff>84554</xdr:rowOff>
    </xdr:from>
    <xdr:to>
      <xdr:col>33</xdr:col>
      <xdr:colOff>335157</xdr:colOff>
      <xdr:row>36</xdr:row>
      <xdr:rowOff>107054</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35</xdr:col>
      <xdr:colOff>311728</xdr:colOff>
      <xdr:row>21</xdr:row>
      <xdr:rowOff>86590</xdr:rowOff>
    </xdr:from>
    <xdr:to>
      <xdr:col>42</xdr:col>
      <xdr:colOff>225137</xdr:colOff>
      <xdr:row>36</xdr:row>
      <xdr:rowOff>109090</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762000</xdr:colOff>
      <xdr:row>3</xdr:row>
      <xdr:rowOff>104775</xdr:rowOff>
    </xdr:from>
    <xdr:to>
      <xdr:col>7</xdr:col>
      <xdr:colOff>254000</xdr:colOff>
      <xdr:row>20</xdr:row>
      <xdr:rowOff>104775</xdr:rowOff>
    </xdr:to>
    <xdr:pic>
      <xdr:nvPicPr>
        <xdr:cNvPr id="2" name="Picture 1">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323" t="10595" r="46545" b="37393"/>
        <a:stretch/>
      </xdr:blipFill>
      <xdr:spPr bwMode="auto">
        <a:xfrm>
          <a:off x="2590800" y="676275"/>
          <a:ext cx="3778250" cy="32385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15</xdr:row>
          <xdr:rowOff>0</xdr:rowOff>
        </xdr:from>
        <xdr:to>
          <xdr:col>6</xdr:col>
          <xdr:colOff>609600</xdr:colOff>
          <xdr:row>27</xdr:row>
          <xdr:rowOff>180975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14</xdr:row>
          <xdr:rowOff>123825</xdr:rowOff>
        </xdr:from>
        <xdr:to>
          <xdr:col>22</xdr:col>
          <xdr:colOff>38100</xdr:colOff>
          <xdr:row>27</xdr:row>
          <xdr:rowOff>95250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95250</xdr:colOff>
          <xdr:row>4</xdr:row>
          <xdr:rowOff>9525</xdr:rowOff>
        </xdr:from>
        <xdr:to>
          <xdr:col>19</xdr:col>
          <xdr:colOff>276225</xdr:colOff>
          <xdr:row>21</xdr:row>
          <xdr:rowOff>180975</xdr:rowOff>
        </xdr:to>
        <xdr:sp macro="" textlink="">
          <xdr:nvSpPr>
            <xdr:cNvPr id="9218" name="Object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8042020\raw%20data\thin%20cotton%20threads\vacuum%20oven\optical%20microscopy%20cross%20sections%20on%20single%20fibres\thin-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8042020\raw%20data\thin%20cotton%20threads\vacuum%20oven\optical%20microscopy%20side%20view%20of%20single%20fibre%20hydrogel\size%20measurement%20of%20hydroge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ze of ring(dry)"/>
      <sheetName val="Matrix ratio"/>
      <sheetName val="Size of ring(gel)"/>
      <sheetName val="Sheet1"/>
      <sheetName val="Sheet2"/>
      <sheetName val="50 celsius"/>
      <sheetName val="Sheet3"/>
      <sheetName val="30 celsius"/>
      <sheetName val="Sheet4"/>
      <sheetName val="35celsius"/>
      <sheetName val="40 celsius"/>
      <sheetName val="ln time"/>
      <sheetName val="ln time 30"/>
      <sheetName val="ln time 50"/>
      <sheetName val="ln time 35"/>
      <sheetName val="radius of raw"/>
    </sheetNames>
    <sheetDataSet>
      <sheetData sheetId="0"/>
      <sheetData sheetId="1"/>
      <sheetData sheetId="2"/>
      <sheetData sheetId="3"/>
      <sheetData sheetId="4"/>
      <sheetData sheetId="5"/>
      <sheetData sheetId="6"/>
      <sheetData sheetId="7"/>
      <sheetData sheetId="8">
        <row r="2">
          <cell r="G2">
            <v>0.99953620437030122</v>
          </cell>
        </row>
        <row r="3">
          <cell r="G3">
            <v>5.0529122942520877</v>
          </cell>
        </row>
        <row r="4">
          <cell r="G4">
            <v>1.9816479653271473</v>
          </cell>
        </row>
        <row r="5">
          <cell r="G5">
            <v>0.90154990475023566</v>
          </cell>
        </row>
        <row r="6">
          <cell r="G6">
            <v>1.5495654603285429</v>
          </cell>
        </row>
        <row r="7">
          <cell r="G7">
            <v>0.69228887915836157</v>
          </cell>
        </row>
        <row r="8">
          <cell r="G8">
            <v>1.4998210561683509</v>
          </cell>
        </row>
        <row r="9">
          <cell r="G9">
            <v>4.5100040433728443</v>
          </cell>
        </row>
        <row r="10">
          <cell r="G10">
            <v>1.5204071371116537</v>
          </cell>
        </row>
        <row r="11">
          <cell r="G11">
            <v>0.80083980753161044</v>
          </cell>
        </row>
        <row r="12">
          <cell r="G12">
            <v>0.89073947989081281</v>
          </cell>
        </row>
        <row r="13">
          <cell r="G13">
            <v>1.0905192023969239</v>
          </cell>
        </row>
        <row r="14">
          <cell r="G14">
            <v>1.3654238980195739</v>
          </cell>
        </row>
        <row r="15">
          <cell r="G15">
            <v>0.13891653847591337</v>
          </cell>
        </row>
        <row r="16">
          <cell r="G16">
            <v>0.69126348503518686</v>
          </cell>
        </row>
        <row r="17">
          <cell r="G17">
            <v>1.1903770356944126</v>
          </cell>
        </row>
      </sheetData>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ydrogel"/>
      <sheetName val="Ring thickness in hydrogel 40"/>
      <sheetName val="ring thickness in hydrogel 30"/>
      <sheetName val="ringthickness in hydrogel 50"/>
      <sheetName val="ringhickness in hydrogel 35"/>
    </sheetNames>
    <sheetDataSet>
      <sheetData sheetId="0">
        <row r="2">
          <cell r="J2">
            <v>1.1808867275311623</v>
          </cell>
        </row>
        <row r="3">
          <cell r="J3">
            <v>1.0331358609162251</v>
          </cell>
        </row>
        <row r="4">
          <cell r="J4">
            <v>1.0020477520224931</v>
          </cell>
        </row>
        <row r="5">
          <cell r="J5">
            <v>1.4577325511954564</v>
          </cell>
        </row>
        <row r="6">
          <cell r="J6">
            <v>1.3639852047638994</v>
          </cell>
        </row>
        <row r="7">
          <cell r="J7">
            <v>1.8795853907277098</v>
          </cell>
        </row>
        <row r="8">
          <cell r="J8">
            <v>1.0675831051353191</v>
          </cell>
        </row>
        <row r="9">
          <cell r="J9">
            <v>1.2620995601392559</v>
          </cell>
        </row>
        <row r="10">
          <cell r="J10">
            <v>1.0858104672615823</v>
          </cell>
        </row>
        <row r="11">
          <cell r="J11">
            <v>2.3235152238062176</v>
          </cell>
        </row>
        <row r="12">
          <cell r="J12">
            <v>1.1114098341995877</v>
          </cell>
        </row>
        <row r="13">
          <cell r="J13">
            <v>1.6916772949857692</v>
          </cell>
        </row>
        <row r="14">
          <cell r="J14">
            <v>0.95677382489279994</v>
          </cell>
        </row>
        <row r="15">
          <cell r="J15">
            <v>1.7864265481681585</v>
          </cell>
        </row>
        <row r="16">
          <cell r="J16">
            <v>2.0706830515556942</v>
          </cell>
        </row>
        <row r="17">
          <cell r="J17">
            <v>1.6618814963769244</v>
          </cell>
        </row>
        <row r="18">
          <cell r="J18">
            <v>1.6262303194812238</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6.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emf"/></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drawing" Target="../drawings/drawing7.xml"/><Relationship Id="rId4"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zoomScale="70" zoomScaleNormal="70" workbookViewId="0">
      <selection activeCell="F25" sqref="F25"/>
    </sheetView>
  </sheetViews>
  <sheetFormatPr defaultRowHeight="15"/>
  <cols>
    <col min="1" max="1" width="19.28515625" customWidth="1"/>
    <col min="3" max="3" width="17.42578125" customWidth="1"/>
    <col min="9" max="9" width="16.42578125" customWidth="1"/>
    <col min="11" max="11" width="16.85546875" customWidth="1"/>
    <col min="15" max="15" width="12" customWidth="1"/>
    <col min="16" max="17" width="11.5703125" customWidth="1"/>
    <col min="19" max="19" width="18.140625" customWidth="1"/>
    <col min="21" max="21" width="28.140625" customWidth="1"/>
    <col min="27" max="27" width="15.7109375" customWidth="1"/>
    <col min="29" max="29" width="31.85546875" bestFit="1" customWidth="1"/>
    <col min="30" max="32" width="14.42578125" customWidth="1"/>
    <col min="33" max="33" width="12.85546875" customWidth="1"/>
    <col min="34" max="34" width="13.28515625" customWidth="1"/>
  </cols>
  <sheetData>
    <row r="1" spans="1:34">
      <c r="A1" s="1" t="s">
        <v>67</v>
      </c>
    </row>
    <row r="3" spans="1:34">
      <c r="A3" s="2" t="s">
        <v>0</v>
      </c>
      <c r="B3" s="2"/>
      <c r="C3" s="2"/>
      <c r="D3" s="2"/>
      <c r="E3" s="2"/>
      <c r="F3" s="2"/>
      <c r="I3" s="6" t="s">
        <v>5</v>
      </c>
      <c r="J3" s="6"/>
      <c r="K3" s="6"/>
      <c r="L3" s="6"/>
      <c r="M3" s="6"/>
      <c r="N3" s="6"/>
      <c r="O3" s="6"/>
      <c r="P3" s="6"/>
      <c r="Q3" s="6"/>
      <c r="S3" s="9" t="s">
        <v>7</v>
      </c>
      <c r="T3" s="9"/>
      <c r="U3" s="9"/>
      <c r="V3" s="9"/>
      <c r="W3" s="9"/>
      <c r="X3" s="9"/>
      <c r="AA3" s="12" t="s">
        <v>5</v>
      </c>
      <c r="AB3" s="12"/>
      <c r="AC3" s="12"/>
      <c r="AD3" s="12"/>
      <c r="AE3" s="12"/>
      <c r="AF3" s="12"/>
      <c r="AG3" s="12"/>
      <c r="AH3" s="12"/>
    </row>
    <row r="4" spans="1:34" s="19" customFormat="1" ht="16.5">
      <c r="A4" s="3" t="s">
        <v>1</v>
      </c>
      <c r="B4" s="3" t="s">
        <v>2</v>
      </c>
      <c r="C4" s="3" t="s">
        <v>62</v>
      </c>
      <c r="D4" s="3" t="s">
        <v>3</v>
      </c>
      <c r="E4" s="3" t="s">
        <v>4</v>
      </c>
      <c r="F4" s="3" t="s">
        <v>8</v>
      </c>
      <c r="G4" s="18"/>
      <c r="I4" s="7" t="s">
        <v>1</v>
      </c>
      <c r="J4" s="7" t="s">
        <v>2</v>
      </c>
      <c r="K4" s="7" t="s">
        <v>60</v>
      </c>
      <c r="L4" s="7" t="s">
        <v>3</v>
      </c>
      <c r="M4" s="7" t="s">
        <v>4</v>
      </c>
      <c r="N4" s="7" t="s">
        <v>8</v>
      </c>
      <c r="O4" s="7" t="s">
        <v>6</v>
      </c>
      <c r="P4" s="7" t="s">
        <v>8</v>
      </c>
      <c r="Q4" s="39"/>
      <c r="S4" s="10" t="s">
        <v>1</v>
      </c>
      <c r="T4" s="10" t="s">
        <v>2</v>
      </c>
      <c r="U4" s="10" t="s">
        <v>61</v>
      </c>
      <c r="V4" s="10" t="s">
        <v>3</v>
      </c>
      <c r="W4" s="10" t="s">
        <v>4</v>
      </c>
      <c r="X4" s="10" t="s">
        <v>8</v>
      </c>
      <c r="AA4" s="13" t="s">
        <v>1</v>
      </c>
      <c r="AB4" s="13" t="s">
        <v>2</v>
      </c>
      <c r="AC4" s="13" t="s">
        <v>63</v>
      </c>
      <c r="AD4" s="13" t="s">
        <v>3</v>
      </c>
      <c r="AE4" s="13" t="s">
        <v>4</v>
      </c>
      <c r="AF4" s="13" t="s">
        <v>8</v>
      </c>
      <c r="AG4" s="13" t="s">
        <v>6</v>
      </c>
      <c r="AH4" s="13" t="s">
        <v>8</v>
      </c>
    </row>
    <row r="5" spans="1:34">
      <c r="A5" s="40">
        <v>30</v>
      </c>
      <c r="B5" s="4">
        <v>1</v>
      </c>
      <c r="C5" s="36">
        <v>4.5377189315469115</v>
      </c>
      <c r="D5" s="36">
        <v>0.50530537554928279</v>
      </c>
      <c r="E5" s="2">
        <v>5.0341222375417889</v>
      </c>
      <c r="F5" s="2">
        <v>0.11985221446816745</v>
      </c>
      <c r="I5" s="49">
        <v>30</v>
      </c>
      <c r="J5" s="38">
        <v>1</v>
      </c>
      <c r="K5" s="38">
        <v>1.6975788464372965</v>
      </c>
      <c r="L5" s="38">
        <v>1.8283935042113182E-2</v>
      </c>
      <c r="M5" s="38">
        <v>1.4935373804695093</v>
      </c>
      <c r="N5" s="38">
        <v>5.3849470404268469E-2</v>
      </c>
      <c r="O5" s="6">
        <v>1.5168091835386814</v>
      </c>
      <c r="P5" s="6">
        <v>3.5356291524690046E-2</v>
      </c>
      <c r="Q5" s="6"/>
      <c r="S5" s="43">
        <v>30</v>
      </c>
      <c r="T5" s="37">
        <v>1</v>
      </c>
      <c r="U5" s="37">
        <v>0.88429584909509062</v>
      </c>
      <c r="V5" s="9">
        <v>3.8888278315215102E-2</v>
      </c>
      <c r="W5" s="9">
        <f>AVERAGE(U5:U20)</f>
        <v>0.89160207595590024</v>
      </c>
      <c r="X5" s="9">
        <f>_xlfn.STDEV.P(U5:U20)/SQRT(16)</f>
        <v>6.1070330143043845E-3</v>
      </c>
      <c r="AA5" s="46">
        <v>30</v>
      </c>
      <c r="AB5" s="14">
        <v>1</v>
      </c>
      <c r="AC5" s="14">
        <v>0.65299151811865186</v>
      </c>
      <c r="AD5" s="12">
        <v>1.2053155776696974E-2</v>
      </c>
      <c r="AE5" s="12">
        <f>AVERAGE(AC5:AC20)</f>
        <v>0.54496542644348356</v>
      </c>
      <c r="AF5" s="12">
        <f>_xlfn.STDEV.P(AC5:AC20)/SQRT(16)</f>
        <v>1.707476063289437E-2</v>
      </c>
      <c r="AG5" s="12">
        <v>0.56535158413983799</v>
      </c>
      <c r="AH5" s="12">
        <v>1.6583431247266568E-2</v>
      </c>
    </row>
    <row r="6" spans="1:34">
      <c r="A6" s="41"/>
      <c r="B6" s="4">
        <v>2</v>
      </c>
      <c r="C6" s="36">
        <v>5.1708263783641</v>
      </c>
      <c r="D6" s="36">
        <v>1.5239409801900372</v>
      </c>
      <c r="E6" s="2">
        <f>E5</f>
        <v>5.0341222375417889</v>
      </c>
      <c r="F6" s="2">
        <f>F5</f>
        <v>0.11985221446816745</v>
      </c>
      <c r="I6" s="50"/>
      <c r="J6" s="38">
        <v>2</v>
      </c>
      <c r="K6" s="38">
        <v>1.4697965363735428</v>
      </c>
      <c r="L6" s="38">
        <v>7.486848748187222E-2</v>
      </c>
      <c r="M6" s="38">
        <f>M5</f>
        <v>1.4935373804695093</v>
      </c>
      <c r="N6" s="38">
        <f>N5</f>
        <v>5.3849470404268469E-2</v>
      </c>
      <c r="O6" s="6">
        <v>1.5168091835386814</v>
      </c>
      <c r="P6" s="6">
        <v>3.5356291524690046E-2</v>
      </c>
      <c r="Q6" s="6"/>
      <c r="S6" s="44"/>
      <c r="T6" s="37">
        <v>2</v>
      </c>
      <c r="U6" s="37">
        <v>0.89723210849851653</v>
      </c>
      <c r="V6" s="9">
        <v>2.649229156049639E-2</v>
      </c>
      <c r="W6" s="9">
        <f>W5</f>
        <v>0.89160207595590024</v>
      </c>
      <c r="X6" s="9">
        <f>X5</f>
        <v>6.1070330143043845E-3</v>
      </c>
      <c r="AA6" s="47"/>
      <c r="AB6" s="14">
        <v>2</v>
      </c>
      <c r="AC6" s="14">
        <v>0.53710172671405354</v>
      </c>
      <c r="AD6" s="12">
        <v>2.8882592029205911E-2</v>
      </c>
      <c r="AE6" s="12">
        <f>AE5</f>
        <v>0.54496542644348356</v>
      </c>
      <c r="AF6" s="12">
        <f>AF5</f>
        <v>1.707476063289437E-2</v>
      </c>
      <c r="AG6" s="12">
        <v>0.56535158413983799</v>
      </c>
      <c r="AH6" s="12">
        <v>1.6583431247266568E-2</v>
      </c>
    </row>
    <row r="7" spans="1:34">
      <c r="A7" s="41"/>
      <c r="B7" s="4">
        <v>3</v>
      </c>
      <c r="C7" s="36">
        <v>4.3346072188839369</v>
      </c>
      <c r="D7" s="36">
        <v>0.41690731597803743</v>
      </c>
      <c r="E7" s="2">
        <f t="shared" ref="E7:F19" si="0">E6</f>
        <v>5.0341222375417889</v>
      </c>
      <c r="F7" s="2">
        <f t="shared" si="0"/>
        <v>0.11985221446816745</v>
      </c>
      <c r="I7" s="50"/>
      <c r="J7" s="38">
        <v>3</v>
      </c>
      <c r="K7" s="38">
        <v>1.8428680927081316</v>
      </c>
      <c r="L7" s="38">
        <v>3.9282803505670684E-2</v>
      </c>
      <c r="M7" s="38">
        <f t="shared" ref="M7:M20" si="1">M6</f>
        <v>1.4935373804695093</v>
      </c>
      <c r="N7" s="38">
        <f t="shared" ref="N7:N20" si="2">N6</f>
        <v>5.3849470404268469E-2</v>
      </c>
      <c r="O7" s="6">
        <v>1.5168091835386814</v>
      </c>
      <c r="P7" s="6">
        <v>3.5356291524690046E-2</v>
      </c>
      <c r="Q7" s="6"/>
      <c r="S7" s="44"/>
      <c r="T7" s="37">
        <v>3</v>
      </c>
      <c r="U7" s="37">
        <v>0.89764941992578295</v>
      </c>
      <c r="V7" s="9">
        <v>4.0694199480222924E-2</v>
      </c>
      <c r="W7" s="9">
        <f t="shared" ref="W7:X20" si="3">W6</f>
        <v>0.89160207595590024</v>
      </c>
      <c r="X7" s="9">
        <f t="shared" si="3"/>
        <v>6.1070330143043845E-3</v>
      </c>
      <c r="AA7" s="47"/>
      <c r="AB7" s="14">
        <v>3</v>
      </c>
      <c r="AC7" s="14">
        <v>0.70555004079809902</v>
      </c>
      <c r="AD7" s="12">
        <v>2.3396942374435414E-2</v>
      </c>
      <c r="AE7" s="12">
        <f t="shared" ref="AE7:AE20" si="4">AE6</f>
        <v>0.54496542644348356</v>
      </c>
      <c r="AF7" s="12">
        <f t="shared" ref="AF7:AF20" si="5">AF6</f>
        <v>1.707476063289437E-2</v>
      </c>
      <c r="AG7" s="12">
        <v>0.56535158413983799</v>
      </c>
      <c r="AH7" s="12">
        <v>1.6583431247266568E-2</v>
      </c>
    </row>
    <row r="8" spans="1:34">
      <c r="A8" s="41"/>
      <c r="B8" s="4">
        <v>4</v>
      </c>
      <c r="C8" s="36">
        <v>4.9772212690681181</v>
      </c>
      <c r="D8" s="36">
        <v>0.2091900254337489</v>
      </c>
      <c r="E8" s="2">
        <f t="shared" si="0"/>
        <v>5.0341222375417889</v>
      </c>
      <c r="F8" s="2">
        <f t="shared" si="0"/>
        <v>0.11985221446816745</v>
      </c>
      <c r="I8" s="50"/>
      <c r="J8" s="38">
        <v>4</v>
      </c>
      <c r="K8" s="38">
        <v>1.5944352595706517</v>
      </c>
      <c r="L8" s="38">
        <v>3.1519840904998868E-2</v>
      </c>
      <c r="M8" s="38">
        <f t="shared" si="1"/>
        <v>1.4935373804695093</v>
      </c>
      <c r="N8" s="38">
        <f t="shared" si="2"/>
        <v>5.3849470404268469E-2</v>
      </c>
      <c r="O8" s="6">
        <v>1.5168091835386814</v>
      </c>
      <c r="P8" s="6">
        <v>3.5356291524690046E-2</v>
      </c>
      <c r="Q8" s="6"/>
      <c r="S8" s="44"/>
      <c r="T8" s="37">
        <v>4</v>
      </c>
      <c r="U8" s="37">
        <v>0.90827106572475447</v>
      </c>
      <c r="V8" s="9">
        <v>4.214362610105233E-2</v>
      </c>
      <c r="W8" s="9">
        <f t="shared" si="3"/>
        <v>0.89160207595590024</v>
      </c>
      <c r="X8" s="9">
        <f t="shared" si="3"/>
        <v>6.1070330143043845E-3</v>
      </c>
      <c r="AA8" s="47"/>
      <c r="AB8" s="14">
        <v>4</v>
      </c>
      <c r="AC8" s="14">
        <v>0.60664360030184394</v>
      </c>
      <c r="AD8" s="12">
        <v>2.0004654441741369E-2</v>
      </c>
      <c r="AE8" s="12">
        <f t="shared" si="4"/>
        <v>0.54496542644348356</v>
      </c>
      <c r="AF8" s="12">
        <f t="shared" si="5"/>
        <v>1.707476063289437E-2</v>
      </c>
      <c r="AG8" s="12">
        <v>0.56535158413983799</v>
      </c>
      <c r="AH8" s="12">
        <v>1.6583431247266568E-2</v>
      </c>
    </row>
    <row r="9" spans="1:34">
      <c r="A9" s="42">
        <v>35</v>
      </c>
      <c r="B9" s="4">
        <v>0.5</v>
      </c>
      <c r="C9" s="36">
        <v>6.5160320357786645</v>
      </c>
      <c r="D9" s="36">
        <v>1.5180726859117759</v>
      </c>
      <c r="E9" s="2">
        <f t="shared" si="0"/>
        <v>5.0341222375417889</v>
      </c>
      <c r="F9" s="2">
        <f t="shared" si="0"/>
        <v>0.11985221446816745</v>
      </c>
      <c r="I9" s="51">
        <v>35</v>
      </c>
      <c r="J9" s="38">
        <v>0.5</v>
      </c>
      <c r="K9" s="38">
        <v>1.3354240941185864</v>
      </c>
      <c r="L9" s="38">
        <v>2.0980083208817026E-2</v>
      </c>
      <c r="M9" s="38">
        <f t="shared" si="1"/>
        <v>1.4935373804695093</v>
      </c>
      <c r="N9" s="38">
        <f t="shared" si="2"/>
        <v>5.3849470404268469E-2</v>
      </c>
      <c r="O9" s="6">
        <v>1.5168091835386814</v>
      </c>
      <c r="P9" s="6">
        <v>3.5356291524690046E-2</v>
      </c>
      <c r="Q9" s="6"/>
      <c r="S9" s="45">
        <v>35</v>
      </c>
      <c r="T9" s="37">
        <v>0.5</v>
      </c>
      <c r="U9" s="37">
        <v>0.90113128967435663</v>
      </c>
      <c r="V9" s="9">
        <v>1.7934116454564396E-2</v>
      </c>
      <c r="W9" s="9">
        <f t="shared" si="3"/>
        <v>0.89160207595590024</v>
      </c>
      <c r="X9" s="9">
        <f t="shared" si="3"/>
        <v>6.1070330143043845E-3</v>
      </c>
      <c r="AA9" s="48">
        <v>35</v>
      </c>
      <c r="AB9" s="14">
        <v>0.5</v>
      </c>
      <c r="AC9" s="14">
        <v>0.43925993876921698</v>
      </c>
      <c r="AD9" s="12">
        <v>9.8603254044911104E-3</v>
      </c>
      <c r="AE9" s="12">
        <f t="shared" si="4"/>
        <v>0.54496542644348356</v>
      </c>
      <c r="AF9" s="12">
        <f t="shared" si="5"/>
        <v>1.707476063289437E-2</v>
      </c>
      <c r="AG9" s="12">
        <v>0.56535158413983799</v>
      </c>
      <c r="AH9" s="12">
        <v>1.6583431247266568E-2</v>
      </c>
    </row>
    <row r="10" spans="1:34">
      <c r="A10" s="42"/>
      <c r="B10" s="4">
        <v>1</v>
      </c>
      <c r="C10" s="36">
        <v>5.2625965766918785</v>
      </c>
      <c r="D10" s="36">
        <v>2.002882634867535</v>
      </c>
      <c r="E10" s="2">
        <f t="shared" si="0"/>
        <v>5.0341222375417889</v>
      </c>
      <c r="F10" s="2">
        <f t="shared" si="0"/>
        <v>0.11985221446816745</v>
      </c>
      <c r="I10" s="51"/>
      <c r="J10" s="38">
        <v>1</v>
      </c>
      <c r="K10" s="38">
        <v>1.5104760292345278</v>
      </c>
      <c r="L10" s="38">
        <v>7.6359059153941783E-2</v>
      </c>
      <c r="M10" s="38">
        <f t="shared" si="1"/>
        <v>1.4935373804695093</v>
      </c>
      <c r="N10" s="38">
        <f t="shared" si="2"/>
        <v>5.3849470404268469E-2</v>
      </c>
      <c r="O10" s="6">
        <v>1.5168091835386814</v>
      </c>
      <c r="P10" s="6">
        <v>3.5356291524690046E-2</v>
      </c>
      <c r="Q10" s="6"/>
      <c r="S10" s="45"/>
      <c r="T10" s="37">
        <v>1</v>
      </c>
      <c r="U10" s="37">
        <v>0.89443921560009609</v>
      </c>
      <c r="V10" s="9">
        <v>3.1740333388716735E-2</v>
      </c>
      <c r="W10" s="9">
        <f t="shared" si="3"/>
        <v>0.89160207595590024</v>
      </c>
      <c r="X10" s="9">
        <f t="shared" si="3"/>
        <v>6.1070330143043845E-3</v>
      </c>
      <c r="AA10" s="48"/>
      <c r="AB10" s="14">
        <v>1</v>
      </c>
      <c r="AC10" s="14">
        <v>0.56169913787676018</v>
      </c>
      <c r="AD10" s="12">
        <v>3.2519605527928062E-2</v>
      </c>
      <c r="AE10" s="12">
        <f t="shared" si="4"/>
        <v>0.54496542644348356</v>
      </c>
      <c r="AF10" s="12">
        <f t="shared" si="5"/>
        <v>1.707476063289437E-2</v>
      </c>
      <c r="AG10" s="12">
        <v>0.56535158413983799</v>
      </c>
      <c r="AH10" s="12">
        <v>1.6583431247266568E-2</v>
      </c>
    </row>
    <row r="11" spans="1:34">
      <c r="A11" s="42"/>
      <c r="B11" s="4">
        <v>1.5</v>
      </c>
      <c r="C11" s="36">
        <v>4.815969851734212</v>
      </c>
      <c r="D11" s="36">
        <v>0.535519620886731</v>
      </c>
      <c r="E11" s="2">
        <f t="shared" si="0"/>
        <v>5.0341222375417889</v>
      </c>
      <c r="F11" s="2">
        <f t="shared" si="0"/>
        <v>0.11985221446816745</v>
      </c>
      <c r="I11" s="51"/>
      <c r="J11" s="38">
        <v>1.5</v>
      </c>
      <c r="K11" s="38">
        <v>1.5033408617556814</v>
      </c>
      <c r="L11" s="38">
        <v>4.2842770222036836E-2</v>
      </c>
      <c r="M11" s="38">
        <f t="shared" si="1"/>
        <v>1.4935373804695093</v>
      </c>
      <c r="N11" s="38">
        <f t="shared" si="2"/>
        <v>5.3849470404268469E-2</v>
      </c>
      <c r="O11" s="6">
        <v>1.5168091835386814</v>
      </c>
      <c r="P11" s="6">
        <v>3.5356291524690046E-2</v>
      </c>
      <c r="Q11" s="6"/>
      <c r="S11" s="45"/>
      <c r="T11" s="37">
        <v>1.5</v>
      </c>
      <c r="U11" s="37">
        <v>0.88844184900070988</v>
      </c>
      <c r="V11" s="9">
        <v>4.250947530005289E-2</v>
      </c>
      <c r="W11" s="9">
        <f t="shared" si="3"/>
        <v>0.89160207595590024</v>
      </c>
      <c r="X11" s="9">
        <f t="shared" si="3"/>
        <v>6.1070330143043845E-3</v>
      </c>
      <c r="AA11" s="48"/>
      <c r="AB11" s="14">
        <v>1.5</v>
      </c>
      <c r="AC11" s="14">
        <v>0.55752873093437483</v>
      </c>
      <c r="AD11" s="12">
        <v>2.5261346110926584E-2</v>
      </c>
      <c r="AE11" s="12">
        <f t="shared" si="4"/>
        <v>0.54496542644348356</v>
      </c>
      <c r="AF11" s="12">
        <f t="shared" si="5"/>
        <v>1.707476063289437E-2</v>
      </c>
      <c r="AG11" s="12">
        <v>0.56535158413983799</v>
      </c>
      <c r="AH11" s="12">
        <v>1.6583431247266568E-2</v>
      </c>
    </row>
    <row r="12" spans="1:34">
      <c r="A12" s="42"/>
      <c r="B12" s="4">
        <v>2</v>
      </c>
      <c r="C12" s="36">
        <v>4.9099698532641787</v>
      </c>
      <c r="D12" s="36">
        <v>0.23802340737139779</v>
      </c>
      <c r="E12" s="2">
        <f t="shared" si="0"/>
        <v>5.0341222375417889</v>
      </c>
      <c r="F12" s="2">
        <f t="shared" si="0"/>
        <v>0.11985221446816745</v>
      </c>
      <c r="I12" s="51"/>
      <c r="J12" s="38">
        <v>2</v>
      </c>
      <c r="K12" s="38">
        <v>1.5212433727732515</v>
      </c>
      <c r="L12" s="38">
        <v>3.1373163267257531E-2</v>
      </c>
      <c r="M12" s="38">
        <f t="shared" si="1"/>
        <v>1.4935373804695093</v>
      </c>
      <c r="N12" s="38">
        <f t="shared" si="2"/>
        <v>5.3849470404268469E-2</v>
      </c>
      <c r="O12" s="6">
        <v>1.5168091835386814</v>
      </c>
      <c r="P12" s="6">
        <v>3.5356291524690046E-2</v>
      </c>
      <c r="Q12" s="6"/>
      <c r="S12" s="45"/>
      <c r="T12" s="37">
        <v>2</v>
      </c>
      <c r="U12" s="37">
        <v>0.90335312952010083</v>
      </c>
      <c r="V12" s="9">
        <v>3.7646914590354817E-2</v>
      </c>
      <c r="W12" s="9">
        <f t="shared" si="3"/>
        <v>0.89160207595590024</v>
      </c>
      <c r="X12" s="9">
        <f t="shared" si="3"/>
        <v>6.1070330143043845E-3</v>
      </c>
      <c r="AA12" s="48"/>
      <c r="AB12" s="14">
        <v>2</v>
      </c>
      <c r="AC12" s="14">
        <v>0.56788175709005806</v>
      </c>
      <c r="AD12" s="12">
        <v>2.1622962470203014E-2</v>
      </c>
      <c r="AE12" s="12">
        <f t="shared" si="4"/>
        <v>0.54496542644348356</v>
      </c>
      <c r="AF12" s="12">
        <f t="shared" si="5"/>
        <v>1.707476063289437E-2</v>
      </c>
      <c r="AG12" s="12">
        <v>0.56535158413983799</v>
      </c>
      <c r="AH12" s="12">
        <v>1.6583431247266568E-2</v>
      </c>
    </row>
    <row r="13" spans="1:34">
      <c r="A13" s="42"/>
      <c r="B13" s="4">
        <v>2.5</v>
      </c>
      <c r="C13" s="36">
        <v>5.0169948955618153</v>
      </c>
      <c r="D13" s="36">
        <v>0.35908337138592644</v>
      </c>
      <c r="E13" s="2">
        <f t="shared" si="0"/>
        <v>5.0341222375417889</v>
      </c>
      <c r="F13" s="2">
        <f t="shared" si="0"/>
        <v>0.11985221446816745</v>
      </c>
      <c r="I13" s="51"/>
      <c r="J13" s="38">
        <v>2.5</v>
      </c>
      <c r="K13" s="38">
        <v>1.4149995329204412</v>
      </c>
      <c r="L13" s="38">
        <v>4.0498646442958107E-2</v>
      </c>
      <c r="M13" s="38">
        <f t="shared" si="1"/>
        <v>1.4935373804695093</v>
      </c>
      <c r="N13" s="38">
        <f t="shared" si="2"/>
        <v>5.3849470404268469E-2</v>
      </c>
      <c r="O13" s="6">
        <v>1.5168091835386814</v>
      </c>
      <c r="P13" s="6">
        <v>3.5356291524690046E-2</v>
      </c>
      <c r="Q13" s="6"/>
      <c r="S13" s="45"/>
      <c r="T13" s="37">
        <v>2.5</v>
      </c>
      <c r="U13" s="37">
        <v>0.90454912104163276</v>
      </c>
      <c r="V13" s="9">
        <v>3.9430070774533033E-2</v>
      </c>
      <c r="W13" s="9">
        <f t="shared" si="3"/>
        <v>0.89160207595590024</v>
      </c>
      <c r="X13" s="9">
        <f t="shared" si="3"/>
        <v>6.1070330143043845E-3</v>
      </c>
      <c r="AA13" s="48"/>
      <c r="AB13" s="14">
        <v>2.5</v>
      </c>
      <c r="AC13" s="14">
        <v>0.50055530213465071</v>
      </c>
      <c r="AD13" s="12">
        <v>2.1534822309440673E-2</v>
      </c>
      <c r="AE13" s="12">
        <f t="shared" si="4"/>
        <v>0.54496542644348356</v>
      </c>
      <c r="AF13" s="12">
        <f t="shared" si="5"/>
        <v>1.707476063289437E-2</v>
      </c>
      <c r="AG13" s="12">
        <v>0.56535158413983799</v>
      </c>
      <c r="AH13" s="12">
        <v>1.6583431247266568E-2</v>
      </c>
    </row>
    <row r="14" spans="1:34">
      <c r="A14" s="42">
        <v>40</v>
      </c>
      <c r="B14" s="4">
        <v>0.5</v>
      </c>
      <c r="C14" s="36">
        <v>4.4726174498174096</v>
      </c>
      <c r="D14" s="36">
        <v>0.311540122796297</v>
      </c>
      <c r="E14" s="2">
        <f t="shared" si="0"/>
        <v>5.0341222375417889</v>
      </c>
      <c r="F14" s="2">
        <f t="shared" si="0"/>
        <v>0.11985221446816745</v>
      </c>
      <c r="I14" s="51">
        <v>40</v>
      </c>
      <c r="J14" s="38">
        <v>0.25</v>
      </c>
      <c r="K14" s="38">
        <v>1.5116931074595956</v>
      </c>
      <c r="L14" s="38">
        <v>2.6562447112581229E-2</v>
      </c>
      <c r="M14" s="38">
        <f t="shared" si="1"/>
        <v>1.4935373804695093</v>
      </c>
      <c r="N14" s="38">
        <f t="shared" si="2"/>
        <v>5.3849470404268469E-2</v>
      </c>
      <c r="O14" s="6">
        <v>1.5168091835386814</v>
      </c>
      <c r="P14" s="6">
        <v>3.5356291524690046E-2</v>
      </c>
      <c r="Q14" s="6"/>
      <c r="S14" s="45">
        <v>40</v>
      </c>
      <c r="T14" s="37">
        <v>0.25</v>
      </c>
      <c r="U14" s="37">
        <v>0.80848844069346415</v>
      </c>
      <c r="V14" s="9">
        <v>4.1354458033535324E-2</v>
      </c>
      <c r="W14" s="9">
        <f t="shared" si="3"/>
        <v>0.89160207595590024</v>
      </c>
      <c r="X14" s="9">
        <f t="shared" si="3"/>
        <v>6.1070330143043845E-3</v>
      </c>
      <c r="AA14" s="48">
        <v>40</v>
      </c>
      <c r="AB14" s="14">
        <v>0.25</v>
      </c>
      <c r="AC14" s="14">
        <v>0.56240461399666342</v>
      </c>
      <c r="AD14" s="12">
        <v>1.9764385696330652E-2</v>
      </c>
      <c r="AE14" s="12">
        <f t="shared" si="4"/>
        <v>0.54496542644348356</v>
      </c>
      <c r="AF14" s="12">
        <f t="shared" si="5"/>
        <v>1.707476063289437E-2</v>
      </c>
      <c r="AG14" s="12">
        <v>0.56535158413983799</v>
      </c>
      <c r="AH14" s="12">
        <v>1.6583431247266568E-2</v>
      </c>
    </row>
    <row r="15" spans="1:34">
      <c r="A15" s="42"/>
      <c r="B15" s="4">
        <v>1</v>
      </c>
      <c r="C15" s="36">
        <v>5.9164579455622386</v>
      </c>
      <c r="D15" s="36">
        <v>0.41263512677197534</v>
      </c>
      <c r="E15" s="2">
        <f t="shared" si="0"/>
        <v>5.0341222375417889</v>
      </c>
      <c r="F15" s="2">
        <f t="shared" si="0"/>
        <v>0.11985221446816745</v>
      </c>
      <c r="I15" s="51"/>
      <c r="J15" s="38">
        <v>0.5</v>
      </c>
      <c r="K15" s="38">
        <v>1.5006047003438836</v>
      </c>
      <c r="L15" s="38">
        <v>2.378520569217488E-2</v>
      </c>
      <c r="M15" s="38">
        <f t="shared" si="1"/>
        <v>1.4935373804695093</v>
      </c>
      <c r="N15" s="38">
        <f t="shared" si="2"/>
        <v>5.3849470404268469E-2</v>
      </c>
      <c r="O15" s="6">
        <v>1.5168091835386814</v>
      </c>
      <c r="P15" s="6">
        <v>3.5356291524690046E-2</v>
      </c>
      <c r="Q15" s="6"/>
      <c r="S15" s="45"/>
      <c r="T15" s="37">
        <v>0.5</v>
      </c>
      <c r="U15" s="37">
        <v>0.87330787874617899</v>
      </c>
      <c r="V15" s="9">
        <v>2.6967993569134579E-2</v>
      </c>
      <c r="W15" s="9">
        <f t="shared" si="3"/>
        <v>0.89160207595590024</v>
      </c>
      <c r="X15" s="9">
        <f t="shared" si="3"/>
        <v>6.1070330143043845E-3</v>
      </c>
      <c r="AA15" s="48"/>
      <c r="AB15" s="14">
        <v>0.5</v>
      </c>
      <c r="AC15" s="14">
        <v>0.55591367992760099</v>
      </c>
      <c r="AD15" s="12">
        <v>1.7622923906798024E-2</v>
      </c>
      <c r="AE15" s="12">
        <f t="shared" si="4"/>
        <v>0.54496542644348356</v>
      </c>
      <c r="AF15" s="12">
        <f t="shared" si="5"/>
        <v>1.707476063289437E-2</v>
      </c>
      <c r="AG15" s="12">
        <v>0.56535158413983799</v>
      </c>
      <c r="AH15" s="12">
        <v>1.6583431247266568E-2</v>
      </c>
    </row>
    <row r="16" spans="1:34">
      <c r="A16" s="42"/>
      <c r="B16" s="4">
        <v>2</v>
      </c>
      <c r="C16" s="36">
        <v>4.130560270051074</v>
      </c>
      <c r="D16" s="36">
        <v>0.17847825139672294</v>
      </c>
      <c r="E16" s="2">
        <f t="shared" si="0"/>
        <v>5.0341222375417889</v>
      </c>
      <c r="F16" s="2">
        <f t="shared" si="0"/>
        <v>0.11985221446816745</v>
      </c>
      <c r="I16" s="51"/>
      <c r="J16" s="38">
        <v>1</v>
      </c>
      <c r="K16" s="38">
        <v>1.4365366364640586</v>
      </c>
      <c r="L16" s="38">
        <v>3.0192352151467192E-2</v>
      </c>
      <c r="M16" s="38">
        <f t="shared" si="1"/>
        <v>1.4935373804695093</v>
      </c>
      <c r="N16" s="38">
        <f t="shared" si="2"/>
        <v>5.3849470404268469E-2</v>
      </c>
      <c r="O16" s="6">
        <v>1.5168091835386814</v>
      </c>
      <c r="P16" s="6">
        <v>3.5356291524690046E-2</v>
      </c>
      <c r="Q16" s="6"/>
      <c r="S16" s="45"/>
      <c r="T16" s="37">
        <v>1</v>
      </c>
      <c r="U16" s="37">
        <v>0.91616623156273602</v>
      </c>
      <c r="V16" s="9">
        <v>5.0363918118278651E-2</v>
      </c>
      <c r="W16" s="9">
        <f t="shared" si="3"/>
        <v>0.89160207595590024</v>
      </c>
      <c r="X16" s="9">
        <f t="shared" si="3"/>
        <v>6.1070330143043845E-3</v>
      </c>
      <c r="AA16" s="48"/>
      <c r="AB16" s="14">
        <v>1</v>
      </c>
      <c r="AC16" s="14">
        <v>0.51541877089841304</v>
      </c>
      <c r="AD16" s="12">
        <v>2.1665587415501494E-2</v>
      </c>
      <c r="AE16" s="12">
        <f t="shared" si="4"/>
        <v>0.54496542644348356</v>
      </c>
      <c r="AF16" s="12">
        <f t="shared" si="5"/>
        <v>1.707476063289437E-2</v>
      </c>
      <c r="AG16" s="12">
        <f t="shared" ref="AG16:AG20" si="6">AG15</f>
        <v>0.56535158413983799</v>
      </c>
      <c r="AH16" s="12">
        <v>1.6583431247266568E-2</v>
      </c>
    </row>
    <row r="17" spans="1:34">
      <c r="A17" s="42">
        <v>50</v>
      </c>
      <c r="B17" s="4">
        <v>0.25</v>
      </c>
      <c r="C17" s="36">
        <v>4.8548966520269481</v>
      </c>
      <c r="D17" s="36">
        <v>0.26678034370221498</v>
      </c>
      <c r="E17" s="2">
        <f t="shared" si="0"/>
        <v>5.0341222375417889</v>
      </c>
      <c r="F17" s="2">
        <f t="shared" si="0"/>
        <v>0.11985221446816745</v>
      </c>
      <c r="I17" s="51"/>
      <c r="J17" s="38">
        <v>2</v>
      </c>
      <c r="K17" s="38">
        <v>1.3840300759157804</v>
      </c>
      <c r="L17" s="38">
        <v>2.6224805325022218E-2</v>
      </c>
      <c r="M17" s="38">
        <f t="shared" si="1"/>
        <v>1.4935373804695093</v>
      </c>
      <c r="N17" s="38">
        <f t="shared" si="2"/>
        <v>5.3849470404268469E-2</v>
      </c>
      <c r="O17" s="6">
        <v>1.5168091835386814</v>
      </c>
      <c r="P17" s="6">
        <v>3.5356291524690046E-2</v>
      </c>
      <c r="Q17" s="6"/>
      <c r="S17" s="45"/>
      <c r="T17" s="37">
        <v>2</v>
      </c>
      <c r="U17" s="37">
        <v>0.88234411022418346</v>
      </c>
      <c r="V17" s="9">
        <v>4.0227948083167021E-2</v>
      </c>
      <c r="W17" s="9">
        <f t="shared" si="3"/>
        <v>0.89160207595590024</v>
      </c>
      <c r="X17" s="9">
        <f t="shared" si="3"/>
        <v>6.1070330143043845E-3</v>
      </c>
      <c r="AA17" s="48"/>
      <c r="AB17" s="14">
        <v>2</v>
      </c>
      <c r="AC17" s="14">
        <v>0.47795379319042219</v>
      </c>
      <c r="AD17" s="12">
        <v>1.8112677461118228E-2</v>
      </c>
      <c r="AE17" s="12">
        <f t="shared" si="4"/>
        <v>0.54496542644348356</v>
      </c>
      <c r="AF17" s="12">
        <f t="shared" si="5"/>
        <v>1.707476063289437E-2</v>
      </c>
      <c r="AG17" s="12">
        <f t="shared" si="6"/>
        <v>0.56535158413983799</v>
      </c>
      <c r="AH17" s="12">
        <v>1.6583431247266568E-2</v>
      </c>
    </row>
    <row r="18" spans="1:34">
      <c r="A18" s="42"/>
      <c r="B18" s="4">
        <v>0.5</v>
      </c>
      <c r="C18" s="36">
        <v>5.895026388014533</v>
      </c>
      <c r="D18" s="36">
        <v>0.24807884614559175</v>
      </c>
      <c r="E18" s="2">
        <f t="shared" si="0"/>
        <v>5.0341222375417889</v>
      </c>
      <c r="F18" s="2">
        <f t="shared" si="0"/>
        <v>0.11985221446816745</v>
      </c>
      <c r="I18" s="51">
        <v>50</v>
      </c>
      <c r="J18" s="38">
        <v>0.25</v>
      </c>
      <c r="K18" s="38">
        <v>1.4358337640183632</v>
      </c>
      <c r="L18" s="38">
        <v>3.6551094751030515E-2</v>
      </c>
      <c r="M18" s="38">
        <f t="shared" si="1"/>
        <v>1.4935373804695093</v>
      </c>
      <c r="N18" s="38">
        <f t="shared" si="2"/>
        <v>5.3849470404268469E-2</v>
      </c>
      <c r="O18" s="6">
        <v>1.5168091835386814</v>
      </c>
      <c r="P18" s="6">
        <v>3.5356291524690046E-2</v>
      </c>
      <c r="Q18" s="6"/>
      <c r="S18" s="45">
        <v>50</v>
      </c>
      <c r="T18" s="37">
        <v>0.25</v>
      </c>
      <c r="U18" s="37">
        <v>0.88412874280057119</v>
      </c>
      <c r="V18" s="9">
        <v>7.1215984685608483E-2</v>
      </c>
      <c r="W18" s="9">
        <f t="shared" si="3"/>
        <v>0.89160207595590024</v>
      </c>
      <c r="X18" s="9">
        <f t="shared" si="3"/>
        <v>6.1070330143043845E-3</v>
      </c>
      <c r="AA18" s="48">
        <v>50</v>
      </c>
      <c r="AB18" s="14">
        <v>0.25</v>
      </c>
      <c r="AC18" s="14">
        <v>0.51494422827725073</v>
      </c>
      <c r="AD18" s="12">
        <v>2.6217206686354765E-2</v>
      </c>
      <c r="AE18" s="12">
        <f t="shared" si="4"/>
        <v>0.54496542644348356</v>
      </c>
      <c r="AF18" s="12">
        <f t="shared" si="5"/>
        <v>1.707476063289437E-2</v>
      </c>
      <c r="AG18" s="12">
        <f t="shared" si="6"/>
        <v>0.56535158413983799</v>
      </c>
      <c r="AH18" s="12">
        <v>1.6583431247266568E-2</v>
      </c>
    </row>
    <row r="19" spans="1:34">
      <c r="A19" s="42"/>
      <c r="B19" s="4">
        <v>1</v>
      </c>
      <c r="C19" s="36">
        <v>4.9616898688135205</v>
      </c>
      <c r="D19" s="36">
        <v>0.22979702302448002</v>
      </c>
      <c r="E19" s="2">
        <f t="shared" si="0"/>
        <v>5.0341222375417889</v>
      </c>
      <c r="F19" s="2">
        <f t="shared" si="0"/>
        <v>0.11985221446816745</v>
      </c>
      <c r="I19" s="51"/>
      <c r="J19" s="38">
        <v>0.5</v>
      </c>
      <c r="K19" s="38">
        <v>1.3294143759826076</v>
      </c>
      <c r="L19" s="38">
        <v>2.2097289721229298E-2</v>
      </c>
      <c r="M19" s="38">
        <f t="shared" si="1"/>
        <v>1.4935373804695093</v>
      </c>
      <c r="N19" s="38">
        <f t="shared" si="2"/>
        <v>5.3849470404268469E-2</v>
      </c>
      <c r="O19" s="6">
        <v>1.5168091835386814</v>
      </c>
      <c r="P19" s="6">
        <v>3.5356291524690046E-2</v>
      </c>
      <c r="Q19" s="6"/>
      <c r="S19" s="45"/>
      <c r="T19" s="37">
        <v>0.5</v>
      </c>
      <c r="U19" s="37">
        <v>0.9109640715210936</v>
      </c>
      <c r="V19" s="9">
        <v>3.7037613942444862E-2</v>
      </c>
      <c r="W19" s="9">
        <f t="shared" si="3"/>
        <v>0.89160207595590024</v>
      </c>
      <c r="X19" s="9">
        <f t="shared" si="3"/>
        <v>6.1070330143043845E-3</v>
      </c>
      <c r="AA19" s="48"/>
      <c r="AB19" s="14">
        <v>0.5</v>
      </c>
      <c r="AC19" s="14">
        <v>0.43417874407611068</v>
      </c>
      <c r="AD19" s="12">
        <v>1.443368399195768E-2</v>
      </c>
      <c r="AE19" s="12">
        <f t="shared" si="4"/>
        <v>0.54496542644348356</v>
      </c>
      <c r="AF19" s="12">
        <f t="shared" si="5"/>
        <v>1.707476063289437E-2</v>
      </c>
      <c r="AG19" s="12">
        <f t="shared" si="6"/>
        <v>0.56535158413983799</v>
      </c>
      <c r="AH19" s="12">
        <v>1.6583431247266568E-2</v>
      </c>
    </row>
    <row r="20" spans="1:34">
      <c r="I20" s="51"/>
      <c r="J20" s="38">
        <v>1</v>
      </c>
      <c r="K20" s="38">
        <v>1.4577526496969417</v>
      </c>
      <c r="L20" s="38">
        <v>3.9197221297620967E-2</v>
      </c>
      <c r="M20" s="38">
        <f t="shared" si="1"/>
        <v>1.4935373804695093</v>
      </c>
      <c r="N20" s="38">
        <f t="shared" si="2"/>
        <v>5.3849470404268469E-2</v>
      </c>
      <c r="O20" s="6">
        <v>1.5168091835386814</v>
      </c>
      <c r="P20" s="6">
        <v>3.5356291524690046E-2</v>
      </c>
      <c r="Q20" s="6"/>
      <c r="S20" s="45"/>
      <c r="T20" s="37">
        <v>1</v>
      </c>
      <c r="U20" s="37">
        <v>0.9108706916651369</v>
      </c>
      <c r="V20" s="9">
        <v>6.5061924477396962E-2</v>
      </c>
      <c r="W20" s="9">
        <f t="shared" si="3"/>
        <v>0.89160207595590024</v>
      </c>
      <c r="X20" s="9">
        <f t="shared" si="3"/>
        <v>6.1070330143043845E-3</v>
      </c>
      <c r="AA20" s="48"/>
      <c r="AB20" s="14">
        <v>1</v>
      </c>
      <c r="AC20" s="14">
        <v>0.52942123999156809</v>
      </c>
      <c r="AD20" s="12">
        <v>2.8471005019849671E-2</v>
      </c>
      <c r="AE20" s="12">
        <f t="shared" si="4"/>
        <v>0.54496542644348356</v>
      </c>
      <c r="AF20" s="12">
        <f t="shared" si="5"/>
        <v>1.707476063289437E-2</v>
      </c>
      <c r="AG20" s="12">
        <f t="shared" si="6"/>
        <v>0.56535158413983799</v>
      </c>
      <c r="AH20" s="12">
        <v>1.6583431247266568E-2</v>
      </c>
    </row>
  </sheetData>
  <mergeCells count="16">
    <mergeCell ref="AA5:AA8"/>
    <mergeCell ref="AA9:AA13"/>
    <mergeCell ref="AA14:AA17"/>
    <mergeCell ref="AA18:AA20"/>
    <mergeCell ref="I5:I8"/>
    <mergeCell ref="I9:I13"/>
    <mergeCell ref="I14:I17"/>
    <mergeCell ref="I18:I20"/>
    <mergeCell ref="A5:A8"/>
    <mergeCell ref="A9:A13"/>
    <mergeCell ref="A14:A16"/>
    <mergeCell ref="A17:A19"/>
    <mergeCell ref="S5:S8"/>
    <mergeCell ref="S9:S13"/>
    <mergeCell ref="S18:S20"/>
    <mergeCell ref="S14:S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55" zoomScaleNormal="55" workbookViewId="0">
      <selection activeCell="F52" sqref="F52"/>
    </sheetView>
  </sheetViews>
  <sheetFormatPr defaultRowHeight="15"/>
  <cols>
    <col min="3" max="3" width="31" customWidth="1"/>
    <col min="4" max="4" width="31.28515625" customWidth="1"/>
    <col min="9" max="9" width="16.28515625" bestFit="1" customWidth="1"/>
    <col min="11" max="11" width="31.42578125" bestFit="1" customWidth="1"/>
    <col min="12" max="12" width="30" bestFit="1" customWidth="1"/>
    <col min="13" max="13" width="12.5703125" bestFit="1" customWidth="1"/>
  </cols>
  <sheetData>
    <row r="1" spans="1:13">
      <c r="A1" s="15" t="s">
        <v>59</v>
      </c>
    </row>
    <row r="2" spans="1:13">
      <c r="A2" s="15"/>
    </row>
    <row r="3" spans="1:13">
      <c r="A3" s="17" t="s">
        <v>12</v>
      </c>
      <c r="B3" s="5"/>
      <c r="C3" s="5"/>
      <c r="D3" s="5"/>
      <c r="E3" s="5"/>
      <c r="I3" s="20" t="s">
        <v>5</v>
      </c>
      <c r="J3" s="38"/>
      <c r="K3" s="38"/>
      <c r="L3" s="38"/>
      <c r="M3" s="38"/>
    </row>
    <row r="4" spans="1:13" s="19" customFormat="1" ht="18">
      <c r="A4" s="3" t="s">
        <v>1</v>
      </c>
      <c r="B4" s="3" t="s">
        <v>2</v>
      </c>
      <c r="C4" s="3" t="s">
        <v>9</v>
      </c>
      <c r="D4" s="3" t="s">
        <v>10</v>
      </c>
      <c r="E4" s="3" t="s">
        <v>11</v>
      </c>
      <c r="I4" s="7" t="s">
        <v>1</v>
      </c>
      <c r="J4" s="7" t="s">
        <v>2</v>
      </c>
      <c r="K4" s="7" t="s">
        <v>13</v>
      </c>
      <c r="L4" s="7" t="s">
        <v>14</v>
      </c>
      <c r="M4" s="7" t="s">
        <v>11</v>
      </c>
    </row>
    <row r="5" spans="1:13">
      <c r="A5" s="40">
        <v>30</v>
      </c>
      <c r="B5" s="5">
        <v>1</v>
      </c>
      <c r="C5" s="5">
        <v>11.059910810641142</v>
      </c>
      <c r="D5" s="5">
        <v>70.320386149091505</v>
      </c>
      <c r="E5" s="5">
        <v>0.89208501173033572</v>
      </c>
      <c r="I5" s="49">
        <v>30</v>
      </c>
      <c r="J5" s="38">
        <v>0.5</v>
      </c>
      <c r="K5" s="38">
        <v>16.037366666666685</v>
      </c>
      <c r="L5" s="38">
        <v>119.30063333333334</v>
      </c>
      <c r="M5" s="38">
        <v>1.1808867275311623</v>
      </c>
    </row>
    <row r="6" spans="1:13">
      <c r="A6" s="42"/>
      <c r="B6" s="5">
        <v>2</v>
      </c>
      <c r="C6" s="5">
        <v>17.166417932359437</v>
      </c>
      <c r="D6" s="5">
        <v>68.512408015640929</v>
      </c>
      <c r="E6" s="5">
        <v>3.7171795547344679</v>
      </c>
      <c r="I6" s="50"/>
      <c r="J6" s="38">
        <v>1</v>
      </c>
      <c r="K6" s="38">
        <v>50.186766666666657</v>
      </c>
      <c r="L6" s="38">
        <v>119.37439999999999</v>
      </c>
      <c r="M6" s="38">
        <v>1.0331358609162251</v>
      </c>
    </row>
    <row r="7" spans="1:13">
      <c r="A7" s="42"/>
      <c r="B7" s="5">
        <v>3</v>
      </c>
      <c r="C7" s="5">
        <v>21.317010285065194</v>
      </c>
      <c r="D7" s="5">
        <v>53.934372040308077</v>
      </c>
      <c r="E7" s="5">
        <v>1.7974662977503515</v>
      </c>
      <c r="I7" s="50"/>
      <c r="J7" s="38">
        <v>2</v>
      </c>
      <c r="K7" s="38">
        <v>88.764566666666695</v>
      </c>
      <c r="L7" s="38">
        <v>100.69929999999999</v>
      </c>
      <c r="M7" s="38">
        <v>1.0020477520224931</v>
      </c>
    </row>
    <row r="8" spans="1:13">
      <c r="A8" s="42"/>
      <c r="B8" s="5">
        <v>4</v>
      </c>
      <c r="C8" s="5">
        <v>24.006788836689893</v>
      </c>
      <c r="D8" s="5">
        <v>56.139333846290299</v>
      </c>
      <c r="E8" s="5">
        <v>0.55942849707423725</v>
      </c>
      <c r="I8" s="50"/>
      <c r="J8" s="38">
        <v>3</v>
      </c>
      <c r="K8" s="38">
        <v>92.400866666666715</v>
      </c>
      <c r="L8" s="38">
        <v>99.393933333333322</v>
      </c>
      <c r="M8" s="38">
        <v>1.4577325511954564</v>
      </c>
    </row>
    <row r="9" spans="1:13">
      <c r="A9" s="42">
        <v>35</v>
      </c>
      <c r="B9" s="5">
        <v>0.5</v>
      </c>
      <c r="C9" s="5">
        <v>28.49095982267157</v>
      </c>
      <c r="D9" s="5">
        <v>61.973377347348233</v>
      </c>
      <c r="E9" s="5">
        <v>0.75884909286144298</v>
      </c>
      <c r="I9" s="50"/>
      <c r="J9" s="38">
        <v>4</v>
      </c>
      <c r="K9" s="38">
        <v>119.4871</v>
      </c>
      <c r="L9" s="38">
        <v>89.510533333333342</v>
      </c>
      <c r="M9" s="38">
        <v>1.3639852047638994</v>
      </c>
    </row>
    <row r="10" spans="1:13">
      <c r="A10" s="42"/>
      <c r="B10" s="5">
        <v>1</v>
      </c>
      <c r="C10" s="5">
        <v>24.724897225039683</v>
      </c>
      <c r="D10" s="5">
        <v>59.116181940077055</v>
      </c>
      <c r="E10" s="5">
        <v>0.4316508382853213</v>
      </c>
      <c r="I10" s="51">
        <v>35</v>
      </c>
      <c r="J10" s="38">
        <v>0.5</v>
      </c>
      <c r="K10" s="38">
        <v>44.055799999999962</v>
      </c>
      <c r="L10" s="38">
        <v>103.3567</v>
      </c>
      <c r="M10" s="38">
        <v>0.95677382489279994</v>
      </c>
    </row>
    <row r="11" spans="1:13">
      <c r="A11" s="42"/>
      <c r="B11" s="5">
        <v>1.5</v>
      </c>
      <c r="C11" s="5">
        <v>16.410173326052131</v>
      </c>
      <c r="D11" s="5">
        <v>67.727820476516243</v>
      </c>
      <c r="E11" s="5">
        <v>0.64903567111756943</v>
      </c>
      <c r="I11" s="51"/>
      <c r="J11" s="38">
        <v>1</v>
      </c>
      <c r="K11" s="38">
        <v>63.913300000000007</v>
      </c>
      <c r="L11" s="38">
        <v>109.65419999999999</v>
      </c>
      <c r="M11" s="38">
        <v>1.7864265481681585</v>
      </c>
    </row>
    <row r="12" spans="1:13">
      <c r="A12" s="42"/>
      <c r="B12" s="5">
        <v>2</v>
      </c>
      <c r="C12" s="5">
        <v>12.144822250497597</v>
      </c>
      <c r="D12" s="5">
        <v>72.595789590629948</v>
      </c>
      <c r="E12" s="5">
        <v>2.8758450395993145</v>
      </c>
      <c r="I12" s="51"/>
      <c r="J12" s="38">
        <v>1.5</v>
      </c>
      <c r="K12" s="38">
        <v>79.030900000000003</v>
      </c>
      <c r="L12" s="38">
        <v>101.81800000000001</v>
      </c>
      <c r="M12" s="38">
        <v>2.0706830515556942</v>
      </c>
    </row>
    <row r="13" spans="1:13">
      <c r="A13" s="42"/>
      <c r="B13" s="5">
        <v>2.5</v>
      </c>
      <c r="C13" s="5">
        <v>6.7611392574645777</v>
      </c>
      <c r="D13" s="5">
        <v>77.396162354115702</v>
      </c>
      <c r="E13" s="5">
        <v>1.1603751219579441</v>
      </c>
      <c r="I13" s="51"/>
      <c r="J13" s="38">
        <v>2</v>
      </c>
      <c r="K13" s="38">
        <v>121.3985</v>
      </c>
      <c r="L13" s="38">
        <v>89.930099999999996</v>
      </c>
      <c r="M13" s="38">
        <v>1.6618814963769244</v>
      </c>
    </row>
    <row r="14" spans="1:13">
      <c r="A14" s="42">
        <v>40</v>
      </c>
      <c r="B14" s="5">
        <v>0.25</v>
      </c>
      <c r="C14" s="5">
        <v>4.7334363540471713</v>
      </c>
      <c r="D14" s="5">
        <v>76.558506548433115</v>
      </c>
      <c r="E14" s="5">
        <v>0.61452774358048134</v>
      </c>
      <c r="I14" s="51"/>
      <c r="J14" s="38">
        <v>2.5</v>
      </c>
      <c r="K14" s="38">
        <v>142.93900000000002</v>
      </c>
      <c r="L14" s="38">
        <v>87.692300000000003</v>
      </c>
      <c r="M14" s="38">
        <v>1.6262303194812238</v>
      </c>
    </row>
    <row r="15" spans="1:13">
      <c r="A15" s="42"/>
      <c r="B15" s="5">
        <v>0.5</v>
      </c>
      <c r="C15" s="5">
        <v>13.529631663252815</v>
      </c>
      <c r="D15" s="5">
        <v>69.342667865486177</v>
      </c>
      <c r="E15" s="5">
        <v>0.30251311996467461</v>
      </c>
      <c r="I15" s="51">
        <v>40</v>
      </c>
      <c r="J15" s="38">
        <v>0.25</v>
      </c>
      <c r="K15" s="38">
        <v>15.779700000000005</v>
      </c>
      <c r="L15" s="38">
        <v>115.73296666666666</v>
      </c>
      <c r="M15" s="38">
        <v>1.8795853907277098</v>
      </c>
    </row>
    <row r="16" spans="1:13">
      <c r="A16" s="42"/>
      <c r="B16" s="5">
        <v>1</v>
      </c>
      <c r="C16" s="5">
        <v>18.194320710768402</v>
      </c>
      <c r="D16" s="5">
        <v>61.218232171089916</v>
      </c>
      <c r="E16" s="5">
        <v>0.5528530399529159</v>
      </c>
      <c r="I16" s="51"/>
      <c r="J16" s="38">
        <v>0.5</v>
      </c>
      <c r="K16" s="38">
        <v>60.512866666666682</v>
      </c>
      <c r="L16" s="38">
        <v>104.05593333333333</v>
      </c>
      <c r="M16" s="38">
        <v>1.0675831051353191</v>
      </c>
    </row>
    <row r="17" spans="1:13">
      <c r="A17" s="42"/>
      <c r="B17" s="5">
        <v>2</v>
      </c>
      <c r="C17" s="5">
        <v>33.127426883336909</v>
      </c>
      <c r="D17" s="5">
        <v>50.968232478612123</v>
      </c>
      <c r="E17" s="5">
        <v>1.2438596380378832</v>
      </c>
      <c r="I17" s="51"/>
      <c r="J17" s="38">
        <v>1</v>
      </c>
      <c r="K17" s="38">
        <v>107.6459333333333</v>
      </c>
      <c r="L17" s="38">
        <v>87.942233333333334</v>
      </c>
      <c r="M17" s="38">
        <v>1.2620995601392559</v>
      </c>
    </row>
    <row r="18" spans="1:13">
      <c r="A18" s="42">
        <v>50</v>
      </c>
      <c r="B18" s="5">
        <v>0.25</v>
      </c>
      <c r="C18" s="5">
        <v>14.12499686710516</v>
      </c>
      <c r="D18" s="5">
        <v>63.582755159042982</v>
      </c>
      <c r="E18" s="5">
        <v>0.13476438734379798</v>
      </c>
      <c r="I18" s="51"/>
      <c r="J18" s="38">
        <v>2</v>
      </c>
      <c r="K18" s="38">
        <v>136.83483333333331</v>
      </c>
      <c r="L18" s="38">
        <v>70.541566666666682</v>
      </c>
      <c r="M18" s="38">
        <v>1.0858104672615823</v>
      </c>
    </row>
    <row r="19" spans="1:13">
      <c r="A19" s="42"/>
      <c r="B19" s="5">
        <v>0.5</v>
      </c>
      <c r="C19" s="5">
        <v>17.689714425257328</v>
      </c>
      <c r="D19" s="5">
        <v>61.284729179930203</v>
      </c>
      <c r="E19" s="5">
        <v>0.37294706030606711</v>
      </c>
      <c r="I19" s="51">
        <v>50</v>
      </c>
      <c r="J19" s="38">
        <v>0.25</v>
      </c>
      <c r="K19" s="38">
        <v>68.575399999999973</v>
      </c>
      <c r="L19" s="38">
        <v>91.294266666666687</v>
      </c>
      <c r="M19" s="38">
        <v>2.3235152238062176</v>
      </c>
    </row>
    <row r="20" spans="1:13">
      <c r="A20" s="42"/>
      <c r="B20" s="5">
        <v>1</v>
      </c>
      <c r="C20" s="5">
        <v>29.134549684091311</v>
      </c>
      <c r="D20" s="5">
        <v>48.95800853560705</v>
      </c>
      <c r="E20" s="5">
        <v>1.0152434834317718</v>
      </c>
      <c r="I20" s="51"/>
      <c r="J20" s="38">
        <v>0.5</v>
      </c>
      <c r="K20" s="38">
        <v>104.28133333333329</v>
      </c>
      <c r="L20" s="38">
        <v>81.472800000000007</v>
      </c>
      <c r="M20" s="38">
        <v>1.1114098341995877</v>
      </c>
    </row>
    <row r="21" spans="1:13">
      <c r="I21" s="51"/>
      <c r="J21" s="38">
        <v>1</v>
      </c>
      <c r="K21" s="38">
        <v>144.5566</v>
      </c>
      <c r="L21" s="38">
        <v>71.36866666666667</v>
      </c>
      <c r="M21" s="38">
        <v>1.6916772949857692</v>
      </c>
    </row>
  </sheetData>
  <mergeCells count="8">
    <mergeCell ref="I15:I18"/>
    <mergeCell ref="I19:I21"/>
    <mergeCell ref="A5:A8"/>
    <mergeCell ref="A9:A13"/>
    <mergeCell ref="A14:A17"/>
    <mergeCell ref="A18:A20"/>
    <mergeCell ref="I5:I9"/>
    <mergeCell ref="I10:I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zoomScale="40" zoomScaleNormal="40" workbookViewId="0"/>
  </sheetViews>
  <sheetFormatPr defaultRowHeight="15"/>
  <cols>
    <col min="3" max="3" width="18.5703125" customWidth="1"/>
    <col min="8" max="8" width="17" bestFit="1" customWidth="1"/>
    <col min="9" max="9" width="9" bestFit="1" customWidth="1"/>
    <col min="10" max="11" width="9" customWidth="1"/>
    <col min="12" max="13" width="19.140625" bestFit="1" customWidth="1"/>
    <col min="14" max="14" width="12.5703125" bestFit="1" customWidth="1"/>
    <col min="21" max="21" width="15" bestFit="1" customWidth="1"/>
    <col min="22" max="22" width="19.140625" bestFit="1" customWidth="1"/>
    <col min="27" max="27" width="13.5703125" customWidth="1"/>
  </cols>
  <sheetData>
    <row r="1" spans="1:28" ht="16.5">
      <c r="A1" s="15" t="s">
        <v>66</v>
      </c>
    </row>
    <row r="2" spans="1:28">
      <c r="A2" s="15"/>
    </row>
    <row r="3" spans="1:28">
      <c r="A3" s="17" t="s">
        <v>5</v>
      </c>
      <c r="B3" s="5"/>
      <c r="C3" s="5"/>
      <c r="D3" s="5"/>
      <c r="H3" s="20" t="s">
        <v>5</v>
      </c>
      <c r="I3" s="8"/>
      <c r="J3" s="8"/>
      <c r="K3" s="8"/>
      <c r="L3" s="8"/>
      <c r="M3" s="8"/>
      <c r="N3" s="8"/>
      <c r="R3" s="21" t="s">
        <v>7</v>
      </c>
      <c r="S3" s="11"/>
      <c r="T3" s="11"/>
      <c r="U3" s="11"/>
      <c r="V3" s="11"/>
      <c r="W3" s="11"/>
      <c r="AA3" s="22" t="s">
        <v>21</v>
      </c>
      <c r="AB3" s="22"/>
    </row>
    <row r="4" spans="1:28" ht="18">
      <c r="A4" s="3" t="s">
        <v>1</v>
      </c>
      <c r="B4" s="3" t="s">
        <v>2</v>
      </c>
      <c r="C4" s="3" t="s">
        <v>15</v>
      </c>
      <c r="D4" s="3" t="s">
        <v>8</v>
      </c>
      <c r="H4" s="7" t="s">
        <v>1</v>
      </c>
      <c r="I4" s="7" t="s">
        <v>2</v>
      </c>
      <c r="J4" s="7" t="s">
        <v>16</v>
      </c>
      <c r="K4" s="7" t="s">
        <v>17</v>
      </c>
      <c r="L4" s="7" t="s">
        <v>18</v>
      </c>
      <c r="M4" s="7" t="s">
        <v>15</v>
      </c>
      <c r="N4" s="7" t="s">
        <v>8</v>
      </c>
      <c r="R4" s="10" t="s">
        <v>1</v>
      </c>
      <c r="S4" s="10" t="s">
        <v>2</v>
      </c>
      <c r="T4" s="10" t="s">
        <v>19</v>
      </c>
      <c r="U4" s="10" t="s">
        <v>20</v>
      </c>
      <c r="V4" s="10" t="s">
        <v>15</v>
      </c>
      <c r="W4" s="10" t="s">
        <v>8</v>
      </c>
      <c r="AA4" s="13" t="s">
        <v>22</v>
      </c>
      <c r="AB4" s="13" t="s">
        <v>17</v>
      </c>
    </row>
    <row r="5" spans="1:28">
      <c r="A5" s="40">
        <v>30</v>
      </c>
      <c r="B5" s="5">
        <v>0.5</v>
      </c>
      <c r="C5" s="5">
        <v>3.242886744129022E-2</v>
      </c>
      <c r="D5" s="5">
        <v>4.1625596031077483E-3</v>
      </c>
      <c r="H5" s="49">
        <v>30</v>
      </c>
      <c r="I5" s="8">
        <v>0.5</v>
      </c>
      <c r="J5" s="8">
        <f>LN(I5)</f>
        <v>-0.69314718055994529</v>
      </c>
      <c r="K5" s="49">
        <v>-0.93</v>
      </c>
      <c r="L5" s="8">
        <f>J5+$K$5</f>
        <v>-1.6231471805599453</v>
      </c>
      <c r="M5" s="8">
        <v>3.242886744129022E-2</v>
      </c>
      <c r="N5" s="8">
        <v>4.1625596031077483E-3</v>
      </c>
      <c r="R5" s="43">
        <v>30</v>
      </c>
      <c r="S5" s="11">
        <v>0.5</v>
      </c>
      <c r="T5" s="43">
        <f>EXP(K5)</f>
        <v>0.39455371037160109</v>
      </c>
      <c r="U5" s="11">
        <f>S5*$T$5</f>
        <v>0.19727685518580054</v>
      </c>
      <c r="V5" s="11">
        <v>3.242886744129022E-2</v>
      </c>
      <c r="W5" s="11">
        <v>4.1625596031077483E-3</v>
      </c>
      <c r="AA5" s="14">
        <v>3.3003300330033003</v>
      </c>
      <c r="AB5" s="14">
        <v>-0.93</v>
      </c>
    </row>
    <row r="6" spans="1:28">
      <c r="A6" s="41"/>
      <c r="B6" s="5">
        <v>1</v>
      </c>
      <c r="C6" s="5">
        <v>0.25333816506123713</v>
      </c>
      <c r="D6" s="5">
        <v>3.2171729712597015E-3</v>
      </c>
      <c r="H6" s="50"/>
      <c r="I6" s="8">
        <v>1</v>
      </c>
      <c r="J6" s="8">
        <f t="shared" ref="J6:J21" si="0">LN(I6)</f>
        <v>0</v>
      </c>
      <c r="K6" s="51"/>
      <c r="L6" s="8">
        <f t="shared" ref="L6:L9" si="1">J6+$K$5</f>
        <v>-0.93</v>
      </c>
      <c r="M6" s="8">
        <v>0.25333816506123713</v>
      </c>
      <c r="N6" s="8">
        <v>3.2171729712597015E-3</v>
      </c>
      <c r="R6" s="44"/>
      <c r="S6" s="11">
        <v>1</v>
      </c>
      <c r="T6" s="45"/>
      <c r="U6" s="11">
        <f t="shared" ref="U6:U8" si="2">S6*$T$5</f>
        <v>0.39455371037160109</v>
      </c>
      <c r="V6" s="11">
        <v>0.25333816506123713</v>
      </c>
      <c r="W6" s="11">
        <v>3.2171729712597015E-3</v>
      </c>
      <c r="AA6" s="14">
        <v>3.1948881789137382</v>
      </c>
      <c r="AB6" s="14">
        <v>0</v>
      </c>
    </row>
    <row r="7" spans="1:28">
      <c r="A7" s="41"/>
      <c r="B7" s="5">
        <v>2</v>
      </c>
      <c r="C7" s="5">
        <v>0.4201857975726323</v>
      </c>
      <c r="D7" s="5">
        <v>1.0023887536818555E-2</v>
      </c>
      <c r="H7" s="50"/>
      <c r="I7" s="8">
        <v>2</v>
      </c>
      <c r="J7" s="8">
        <f t="shared" si="0"/>
        <v>0.69314718055994529</v>
      </c>
      <c r="K7" s="51"/>
      <c r="L7" s="8">
        <f t="shared" si="1"/>
        <v>-0.23685281944005476</v>
      </c>
      <c r="M7" s="8">
        <v>0.4201857975726323</v>
      </c>
      <c r="N7" s="8">
        <v>1.0023887536818555E-2</v>
      </c>
      <c r="R7" s="44"/>
      <c r="S7" s="11">
        <v>2</v>
      </c>
      <c r="T7" s="45"/>
      <c r="U7" s="11">
        <f t="shared" si="2"/>
        <v>0.78910742074320217</v>
      </c>
      <c r="V7" s="11">
        <v>0.4201857975726323</v>
      </c>
      <c r="W7" s="11">
        <v>1.0023887536818555E-2</v>
      </c>
      <c r="AA7" s="14">
        <v>3.0959752321981426</v>
      </c>
      <c r="AB7" s="14">
        <v>0.72</v>
      </c>
    </row>
    <row r="8" spans="1:28">
      <c r="A8" s="41"/>
      <c r="B8" s="5">
        <v>3</v>
      </c>
      <c r="C8" s="5">
        <v>0.48630860709095902</v>
      </c>
      <c r="D8" s="5">
        <v>1.3839114288512972E-2</v>
      </c>
      <c r="H8" s="50"/>
      <c r="I8" s="8">
        <v>3</v>
      </c>
      <c r="J8" s="8">
        <f t="shared" si="0"/>
        <v>1.0986122886681098</v>
      </c>
      <c r="K8" s="51"/>
      <c r="L8" s="8">
        <f>J8+$K$5</f>
        <v>0.16861228866810973</v>
      </c>
      <c r="M8" s="8">
        <v>0.48630860709095902</v>
      </c>
      <c r="N8" s="8">
        <v>1.3839114288512972E-2</v>
      </c>
      <c r="R8" s="44"/>
      <c r="S8" s="11">
        <v>3</v>
      </c>
      <c r="T8" s="45"/>
      <c r="U8" s="11">
        <f t="shared" si="2"/>
        <v>1.1836611311148033</v>
      </c>
      <c r="V8" s="11">
        <v>0.48630860709095902</v>
      </c>
      <c r="W8" s="11">
        <v>1.3839114288512972E-2</v>
      </c>
      <c r="AA8" s="14">
        <v>3.2467532467532467</v>
      </c>
      <c r="AB8" s="14">
        <v>-0.6</v>
      </c>
    </row>
    <row r="9" spans="1:28">
      <c r="A9" s="41"/>
      <c r="B9" s="5">
        <v>4</v>
      </c>
      <c r="C9" s="5">
        <v>0.50935262893115996</v>
      </c>
      <c r="D9" s="5">
        <v>7.3339156890025988E-3</v>
      </c>
      <c r="H9" s="50"/>
      <c r="I9" s="8">
        <v>4</v>
      </c>
      <c r="J9" s="8">
        <f t="shared" si="0"/>
        <v>1.3862943611198906</v>
      </c>
      <c r="K9" s="51"/>
      <c r="L9" s="8">
        <f t="shared" si="1"/>
        <v>0.45629436111989052</v>
      </c>
      <c r="M9" s="8">
        <v>0.50935262893115996</v>
      </c>
      <c r="N9" s="8">
        <v>7.3339156890025988E-3</v>
      </c>
      <c r="R9" s="44"/>
      <c r="S9" s="11">
        <v>4</v>
      </c>
      <c r="T9" s="45"/>
      <c r="U9" s="11">
        <f>S9*$T$5</f>
        <v>1.5782148414864043</v>
      </c>
      <c r="V9" s="11">
        <v>0.50935262893115996</v>
      </c>
      <c r="W9" s="11">
        <v>7.3339156890025988E-3</v>
      </c>
    </row>
    <row r="10" spans="1:28">
      <c r="A10" s="42">
        <v>35</v>
      </c>
      <c r="B10" s="5">
        <v>0.5</v>
      </c>
      <c r="C10" s="5">
        <v>0.15409414018648923</v>
      </c>
      <c r="D10" s="5">
        <v>7.4352416454865986E-3</v>
      </c>
      <c r="H10" s="51">
        <v>35</v>
      </c>
      <c r="I10" s="8">
        <v>0.5</v>
      </c>
      <c r="J10" s="8">
        <f t="shared" si="0"/>
        <v>-0.69314718055994529</v>
      </c>
      <c r="K10" s="51">
        <v>-0.6</v>
      </c>
      <c r="L10" s="8">
        <f>J10+$K$10</f>
        <v>-1.2931471805599453</v>
      </c>
      <c r="M10" s="8">
        <v>0.15409414018648923</v>
      </c>
      <c r="N10" s="8">
        <v>7.4352416454865986E-3</v>
      </c>
      <c r="R10" s="45">
        <v>35</v>
      </c>
      <c r="S10" s="11">
        <v>0.5</v>
      </c>
      <c r="T10" s="45">
        <f>EXP(K10)</f>
        <v>0.54881163609402639</v>
      </c>
      <c r="U10" s="11">
        <f>S10*$T$10</f>
        <v>0.27440581804701319</v>
      </c>
      <c r="V10" s="11">
        <v>0.15409414018648923</v>
      </c>
      <c r="W10" s="11">
        <v>7.4352416454865986E-3</v>
      </c>
    </row>
    <row r="11" spans="1:28">
      <c r="A11" s="42"/>
      <c r="B11" s="5">
        <v>1</v>
      </c>
      <c r="C11" s="5">
        <v>0.26702693736593813</v>
      </c>
      <c r="D11" s="5">
        <v>1.1483934855381408E-2</v>
      </c>
      <c r="H11" s="51"/>
      <c r="I11" s="8">
        <v>1</v>
      </c>
      <c r="J11" s="8">
        <f t="shared" si="0"/>
        <v>0</v>
      </c>
      <c r="K11" s="51"/>
      <c r="L11" s="8">
        <f t="shared" ref="L11:L14" si="3">J11+$K$10</f>
        <v>-0.6</v>
      </c>
      <c r="M11" s="8">
        <v>0.26702693736593813</v>
      </c>
      <c r="N11" s="8">
        <v>1.1483934855381408E-2</v>
      </c>
      <c r="R11" s="45"/>
      <c r="S11" s="11">
        <v>1</v>
      </c>
      <c r="T11" s="45"/>
      <c r="U11" s="11">
        <f t="shared" ref="U11:U14" si="4">S11*$T$10</f>
        <v>0.54881163609402639</v>
      </c>
      <c r="V11" s="11">
        <v>0.26702693736593813</v>
      </c>
      <c r="W11" s="11">
        <v>1.1483934855381408E-2</v>
      </c>
    </row>
    <row r="12" spans="1:28">
      <c r="A12" s="42"/>
      <c r="B12" s="5">
        <v>1.5</v>
      </c>
      <c r="C12" s="5">
        <v>0.35219055501740359</v>
      </c>
      <c r="D12" s="5">
        <v>8.6302500459411804E-3</v>
      </c>
      <c r="H12" s="51"/>
      <c r="I12" s="8">
        <v>1.5</v>
      </c>
      <c r="J12" s="8">
        <f t="shared" si="0"/>
        <v>0.40546510810816438</v>
      </c>
      <c r="K12" s="51"/>
      <c r="L12" s="8">
        <f t="shared" si="3"/>
        <v>-0.19453489189183559</v>
      </c>
      <c r="M12" s="8">
        <v>0.35219055501740359</v>
      </c>
      <c r="N12" s="8">
        <v>8.6302500459411804E-3</v>
      </c>
      <c r="R12" s="45"/>
      <c r="S12" s="11">
        <v>1.5</v>
      </c>
      <c r="T12" s="45"/>
      <c r="U12" s="11">
        <f t="shared" si="4"/>
        <v>0.82321745414103953</v>
      </c>
      <c r="V12" s="11">
        <v>0.35219055501740359</v>
      </c>
      <c r="W12" s="11">
        <v>8.6302500459411804E-3</v>
      </c>
    </row>
    <row r="13" spans="1:28">
      <c r="A13" s="42"/>
      <c r="B13" s="5">
        <v>2</v>
      </c>
      <c r="C13" s="5">
        <v>0.5028648152491767</v>
      </c>
      <c r="D13" s="5">
        <v>2.2322042580372966E-3</v>
      </c>
      <c r="H13" s="51"/>
      <c r="I13" s="8">
        <v>2</v>
      </c>
      <c r="J13" s="8">
        <f t="shared" si="0"/>
        <v>0.69314718055994529</v>
      </c>
      <c r="K13" s="51"/>
      <c r="L13" s="8">
        <f t="shared" si="3"/>
        <v>9.3147180559945308E-2</v>
      </c>
      <c r="M13" s="8">
        <v>0.5028648152491767</v>
      </c>
      <c r="N13" s="8">
        <v>2.2322042580372966E-3</v>
      </c>
      <c r="R13" s="45"/>
      <c r="S13" s="11">
        <v>2</v>
      </c>
      <c r="T13" s="45"/>
      <c r="U13" s="11">
        <f t="shared" si="4"/>
        <v>1.0976232721880528</v>
      </c>
      <c r="V13" s="11">
        <v>0.5028648152491767</v>
      </c>
      <c r="W13" s="11">
        <v>2.2322042580372966E-3</v>
      </c>
    </row>
    <row r="14" spans="1:28">
      <c r="A14" s="42"/>
      <c r="B14" s="5">
        <v>2.5</v>
      </c>
      <c r="C14" s="5">
        <v>0.53049822392509449</v>
      </c>
      <c r="D14" s="5">
        <v>1.2178194523967635E-2</v>
      </c>
      <c r="H14" s="51"/>
      <c r="I14" s="8">
        <v>2.5</v>
      </c>
      <c r="J14" s="8">
        <f t="shared" si="0"/>
        <v>0.91629073187415511</v>
      </c>
      <c r="K14" s="51"/>
      <c r="L14" s="8">
        <f t="shared" si="3"/>
        <v>0.31629073187415513</v>
      </c>
      <c r="M14" s="8">
        <v>0.53049822392509449</v>
      </c>
      <c r="N14" s="8">
        <v>1.2178194523967635E-2</v>
      </c>
      <c r="R14" s="45"/>
      <c r="S14" s="11">
        <v>2.5</v>
      </c>
      <c r="T14" s="45"/>
      <c r="U14" s="11">
        <f t="shared" si="4"/>
        <v>1.372029090235066</v>
      </c>
      <c r="V14" s="11">
        <v>0.53049822392509449</v>
      </c>
      <c r="W14" s="11">
        <v>1.2178194523967635E-2</v>
      </c>
    </row>
    <row r="15" spans="1:28">
      <c r="A15" s="42">
        <v>40</v>
      </c>
      <c r="B15" s="5">
        <v>0.25</v>
      </c>
      <c r="C15" s="5">
        <v>0.11306478412223371</v>
      </c>
      <c r="D15" s="5">
        <v>3.958308274819855E-3</v>
      </c>
      <c r="H15" s="51">
        <v>40</v>
      </c>
      <c r="I15" s="8">
        <v>0.25</v>
      </c>
      <c r="J15" s="8">
        <f t="shared" si="0"/>
        <v>-1.3862943611198906</v>
      </c>
      <c r="K15" s="51">
        <v>0</v>
      </c>
      <c r="L15" s="8">
        <f>J15+$K$15</f>
        <v>-1.3862943611198906</v>
      </c>
      <c r="M15" s="8">
        <v>0.11306478412223371</v>
      </c>
      <c r="N15" s="8">
        <v>3.958308274819855E-3</v>
      </c>
      <c r="R15" s="45">
        <v>40</v>
      </c>
      <c r="S15" s="11">
        <v>0.25</v>
      </c>
      <c r="T15" s="45">
        <f>EXP(K15)</f>
        <v>1</v>
      </c>
      <c r="U15" s="11">
        <f>S15*$T$15</f>
        <v>0.25</v>
      </c>
      <c r="V15" s="11">
        <v>0.11306478412223371</v>
      </c>
      <c r="W15" s="11">
        <v>3.958308274819855E-3</v>
      </c>
    </row>
    <row r="16" spans="1:28">
      <c r="A16" s="42"/>
      <c r="B16" s="5">
        <v>0.5</v>
      </c>
      <c r="C16" s="5">
        <v>0.29986415390267468</v>
      </c>
      <c r="D16" s="5">
        <v>7.5693972594846528E-3</v>
      </c>
      <c r="H16" s="51"/>
      <c r="I16" s="8">
        <v>0.5</v>
      </c>
      <c r="J16" s="8">
        <f t="shared" si="0"/>
        <v>-0.69314718055994529</v>
      </c>
      <c r="K16" s="51"/>
      <c r="L16" s="8">
        <f t="shared" ref="L16:L18" si="5">J16+$K$15</f>
        <v>-0.69314718055994529</v>
      </c>
      <c r="M16" s="8">
        <v>0.29986415390267468</v>
      </c>
      <c r="N16" s="8">
        <v>7.5693972594846528E-3</v>
      </c>
      <c r="R16" s="45"/>
      <c r="S16" s="11">
        <v>0.5</v>
      </c>
      <c r="T16" s="45"/>
      <c r="U16" s="11">
        <f t="shared" ref="U16:U18" si="6">S16*$T$15</f>
        <v>0.5</v>
      </c>
      <c r="V16" s="11">
        <v>0.29986415390267468</v>
      </c>
      <c r="W16" s="11">
        <v>7.5693972594846528E-3</v>
      </c>
    </row>
    <row r="17" spans="1:23">
      <c r="A17" s="42"/>
      <c r="B17" s="5">
        <v>1</v>
      </c>
      <c r="C17" s="5">
        <v>0.4057307575064546</v>
      </c>
      <c r="D17" s="5">
        <v>1.368066464451289E-2</v>
      </c>
      <c r="H17" s="51"/>
      <c r="I17" s="8">
        <v>1</v>
      </c>
      <c r="J17" s="8">
        <f t="shared" si="0"/>
        <v>0</v>
      </c>
      <c r="K17" s="51"/>
      <c r="L17" s="8">
        <f t="shared" si="5"/>
        <v>0</v>
      </c>
      <c r="M17" s="8">
        <v>0.4057307575064546</v>
      </c>
      <c r="N17" s="8">
        <v>1.368066464451289E-2</v>
      </c>
      <c r="R17" s="45"/>
      <c r="S17" s="11">
        <v>1</v>
      </c>
      <c r="T17" s="45"/>
      <c r="U17" s="11">
        <f t="shared" si="6"/>
        <v>1</v>
      </c>
      <c r="V17" s="11">
        <v>0.4057307575064546</v>
      </c>
      <c r="W17" s="11">
        <v>1.368066464451289E-2</v>
      </c>
    </row>
    <row r="18" spans="1:23">
      <c r="A18" s="42"/>
      <c r="B18" s="5">
        <v>2</v>
      </c>
      <c r="C18" s="5">
        <v>0.63267373246815517</v>
      </c>
      <c r="D18" s="5">
        <v>2.3361940677069055E-2</v>
      </c>
      <c r="H18" s="51"/>
      <c r="I18" s="8">
        <v>2</v>
      </c>
      <c r="J18" s="8">
        <f t="shared" si="0"/>
        <v>0.69314718055994529</v>
      </c>
      <c r="K18" s="51"/>
      <c r="L18" s="8">
        <f t="shared" si="5"/>
        <v>0.69314718055994529</v>
      </c>
      <c r="M18" s="8">
        <v>0.63267373246815517</v>
      </c>
      <c r="N18" s="8">
        <v>2.3361940677069055E-2</v>
      </c>
      <c r="R18" s="45"/>
      <c r="S18" s="11">
        <v>2</v>
      </c>
      <c r="T18" s="45"/>
      <c r="U18" s="11">
        <f t="shared" si="6"/>
        <v>2</v>
      </c>
      <c r="V18" s="11">
        <v>0.63267373246815517</v>
      </c>
      <c r="W18" s="11">
        <v>2.3361940677069055E-2</v>
      </c>
    </row>
    <row r="19" spans="1:23">
      <c r="A19" s="42">
        <v>50</v>
      </c>
      <c r="B19" s="5">
        <v>0.25</v>
      </c>
      <c r="C19" s="5">
        <v>0.33050090498449947</v>
      </c>
      <c r="D19" s="5">
        <v>1.1987111278115024E-3</v>
      </c>
      <c r="H19" s="51">
        <v>50</v>
      </c>
      <c r="I19" s="8">
        <v>0.25</v>
      </c>
      <c r="J19" s="8">
        <f t="shared" si="0"/>
        <v>-1.3862943611198906</v>
      </c>
      <c r="K19" s="51">
        <v>0.72</v>
      </c>
      <c r="L19" s="8">
        <f>J19+$K$19</f>
        <v>-0.6662943611198906</v>
      </c>
      <c r="M19" s="8">
        <v>0.33050090498449947</v>
      </c>
      <c r="N19" s="8">
        <v>1.1987111278115024E-3</v>
      </c>
      <c r="R19" s="45">
        <v>50</v>
      </c>
      <c r="S19" s="11">
        <v>0.25</v>
      </c>
      <c r="T19" s="45">
        <f>EXP(K19)</f>
        <v>2.0544332106438876</v>
      </c>
      <c r="U19" s="11">
        <f>S19*$T$19</f>
        <v>0.5136083026609719</v>
      </c>
      <c r="V19" s="11">
        <v>0.33050090498449947</v>
      </c>
      <c r="W19" s="11">
        <v>1.1987111278115024E-3</v>
      </c>
    </row>
    <row r="20" spans="1:23">
      <c r="A20" s="42"/>
      <c r="B20" s="5">
        <v>0.5</v>
      </c>
      <c r="C20" s="5">
        <v>0.3978129763523312</v>
      </c>
      <c r="D20" s="5">
        <v>8.4387284701022101E-3</v>
      </c>
      <c r="H20" s="51"/>
      <c r="I20" s="8">
        <v>0.5</v>
      </c>
      <c r="J20" s="8">
        <f t="shared" si="0"/>
        <v>-0.69314718055994529</v>
      </c>
      <c r="K20" s="51"/>
      <c r="L20" s="8">
        <f t="shared" ref="L20:L21" si="7">J20+$K$19</f>
        <v>2.6852819440054687E-2</v>
      </c>
      <c r="M20" s="8">
        <v>0.3978129763523312</v>
      </c>
      <c r="N20" s="8">
        <v>8.4387284701022101E-3</v>
      </c>
      <c r="R20" s="45"/>
      <c r="S20" s="11">
        <v>0.5</v>
      </c>
      <c r="T20" s="45"/>
      <c r="U20" s="11">
        <f t="shared" ref="U20:U21" si="8">S20*$T$19</f>
        <v>1.0272166053219438</v>
      </c>
      <c r="V20" s="11">
        <v>0.3978129763523312</v>
      </c>
      <c r="W20" s="11">
        <v>8.4387284701022101E-3</v>
      </c>
    </row>
    <row r="21" spans="1:23">
      <c r="A21" s="42"/>
      <c r="B21" s="5">
        <v>1</v>
      </c>
      <c r="C21" s="5">
        <v>0.6069677502193721</v>
      </c>
      <c r="D21" s="5">
        <v>2.2057969251625533E-2</v>
      </c>
      <c r="H21" s="51"/>
      <c r="I21" s="8">
        <v>1</v>
      </c>
      <c r="J21" s="8">
        <f t="shared" si="0"/>
        <v>0</v>
      </c>
      <c r="K21" s="51"/>
      <c r="L21" s="8">
        <f t="shared" si="7"/>
        <v>0.72</v>
      </c>
      <c r="M21" s="8">
        <v>0.6069677502193721</v>
      </c>
      <c r="N21" s="8">
        <v>2.2057969251625533E-2</v>
      </c>
      <c r="R21" s="45"/>
      <c r="S21" s="11">
        <v>1</v>
      </c>
      <c r="T21" s="45"/>
      <c r="U21" s="11">
        <f t="shared" si="8"/>
        <v>2.0544332106438876</v>
      </c>
      <c r="V21" s="11">
        <v>0.6069677502193721</v>
      </c>
      <c r="W21" s="11">
        <v>2.2057969251625533E-2</v>
      </c>
    </row>
  </sheetData>
  <mergeCells count="20">
    <mergeCell ref="T5:T9"/>
    <mergeCell ref="T10:T14"/>
    <mergeCell ref="T19:T21"/>
    <mergeCell ref="T15:T18"/>
    <mergeCell ref="K5:K9"/>
    <mergeCell ref="K10:K14"/>
    <mergeCell ref="K15:K18"/>
    <mergeCell ref="K19:K21"/>
    <mergeCell ref="R5:R9"/>
    <mergeCell ref="R10:R14"/>
    <mergeCell ref="R15:R18"/>
    <mergeCell ref="R19:R21"/>
    <mergeCell ref="A5:A9"/>
    <mergeCell ref="A10:A14"/>
    <mergeCell ref="A15:A18"/>
    <mergeCell ref="A19:A21"/>
    <mergeCell ref="H5:H9"/>
    <mergeCell ref="H10:H14"/>
    <mergeCell ref="H15:H18"/>
    <mergeCell ref="H19:H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
  <sheetViews>
    <sheetView zoomScale="55" zoomScaleNormal="55" workbookViewId="0">
      <selection activeCell="Q47" sqref="Q47"/>
    </sheetView>
  </sheetViews>
  <sheetFormatPr defaultRowHeight="15"/>
  <cols>
    <col min="11" max="11" width="15.5703125" customWidth="1"/>
    <col min="22" max="22" width="16.28515625" bestFit="1" customWidth="1"/>
    <col min="24" max="24" width="22.42578125" bestFit="1" customWidth="1"/>
    <col min="32" max="32" width="14.140625" bestFit="1" customWidth="1"/>
    <col min="33" max="33" width="21.85546875" bestFit="1" customWidth="1"/>
    <col min="34" max="34" width="9.5703125" customWidth="1"/>
  </cols>
  <sheetData>
    <row r="1" spans="1:39" ht="16.5">
      <c r="A1" s="15" t="s">
        <v>64</v>
      </c>
    </row>
    <row r="3" spans="1:39">
      <c r="A3" s="17" t="s">
        <v>12</v>
      </c>
      <c r="B3" s="5"/>
      <c r="C3" s="5"/>
      <c r="D3" s="5"/>
      <c r="H3" s="20" t="s">
        <v>5</v>
      </c>
      <c r="I3" s="8"/>
      <c r="J3" s="8"/>
      <c r="K3" s="8"/>
      <c r="L3" s="8"/>
      <c r="M3" s="8"/>
      <c r="Q3" s="24" t="s">
        <v>7</v>
      </c>
      <c r="R3" s="24"/>
      <c r="V3" s="23" t="s">
        <v>23</v>
      </c>
      <c r="W3" s="14"/>
      <c r="X3" s="14"/>
      <c r="Y3" s="14"/>
      <c r="AC3" s="23" t="s">
        <v>26</v>
      </c>
      <c r="AD3" s="14"/>
      <c r="AE3" s="14"/>
      <c r="AF3" s="14"/>
      <c r="AG3" s="14"/>
      <c r="AH3" s="14"/>
      <c r="AL3" s="22" t="s">
        <v>27</v>
      </c>
      <c r="AM3" s="22"/>
    </row>
    <row r="4" spans="1:39" ht="18">
      <c r="A4" s="3" t="s">
        <v>1</v>
      </c>
      <c r="B4" s="3" t="s">
        <v>2</v>
      </c>
      <c r="C4" s="3" t="s">
        <v>15</v>
      </c>
      <c r="D4" s="3" t="s">
        <v>8</v>
      </c>
      <c r="H4" s="7" t="s">
        <v>1</v>
      </c>
      <c r="I4" s="7" t="s">
        <v>2</v>
      </c>
      <c r="J4" s="7" t="s">
        <v>19</v>
      </c>
      <c r="K4" s="7" t="s">
        <v>20</v>
      </c>
      <c r="L4" s="7" t="s">
        <v>15</v>
      </c>
      <c r="M4" s="7" t="s">
        <v>8</v>
      </c>
      <c r="Q4" s="10" t="s">
        <v>22</v>
      </c>
      <c r="R4" s="10" t="s">
        <v>17</v>
      </c>
      <c r="V4" s="13" t="s">
        <v>1</v>
      </c>
      <c r="W4" s="13" t="s">
        <v>2</v>
      </c>
      <c r="X4" s="13" t="s">
        <v>25</v>
      </c>
      <c r="Y4" s="13" t="s">
        <v>24</v>
      </c>
      <c r="AC4" s="13" t="s">
        <v>1</v>
      </c>
      <c r="AD4" s="13" t="s">
        <v>2</v>
      </c>
      <c r="AE4" s="13" t="s">
        <v>19</v>
      </c>
      <c r="AF4" s="13" t="s">
        <v>20</v>
      </c>
      <c r="AG4" s="13" t="s">
        <v>25</v>
      </c>
      <c r="AH4" s="13" t="s">
        <v>24</v>
      </c>
      <c r="AL4" s="13" t="s">
        <v>22</v>
      </c>
      <c r="AM4" s="13" t="s">
        <v>17</v>
      </c>
    </row>
    <row r="5" spans="1:39">
      <c r="A5" s="40">
        <v>30</v>
      </c>
      <c r="B5" s="5">
        <v>0.5</v>
      </c>
      <c r="C5" s="5">
        <v>0.22295532270003116</v>
      </c>
      <c r="D5" s="5">
        <v>7.0781938920687435E-3</v>
      </c>
      <c r="H5" s="49">
        <v>30</v>
      </c>
      <c r="I5" s="8">
        <v>0.5</v>
      </c>
      <c r="J5" s="49">
        <v>0.4106557527523455</v>
      </c>
      <c r="K5" s="8">
        <f>I5*$J$5</f>
        <v>0.20532787637617275</v>
      </c>
      <c r="L5" s="8">
        <v>0.22295532270003116</v>
      </c>
      <c r="M5" s="8">
        <v>7.0781938920687435E-3</v>
      </c>
      <c r="Q5" s="11">
        <v>3.3003300330033003</v>
      </c>
      <c r="R5" s="11">
        <v>-0.89</v>
      </c>
      <c r="V5" s="46">
        <v>30</v>
      </c>
      <c r="W5" s="14">
        <v>0.5</v>
      </c>
      <c r="X5" s="14">
        <v>16.037366666666685</v>
      </c>
      <c r="Y5" s="14">
        <v>2.053061802645376</v>
      </c>
      <c r="AC5" s="46">
        <v>30</v>
      </c>
      <c r="AD5" s="14">
        <v>0.5</v>
      </c>
      <c r="AE5" s="46">
        <v>0.37531109885139957</v>
      </c>
      <c r="AF5" s="14">
        <f>AD5*$AE$5</f>
        <v>0.18765554942569979</v>
      </c>
      <c r="AG5" s="14">
        <v>16.037366666666685</v>
      </c>
      <c r="AH5" s="14">
        <v>2.053061802645376</v>
      </c>
      <c r="AL5" s="14">
        <v>3.3003300330033003</v>
      </c>
      <c r="AM5" s="14">
        <v>-0.98</v>
      </c>
    </row>
    <row r="6" spans="1:39">
      <c r="A6" s="41"/>
      <c r="B6" s="5">
        <v>1</v>
      </c>
      <c r="C6" s="5">
        <v>0.50435627603172606</v>
      </c>
      <c r="D6" s="5">
        <v>2.0389530347818662E-2</v>
      </c>
      <c r="H6" s="50"/>
      <c r="I6" s="8">
        <v>1</v>
      </c>
      <c r="J6" s="51"/>
      <c r="K6" s="8">
        <f t="shared" ref="K6:K9" si="0">I6*$J$5</f>
        <v>0.4106557527523455</v>
      </c>
      <c r="L6" s="8">
        <v>0.50435627603172606</v>
      </c>
      <c r="M6" s="8">
        <v>2.0389530347818662E-2</v>
      </c>
      <c r="Q6" s="11">
        <v>3.2467532467532467</v>
      </c>
      <c r="R6" s="11">
        <v>-0.35</v>
      </c>
      <c r="V6" s="47"/>
      <c r="W6" s="14">
        <v>1</v>
      </c>
      <c r="X6" s="14">
        <v>50.186766666666657</v>
      </c>
      <c r="Y6" s="14">
        <v>3.2651208774175808</v>
      </c>
      <c r="AC6" s="47"/>
      <c r="AD6" s="14">
        <v>1</v>
      </c>
      <c r="AE6" s="48"/>
      <c r="AF6" s="14">
        <f t="shared" ref="AF6:AF9" si="1">AD6*$AE$5</f>
        <v>0.37531109885139957</v>
      </c>
      <c r="AG6" s="14">
        <v>50.186766666666657</v>
      </c>
      <c r="AH6" s="14">
        <v>3.2651208774175808</v>
      </c>
      <c r="AL6" s="14">
        <v>3.2467532467532467</v>
      </c>
      <c r="AM6" s="14">
        <v>-0.4</v>
      </c>
    </row>
    <row r="7" spans="1:39">
      <c r="A7" s="41"/>
      <c r="B7" s="5">
        <v>2</v>
      </c>
      <c r="C7" s="5">
        <v>0.7175119306061325</v>
      </c>
      <c r="D7" s="5">
        <v>1.5650057300492775E-2</v>
      </c>
      <c r="H7" s="50"/>
      <c r="I7" s="8">
        <v>2</v>
      </c>
      <c r="J7" s="51"/>
      <c r="K7" s="8">
        <f t="shared" si="0"/>
        <v>0.82131150550469101</v>
      </c>
      <c r="L7" s="8">
        <v>0.7175119306061325</v>
      </c>
      <c r="M7" s="8">
        <v>1.5650057300492775E-2</v>
      </c>
      <c r="Q7" s="11">
        <v>3.1948881789137382</v>
      </c>
      <c r="R7" s="11">
        <v>0</v>
      </c>
      <c r="V7" s="47"/>
      <c r="W7" s="14">
        <v>2</v>
      </c>
      <c r="X7" s="14">
        <v>88.764566666666695</v>
      </c>
      <c r="Y7" s="14">
        <v>1.311110256628722</v>
      </c>
      <c r="AC7" s="47"/>
      <c r="AD7" s="14">
        <v>2</v>
      </c>
      <c r="AE7" s="48"/>
      <c r="AF7" s="14">
        <f t="shared" si="1"/>
        <v>0.75062219770279914</v>
      </c>
      <c r="AG7" s="14">
        <v>88.764566666666695</v>
      </c>
      <c r="AH7" s="14">
        <v>1.311110256628722</v>
      </c>
      <c r="AL7" s="14">
        <v>3.1948881789137382</v>
      </c>
      <c r="AM7" s="14">
        <v>0</v>
      </c>
    </row>
    <row r="8" spans="1:39">
      <c r="A8" s="41"/>
      <c r="B8" s="5">
        <v>3</v>
      </c>
      <c r="C8" s="5">
        <v>0.73143705034419271</v>
      </c>
      <c r="D8" s="5">
        <v>2.528272896061334E-2</v>
      </c>
      <c r="H8" s="50"/>
      <c r="I8" s="8">
        <v>3</v>
      </c>
      <c r="J8" s="51"/>
      <c r="K8" s="8">
        <f t="shared" si="0"/>
        <v>1.2319672582570365</v>
      </c>
      <c r="L8" s="8">
        <v>0.73143705034419271</v>
      </c>
      <c r="M8" s="8">
        <v>2.528272896061334E-2</v>
      </c>
      <c r="Q8" s="11">
        <v>3.0959752321981426</v>
      </c>
      <c r="R8" s="11">
        <v>1.08</v>
      </c>
      <c r="V8" s="47"/>
      <c r="W8" s="14">
        <v>3</v>
      </c>
      <c r="X8" s="14">
        <v>92.400866666666715</v>
      </c>
      <c r="Y8" s="14">
        <v>2.280412450835577</v>
      </c>
      <c r="AC8" s="47"/>
      <c r="AD8" s="14">
        <v>3</v>
      </c>
      <c r="AE8" s="48"/>
      <c r="AF8" s="14">
        <f t="shared" si="1"/>
        <v>1.1259332965541988</v>
      </c>
      <c r="AG8" s="14">
        <v>92.400866666666715</v>
      </c>
      <c r="AH8" s="14">
        <v>2.280412450835577</v>
      </c>
      <c r="AL8" s="14">
        <v>3.0959752321981426</v>
      </c>
      <c r="AM8" s="14">
        <v>0.81</v>
      </c>
    </row>
    <row r="9" spans="1:39">
      <c r="A9" s="41"/>
      <c r="B9" s="5">
        <v>4</v>
      </c>
      <c r="C9" s="5">
        <v>0.8165720327885333</v>
      </c>
      <c r="D9" s="5">
        <v>2.8569820181062081E-2</v>
      </c>
      <c r="H9" s="50"/>
      <c r="I9" s="8">
        <v>4</v>
      </c>
      <c r="J9" s="51"/>
      <c r="K9" s="8">
        <f t="shared" si="0"/>
        <v>1.642623011009382</v>
      </c>
      <c r="L9" s="8">
        <v>0.8165720327885333</v>
      </c>
      <c r="M9" s="8">
        <v>2.8569820181062081E-2</v>
      </c>
      <c r="V9" s="47"/>
      <c r="W9" s="14">
        <v>4</v>
      </c>
      <c r="X9" s="14">
        <v>119.4871</v>
      </c>
      <c r="Y9" s="14">
        <v>2.2550403721112957</v>
      </c>
      <c r="AC9" s="47"/>
      <c r="AD9" s="14">
        <v>4</v>
      </c>
      <c r="AE9" s="48"/>
      <c r="AF9" s="14">
        <f t="shared" si="1"/>
        <v>1.5012443954055983</v>
      </c>
      <c r="AG9" s="14">
        <v>119.4871</v>
      </c>
      <c r="AH9" s="14">
        <v>2.2550403721112957</v>
      </c>
    </row>
    <row r="10" spans="1:39">
      <c r="A10" s="42">
        <v>35</v>
      </c>
      <c r="B10" s="5">
        <v>0.5</v>
      </c>
      <c r="C10" s="5">
        <v>0.50840365404030718</v>
      </c>
      <c r="D10" s="5">
        <v>1.0655619676883769E-2</v>
      </c>
      <c r="H10" s="51">
        <v>35</v>
      </c>
      <c r="I10" s="8">
        <v>0.5</v>
      </c>
      <c r="J10" s="51">
        <v>0.70468808971871344</v>
      </c>
      <c r="K10" s="8">
        <f>I10*$J$10</f>
        <v>0.35234404485935672</v>
      </c>
      <c r="L10" s="8">
        <v>0.50840365404030718</v>
      </c>
      <c r="M10" s="8">
        <v>1.0655619676883769E-2</v>
      </c>
      <c r="V10" s="48">
        <v>35</v>
      </c>
      <c r="W10" s="14">
        <v>0.5</v>
      </c>
      <c r="X10" s="14">
        <v>44.055799999999962</v>
      </c>
      <c r="Y10" s="14">
        <v>1.1998819158567218</v>
      </c>
      <c r="AC10" s="48">
        <v>35</v>
      </c>
      <c r="AD10" s="14">
        <v>0.5</v>
      </c>
      <c r="AE10" s="48">
        <v>0.67032004603563933</v>
      </c>
      <c r="AF10" s="14">
        <f>AD10*$AE$10</f>
        <v>0.33516002301781966</v>
      </c>
      <c r="AG10" s="14">
        <v>44.055799999999962</v>
      </c>
      <c r="AH10" s="14">
        <v>1.1998819158567218</v>
      </c>
    </row>
    <row r="11" spans="1:39">
      <c r="A11" s="42"/>
      <c r="B11" s="5">
        <v>1</v>
      </c>
      <c r="C11" s="5">
        <v>0.60087059437074331</v>
      </c>
      <c r="D11" s="5">
        <v>2.2412523236955681E-2</v>
      </c>
      <c r="H11" s="51"/>
      <c r="I11" s="8">
        <v>1</v>
      </c>
      <c r="J11" s="51"/>
      <c r="K11" s="8">
        <f t="shared" ref="K11:K14" si="2">I11*$J$10</f>
        <v>0.70468808971871344</v>
      </c>
      <c r="L11" s="8">
        <v>0.60087059437074331</v>
      </c>
      <c r="M11" s="8">
        <v>2.2412523236955681E-2</v>
      </c>
      <c r="V11" s="48"/>
      <c r="W11" s="14">
        <v>1</v>
      </c>
      <c r="X11" s="14">
        <v>63.913300000000007</v>
      </c>
      <c r="Y11" s="14">
        <v>2.3820270510638633</v>
      </c>
      <c r="AC11" s="48"/>
      <c r="AD11" s="14">
        <v>1</v>
      </c>
      <c r="AE11" s="48"/>
      <c r="AF11" s="14">
        <f t="shared" ref="AF11:AF14" si="3">AD11*$AE$10</f>
        <v>0.67032004603563933</v>
      </c>
      <c r="AG11" s="14">
        <v>63.913300000000007</v>
      </c>
      <c r="AH11" s="14">
        <v>2.3820270510638633</v>
      </c>
    </row>
    <row r="12" spans="1:39">
      <c r="A12" s="42"/>
      <c r="B12" s="5">
        <v>1.5</v>
      </c>
      <c r="C12" s="5">
        <v>0.68303056852473765</v>
      </c>
      <c r="D12" s="5">
        <v>2.8514834576239153E-2</v>
      </c>
      <c r="H12" s="51"/>
      <c r="I12" s="8">
        <v>1.5</v>
      </c>
      <c r="J12" s="51"/>
      <c r="K12" s="8">
        <f t="shared" si="2"/>
        <v>1.0570321345780702</v>
      </c>
      <c r="L12" s="8">
        <v>0.68303056852473765</v>
      </c>
      <c r="M12" s="8">
        <v>2.8514834576239153E-2</v>
      </c>
      <c r="V12" s="48"/>
      <c r="W12" s="14">
        <v>1.5</v>
      </c>
      <c r="X12" s="14">
        <v>79.030900000000003</v>
      </c>
      <c r="Y12" s="14">
        <v>2.2385415269768854</v>
      </c>
      <c r="AC12" s="48"/>
      <c r="AD12" s="14">
        <v>1.5</v>
      </c>
      <c r="AE12" s="48"/>
      <c r="AF12" s="14">
        <f t="shared" si="3"/>
        <v>1.0054800690534589</v>
      </c>
      <c r="AG12" s="14">
        <v>79.030900000000003</v>
      </c>
      <c r="AH12" s="14">
        <v>2.2385415269768854</v>
      </c>
    </row>
    <row r="13" spans="1:39">
      <c r="A13" s="42"/>
      <c r="B13" s="5">
        <v>2</v>
      </c>
      <c r="C13" s="5">
        <v>0.81891036191731803</v>
      </c>
      <c r="D13" s="5">
        <v>3.2053563980234262E-2</v>
      </c>
      <c r="H13" s="51"/>
      <c r="I13" s="8">
        <v>2</v>
      </c>
      <c r="J13" s="51"/>
      <c r="K13" s="8">
        <f t="shared" si="2"/>
        <v>1.4093761794374269</v>
      </c>
      <c r="L13" s="8">
        <v>0.81891036191731803</v>
      </c>
      <c r="M13" s="8">
        <v>3.2053563980234262E-2</v>
      </c>
      <c r="V13" s="48"/>
      <c r="W13" s="14">
        <v>2</v>
      </c>
      <c r="X13" s="14">
        <v>121.3985</v>
      </c>
      <c r="Y13" s="14">
        <v>2.1485089006099098</v>
      </c>
      <c r="AC13" s="48"/>
      <c r="AD13" s="14">
        <v>2</v>
      </c>
      <c r="AE13" s="48"/>
      <c r="AF13" s="14">
        <f t="shared" si="3"/>
        <v>1.3406400920712787</v>
      </c>
      <c r="AG13" s="14">
        <v>121.3985</v>
      </c>
      <c r="AH13" s="14">
        <v>2.1485089006099098</v>
      </c>
    </row>
    <row r="14" spans="1:39">
      <c r="A14" s="42"/>
      <c r="B14" s="5">
        <v>2.5</v>
      </c>
      <c r="C14" s="5">
        <v>0.85542725472155867</v>
      </c>
      <c r="D14" s="5">
        <v>3.6713188187135606E-2</v>
      </c>
      <c r="H14" s="51"/>
      <c r="I14" s="8">
        <v>2.5</v>
      </c>
      <c r="J14" s="51"/>
      <c r="K14" s="8">
        <f t="shared" si="2"/>
        <v>1.7617202242967835</v>
      </c>
      <c r="L14" s="8">
        <v>0.85542725472155867</v>
      </c>
      <c r="M14" s="8">
        <v>3.6713188187135606E-2</v>
      </c>
      <c r="V14" s="48"/>
      <c r="W14" s="14">
        <v>2.5</v>
      </c>
      <c r="X14" s="14">
        <v>142.93900000000002</v>
      </c>
      <c r="Y14" s="14">
        <v>2.9741618456297885</v>
      </c>
      <c r="AC14" s="48"/>
      <c r="AD14" s="14">
        <v>2.5</v>
      </c>
      <c r="AE14" s="48"/>
      <c r="AF14" s="14">
        <f t="shared" si="3"/>
        <v>1.6758001150890984</v>
      </c>
      <c r="AG14" s="14">
        <v>142.93900000000002</v>
      </c>
      <c r="AH14" s="14">
        <v>2.9741618456297885</v>
      </c>
    </row>
    <row r="15" spans="1:39">
      <c r="A15" s="42">
        <v>40</v>
      </c>
      <c r="B15" s="5">
        <v>0.25</v>
      </c>
      <c r="C15" s="5">
        <v>0.22557564321925708</v>
      </c>
      <c r="D15" s="5">
        <v>8.9132776329370299E-3</v>
      </c>
      <c r="H15" s="51">
        <v>40</v>
      </c>
      <c r="I15" s="8">
        <v>0.25</v>
      </c>
      <c r="J15" s="51">
        <v>1</v>
      </c>
      <c r="K15" s="8">
        <f>I15*$J$15</f>
        <v>0.25</v>
      </c>
      <c r="L15" s="8">
        <v>0.22557564321925708</v>
      </c>
      <c r="M15" s="8">
        <v>8.9132776329370299E-3</v>
      </c>
      <c r="V15" s="48">
        <v>40</v>
      </c>
      <c r="W15" s="14">
        <v>0.25</v>
      </c>
      <c r="X15" s="14">
        <v>15.779700000000005</v>
      </c>
      <c r="Y15" s="14">
        <v>2.3920513321941592</v>
      </c>
      <c r="AC15" s="48">
        <v>40</v>
      </c>
      <c r="AD15" s="14">
        <v>0.25</v>
      </c>
      <c r="AE15" s="48">
        <v>1</v>
      </c>
      <c r="AF15" s="14">
        <f>AD15*$AE$15</f>
        <v>0.25</v>
      </c>
      <c r="AG15" s="14">
        <v>15.779700000000005</v>
      </c>
      <c r="AH15" s="14">
        <v>2.3920513321941592</v>
      </c>
    </row>
    <row r="16" spans="1:39">
      <c r="A16" s="42"/>
      <c r="B16" s="5">
        <v>0.5</v>
      </c>
      <c r="C16" s="5">
        <v>0.60020377114548906</v>
      </c>
      <c r="D16" s="5">
        <v>1.3850873288492924E-2</v>
      </c>
      <c r="H16" s="51"/>
      <c r="I16" s="8">
        <v>0.5</v>
      </c>
      <c r="J16" s="51"/>
      <c r="K16" s="8">
        <f t="shared" ref="K16:K18" si="4">I16*$J$15</f>
        <v>0.5</v>
      </c>
      <c r="L16" s="8">
        <v>0.60020377114548906</v>
      </c>
      <c r="M16" s="8">
        <v>1.3850873288492924E-2</v>
      </c>
      <c r="V16" s="48"/>
      <c r="W16" s="14">
        <v>0.5</v>
      </c>
      <c r="X16" s="14">
        <v>60.512866666666682</v>
      </c>
      <c r="Y16" s="14">
        <v>1.3764687667818423</v>
      </c>
      <c r="AC16" s="48"/>
      <c r="AD16" s="14">
        <v>0.5</v>
      </c>
      <c r="AE16" s="48"/>
      <c r="AF16" s="14">
        <f t="shared" ref="AF16:AF18" si="5">AD16*$AE$15</f>
        <v>0.5</v>
      </c>
      <c r="AG16" s="14">
        <v>60.512866666666682</v>
      </c>
      <c r="AH16" s="14">
        <v>1.3764687667818423</v>
      </c>
    </row>
    <row r="17" spans="1:34">
      <c r="A17" s="42"/>
      <c r="B17" s="5">
        <v>1</v>
      </c>
      <c r="C17" s="5">
        <v>0.79783320353817577</v>
      </c>
      <c r="D17" s="5">
        <v>3.7405653831115798E-2</v>
      </c>
      <c r="H17" s="51"/>
      <c r="I17" s="8">
        <v>1</v>
      </c>
      <c r="J17" s="51"/>
      <c r="K17" s="8">
        <f t="shared" si="4"/>
        <v>1</v>
      </c>
      <c r="L17" s="8">
        <v>0.79783320353817577</v>
      </c>
      <c r="M17" s="8">
        <v>3.7405653831115798E-2</v>
      </c>
      <c r="V17" s="48"/>
      <c r="W17" s="14">
        <v>1</v>
      </c>
      <c r="X17" s="14">
        <v>107.6459333333333</v>
      </c>
      <c r="Y17" s="14">
        <v>3.8387302007979827</v>
      </c>
      <c r="AC17" s="48"/>
      <c r="AD17" s="14">
        <v>1</v>
      </c>
      <c r="AE17" s="48"/>
      <c r="AF17" s="14">
        <f t="shared" si="5"/>
        <v>1</v>
      </c>
      <c r="AG17" s="14">
        <v>107.6459333333333</v>
      </c>
      <c r="AH17" s="14">
        <v>3.8387302007979827</v>
      </c>
    </row>
    <row r="18" spans="1:34">
      <c r="A18" s="42"/>
      <c r="B18" s="5">
        <v>2</v>
      </c>
      <c r="C18" s="5">
        <v>0.88428982789592647</v>
      </c>
      <c r="D18" s="5">
        <v>2.9738013601895815E-2</v>
      </c>
      <c r="H18" s="51"/>
      <c r="I18" s="8">
        <v>2</v>
      </c>
      <c r="J18" s="51"/>
      <c r="K18" s="8">
        <f t="shared" si="4"/>
        <v>2</v>
      </c>
      <c r="L18" s="8">
        <v>0.88428982789592647</v>
      </c>
      <c r="M18" s="8">
        <v>2.9738013601895815E-2</v>
      </c>
      <c r="V18" s="48"/>
      <c r="W18" s="14">
        <v>2</v>
      </c>
      <c r="X18" s="14">
        <v>136.83483333333331</v>
      </c>
      <c r="Y18" s="14">
        <v>1.7744693191465994</v>
      </c>
      <c r="AC18" s="48"/>
      <c r="AD18" s="14">
        <v>2</v>
      </c>
      <c r="AE18" s="48"/>
      <c r="AF18" s="14">
        <f t="shared" si="5"/>
        <v>2</v>
      </c>
      <c r="AG18" s="14">
        <v>136.83483333333331</v>
      </c>
      <c r="AH18" s="14">
        <v>1.7744693191465994</v>
      </c>
    </row>
    <row r="19" spans="1:34">
      <c r="A19" s="42">
        <v>50</v>
      </c>
      <c r="B19" s="5">
        <v>0.25</v>
      </c>
      <c r="C19" s="5">
        <v>0.67389694303671732</v>
      </c>
      <c r="D19" s="5">
        <v>4.2069826899760347E-2</v>
      </c>
      <c r="H19" s="51">
        <v>50</v>
      </c>
      <c r="I19" s="8">
        <v>0.25</v>
      </c>
      <c r="J19" s="51">
        <v>2.9446795510655241</v>
      </c>
      <c r="K19" s="8">
        <f>I19*$J$19</f>
        <v>0.73616988776638104</v>
      </c>
      <c r="L19" s="8">
        <v>0.67389694303671732</v>
      </c>
      <c r="M19" s="8">
        <v>4.2069826899760347E-2</v>
      </c>
      <c r="V19" s="48">
        <v>50</v>
      </c>
      <c r="W19" s="14">
        <v>0.25</v>
      </c>
      <c r="X19" s="14">
        <v>68.575399999999973</v>
      </c>
      <c r="Y19" s="14">
        <v>3.7074277565549507</v>
      </c>
      <c r="AC19" s="48">
        <v>50</v>
      </c>
      <c r="AD19" s="14">
        <v>0.25</v>
      </c>
      <c r="AE19" s="48">
        <v>2.2479079866764717</v>
      </c>
      <c r="AF19" s="14">
        <f>AD19*$AE$19</f>
        <v>0.56197699666911793</v>
      </c>
      <c r="AG19" s="14">
        <v>68.575399999999973</v>
      </c>
      <c r="AH19" s="14">
        <v>3.7074277565549507</v>
      </c>
    </row>
    <row r="20" spans="1:34">
      <c r="A20" s="42"/>
      <c r="B20" s="5">
        <v>0.5</v>
      </c>
      <c r="C20" s="5">
        <v>0.80762514230303772</v>
      </c>
      <c r="D20" s="5">
        <v>2.4345314085294379E-2</v>
      </c>
      <c r="H20" s="51"/>
      <c r="I20" s="8">
        <v>0.5</v>
      </c>
      <c r="J20" s="51"/>
      <c r="K20" s="8">
        <f t="shared" ref="K20:K21" si="6">I20*$J$19</f>
        <v>1.4723397755327621</v>
      </c>
      <c r="L20" s="8">
        <v>0.80762514230303772</v>
      </c>
      <c r="M20" s="8">
        <v>2.4345314085294379E-2</v>
      </c>
      <c r="V20" s="48"/>
      <c r="W20" s="14">
        <v>0.5</v>
      </c>
      <c r="X20" s="14">
        <v>104.28133333333329</v>
      </c>
      <c r="Y20" s="14">
        <v>1.6287052794349439</v>
      </c>
      <c r="AC20" s="48"/>
      <c r="AD20" s="14">
        <v>0.5</v>
      </c>
      <c r="AE20" s="48"/>
      <c r="AF20" s="14">
        <f t="shared" ref="AF20:AF21" si="7">AD20*$AE$19</f>
        <v>1.1239539933382359</v>
      </c>
      <c r="AG20" s="14">
        <v>104.28133333333329</v>
      </c>
      <c r="AH20" s="14">
        <v>1.6287052794349439</v>
      </c>
    </row>
    <row r="21" spans="1:34">
      <c r="A21" s="42"/>
      <c r="B21" s="5">
        <v>1</v>
      </c>
      <c r="C21" s="5">
        <v>0.8907533226432518</v>
      </c>
      <c r="D21" s="5">
        <v>4.7591587632654572E-2</v>
      </c>
      <c r="H21" s="51"/>
      <c r="I21" s="8">
        <v>1</v>
      </c>
      <c r="J21" s="51"/>
      <c r="K21" s="8">
        <f t="shared" si="6"/>
        <v>2.9446795510655241</v>
      </c>
      <c r="L21" s="8">
        <v>0.8907533226432518</v>
      </c>
      <c r="M21" s="8">
        <v>4.7591587632654572E-2</v>
      </c>
      <c r="V21" s="48"/>
      <c r="W21" s="14">
        <v>1</v>
      </c>
      <c r="X21" s="14">
        <v>144.5566</v>
      </c>
      <c r="Y21" s="14">
        <v>3.1526656539553359</v>
      </c>
      <c r="AC21" s="48"/>
      <c r="AD21" s="14">
        <v>1</v>
      </c>
      <c r="AE21" s="48"/>
      <c r="AF21" s="14">
        <f t="shared" si="7"/>
        <v>2.2479079866764717</v>
      </c>
      <c r="AG21" s="14">
        <v>144.5566</v>
      </c>
      <c r="AH21" s="14">
        <v>3.1526656539553359</v>
      </c>
    </row>
  </sheetData>
  <mergeCells count="24">
    <mergeCell ref="AC19:AC21"/>
    <mergeCell ref="AE19:AE21"/>
    <mergeCell ref="AC5:AC9"/>
    <mergeCell ref="AE5:AE9"/>
    <mergeCell ref="AC10:AC14"/>
    <mergeCell ref="AE10:AE14"/>
    <mergeCell ref="AC15:AC18"/>
    <mergeCell ref="AE15:AE18"/>
    <mergeCell ref="J19:J21"/>
    <mergeCell ref="V5:V9"/>
    <mergeCell ref="V10:V14"/>
    <mergeCell ref="V15:V18"/>
    <mergeCell ref="V19:V21"/>
    <mergeCell ref="J5:J9"/>
    <mergeCell ref="J10:J14"/>
    <mergeCell ref="J15:J18"/>
    <mergeCell ref="A5:A9"/>
    <mergeCell ref="A10:A14"/>
    <mergeCell ref="A15:A18"/>
    <mergeCell ref="A19:A21"/>
    <mergeCell ref="H5:H9"/>
    <mergeCell ref="H10:H14"/>
    <mergeCell ref="H15:H18"/>
    <mergeCell ref="H19:H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1"/>
  <sheetViews>
    <sheetView zoomScale="70" zoomScaleNormal="70" workbookViewId="0"/>
  </sheetViews>
  <sheetFormatPr defaultRowHeight="15"/>
  <cols>
    <col min="1" max="3" width="9.140625" style="35"/>
    <col min="4" max="4" width="14.140625" style="35" bestFit="1" customWidth="1"/>
    <col min="5" max="5" width="16.5703125" style="35" bestFit="1" customWidth="1"/>
    <col min="6" max="6" width="17" style="35" bestFit="1" customWidth="1"/>
    <col min="7" max="7" width="16.5703125" style="35" bestFit="1" customWidth="1"/>
    <col min="8" max="10" width="17.7109375" style="35" bestFit="1" customWidth="1"/>
    <col min="11" max="11" width="11.7109375" style="35" customWidth="1"/>
    <col min="12" max="16384" width="9.140625" style="35"/>
  </cols>
  <sheetData>
    <row r="1" spans="1:11">
      <c r="A1" s="15" t="s">
        <v>58</v>
      </c>
    </row>
    <row r="3" spans="1:11">
      <c r="A3" s="25" t="s">
        <v>28</v>
      </c>
      <c r="B3" s="25"/>
      <c r="C3" s="25"/>
      <c r="D3" s="25"/>
      <c r="E3" s="25"/>
      <c r="F3" s="25"/>
      <c r="G3" s="25"/>
      <c r="H3" s="25"/>
      <c r="I3" s="25"/>
      <c r="J3" s="25"/>
      <c r="K3" s="25"/>
    </row>
    <row r="4" spans="1:11">
      <c r="A4" s="25"/>
      <c r="B4" s="25" t="s">
        <v>29</v>
      </c>
      <c r="C4" s="25"/>
      <c r="D4" s="25" t="s">
        <v>40</v>
      </c>
      <c r="E4" s="25"/>
      <c r="F4" s="25"/>
      <c r="G4" s="25"/>
      <c r="H4" s="25"/>
      <c r="I4" s="25"/>
      <c r="J4" s="25"/>
      <c r="K4" s="25"/>
    </row>
    <row r="5" spans="1:11">
      <c r="A5" s="26" t="s">
        <v>49</v>
      </c>
      <c r="B5" s="26" t="s">
        <v>31</v>
      </c>
      <c r="C5" s="25"/>
      <c r="D5" s="26" t="s">
        <v>41</v>
      </c>
      <c r="E5" s="26" t="s">
        <v>43</v>
      </c>
      <c r="F5" s="26" t="s">
        <v>44</v>
      </c>
      <c r="G5" s="26" t="s">
        <v>45</v>
      </c>
      <c r="H5" s="26" t="s">
        <v>46</v>
      </c>
      <c r="I5" s="26" t="s">
        <v>47</v>
      </c>
      <c r="J5" s="26" t="s">
        <v>48</v>
      </c>
      <c r="K5" s="26" t="s">
        <v>42</v>
      </c>
    </row>
    <row r="6" spans="1:11">
      <c r="A6" s="25">
        <v>5</v>
      </c>
      <c r="B6" s="25">
        <v>0</v>
      </c>
      <c r="C6" s="25"/>
      <c r="D6" s="25">
        <v>33.305916160766373</v>
      </c>
      <c r="E6" s="25">
        <v>1.705583667212982E-19</v>
      </c>
      <c r="F6" s="25">
        <v>3.1081255253603628E-44</v>
      </c>
      <c r="G6" s="25">
        <v>3.0858050803130158E-134</v>
      </c>
      <c r="H6" s="25">
        <v>4.1196610593412376E-14</v>
      </c>
      <c r="I6" s="25">
        <v>8.2039987599121618E-57</v>
      </c>
      <c r="J6" s="25">
        <v>2.3544403014960118E-68</v>
      </c>
      <c r="K6" s="25">
        <v>0</v>
      </c>
    </row>
    <row r="7" spans="1:11">
      <c r="A7" s="25">
        <v>5.2</v>
      </c>
      <c r="B7" s="25">
        <v>-123.62245714285703</v>
      </c>
      <c r="C7" s="25"/>
      <c r="D7" s="25">
        <v>36.56583521486553</v>
      </c>
      <c r="E7" s="25">
        <v>1.2604033020276273E-18</v>
      </c>
      <c r="F7" s="25">
        <v>1.2654575172318157E-42</v>
      </c>
      <c r="G7" s="25">
        <v>4.0628170209182352E-131</v>
      </c>
      <c r="H7" s="25">
        <v>2.773951599297186E-13</v>
      </c>
      <c r="I7" s="25">
        <v>2.8238541268873417E-55</v>
      </c>
      <c r="J7" s="25">
        <v>1.083063978573217E-66</v>
      </c>
      <c r="K7" s="25">
        <v>36.565835214865807</v>
      </c>
    </row>
    <row r="8" spans="1:11">
      <c r="A8" s="25">
        <v>5.4</v>
      </c>
      <c r="B8" s="25">
        <v>-142.55491428571446</v>
      </c>
      <c r="C8" s="25"/>
      <c r="D8" s="25">
        <v>40.08796551758936</v>
      </c>
      <c r="E8" s="25">
        <v>8.9407610020841613E-18</v>
      </c>
      <c r="F8" s="25">
        <v>4.8244050708700471E-41</v>
      </c>
      <c r="G8" s="25">
        <v>4.9247003076954459E-128</v>
      </c>
      <c r="H8" s="25">
        <v>1.7736886151456329E-12</v>
      </c>
      <c r="I8" s="25">
        <v>9.2769480834677683E-54</v>
      </c>
      <c r="J8" s="25">
        <v>4.7598897466010262E-65</v>
      </c>
      <c r="K8" s="25">
        <v>40.087965517591137</v>
      </c>
    </row>
    <row r="9" spans="1:11">
      <c r="A9" s="25">
        <v>5.6</v>
      </c>
      <c r="B9" s="25">
        <v>-103.25737142857142</v>
      </c>
      <c r="C9" s="25"/>
      <c r="D9" s="25">
        <v>43.887105607349199</v>
      </c>
      <c r="E9" s="25">
        <v>6.087905312643643E-17</v>
      </c>
      <c r="F9" s="25">
        <v>1.7222140811327441E-39</v>
      </c>
      <c r="G9" s="25">
        <v>5.4957392621933414E-125</v>
      </c>
      <c r="H9" s="25">
        <v>1.076953580032644E-11</v>
      </c>
      <c r="I9" s="25">
        <v>2.9088021952897823E-52</v>
      </c>
      <c r="J9" s="25">
        <v>1.9985546434515114E-63</v>
      </c>
      <c r="K9" s="25">
        <v>43.88710560735997</v>
      </c>
    </row>
    <row r="10" spans="1:11">
      <c r="A10" s="25">
        <v>5.8</v>
      </c>
      <c r="B10" s="25">
        <v>-51.809828571428739</v>
      </c>
      <c r="C10" s="25"/>
      <c r="D10" s="25">
        <v>47.97823511354499</v>
      </c>
      <c r="E10" s="25">
        <v>3.9791447894170944E-16</v>
      </c>
      <c r="F10" s="25">
        <v>5.7567541342795443E-38</v>
      </c>
      <c r="G10" s="25">
        <v>5.6463293030835513E-122</v>
      </c>
      <c r="H10" s="25">
        <v>6.2095152321466753E-11</v>
      </c>
      <c r="I10" s="25">
        <v>8.7050134772992113E-51</v>
      </c>
      <c r="J10" s="25">
        <v>8.0169931624434316E-62</v>
      </c>
      <c r="K10" s="25">
        <v>47.978235113607084</v>
      </c>
    </row>
    <row r="11" spans="1:11">
      <c r="A11" s="25">
        <v>6</v>
      </c>
      <c r="B11" s="25">
        <v>-25.48228571428595</v>
      </c>
      <c r="C11" s="25"/>
      <c r="D11" s="25">
        <v>52.37644311057695</v>
      </c>
      <c r="E11" s="25">
        <v>2.4965487157628985E-15</v>
      </c>
      <c r="F11" s="25">
        <v>1.8018365925200698E-36</v>
      </c>
      <c r="G11" s="25">
        <v>5.3407230357074017E-119</v>
      </c>
      <c r="H11" s="25">
        <v>3.3998481152454657E-10</v>
      </c>
      <c r="I11" s="25">
        <v>2.4863994540460161E-49</v>
      </c>
      <c r="J11" s="25">
        <v>3.072439584494173E-60</v>
      </c>
      <c r="K11" s="25">
        <v>52.376443110916938</v>
      </c>
    </row>
    <row r="12" spans="1:11">
      <c r="A12" s="25">
        <v>6.2</v>
      </c>
      <c r="B12" s="25">
        <v>-26.394742857142944</v>
      </c>
      <c r="C12" s="25"/>
      <c r="D12" s="25">
        <v>57.096848931185328</v>
      </c>
      <c r="E12" s="25">
        <v>1.5035531940600621E-14</v>
      </c>
      <c r="F12" s="25">
        <v>5.2808070405301047E-35</v>
      </c>
      <c r="G12" s="25">
        <v>4.650800169280645E-116</v>
      </c>
      <c r="H12" s="25">
        <v>1.7676750881379388E-9</v>
      </c>
      <c r="I12" s="25">
        <v>6.7782651132580791E-48</v>
      </c>
      <c r="J12" s="25">
        <v>1.1249456556100301E-58</v>
      </c>
      <c r="K12" s="25">
        <v>57.096848932953016</v>
      </c>
    </row>
    <row r="13" spans="1:11">
      <c r="A13" s="25">
        <v>6.4</v>
      </c>
      <c r="B13" s="25">
        <v>-56.367200000000125</v>
      </c>
      <c r="C13" s="25"/>
      <c r="D13" s="25">
        <v>62.154515439985381</v>
      </c>
      <c r="E13" s="25">
        <v>8.692125735206118E-14</v>
      </c>
      <c r="F13" s="25">
        <v>1.4492134974284247E-33</v>
      </c>
      <c r="G13" s="25">
        <v>3.7286281378050381E-113</v>
      </c>
      <c r="H13" s="25">
        <v>8.7274319997233558E-9</v>
      </c>
      <c r="I13" s="25">
        <v>1.7636499718452271E-46</v>
      </c>
      <c r="J13" s="25">
        <v>3.9351028367471219E-57</v>
      </c>
      <c r="K13" s="25">
        <v>62.1545154487129</v>
      </c>
    </row>
    <row r="14" spans="1:11">
      <c r="A14" s="25">
        <v>6.6</v>
      </c>
      <c r="B14" s="25">
        <v>-48.4396571428572</v>
      </c>
      <c r="C14" s="25"/>
      <c r="D14" s="25">
        <v>67.564354846223395</v>
      </c>
      <c r="E14" s="25">
        <v>4.8234929943364721E-13</v>
      </c>
      <c r="F14" s="25">
        <v>3.7240166750569271E-32</v>
      </c>
      <c r="G14" s="25">
        <v>2.7521001598748284E-110</v>
      </c>
      <c r="H14" s="25">
        <v>4.0917737555883227E-8</v>
      </c>
      <c r="I14" s="25">
        <v>4.3797814097164465E-45</v>
      </c>
      <c r="J14" s="25">
        <v>1.315094562966376E-55</v>
      </c>
      <c r="K14" s="25">
        <v>67.564354887141619</v>
      </c>
    </row>
    <row r="15" spans="1:11">
      <c r="A15" s="25">
        <v>6.8</v>
      </c>
      <c r="B15" s="25">
        <v>-42.512114285714503</v>
      </c>
      <c r="C15" s="25"/>
      <c r="D15" s="25">
        <v>73.341027219159187</v>
      </c>
      <c r="E15" s="25">
        <v>2.5693647051283612E-12</v>
      </c>
      <c r="F15" s="25">
        <v>8.9606195599299835E-31</v>
      </c>
      <c r="G15" s="25">
        <v>1.8701359051099403E-107</v>
      </c>
      <c r="H15" s="25">
        <v>1.8217041926849677E-7</v>
      </c>
      <c r="I15" s="25">
        <v>1.0380987577608472E-43</v>
      </c>
      <c r="J15" s="25">
        <v>4.1988874205142398E-54</v>
      </c>
      <c r="K15" s="25">
        <v>73.341027401332184</v>
      </c>
    </row>
    <row r="16" spans="1:11">
      <c r="A16" s="25">
        <v>7</v>
      </c>
      <c r="B16" s="25">
        <v>-8.4845714285716696</v>
      </c>
      <c r="C16" s="25"/>
      <c r="D16" s="25">
        <v>79.498831959527678</v>
      </c>
      <c r="E16" s="25">
        <v>1.3137668696211292E-11</v>
      </c>
      <c r="F16" s="25">
        <v>2.0188852548364285E-29</v>
      </c>
      <c r="G16" s="25">
        <v>1.1699730854535549E-104</v>
      </c>
      <c r="H16" s="25">
        <v>7.7016753864326587E-7</v>
      </c>
      <c r="I16" s="25">
        <v>2.348394757596623E-42</v>
      </c>
      <c r="J16" s="25">
        <v>1.2808192064113816E-52</v>
      </c>
      <c r="K16" s="25">
        <v>79.498832729708354</v>
      </c>
    </row>
    <row r="17" spans="1:11">
      <c r="A17" s="25">
        <v>7.2</v>
      </c>
      <c r="B17" s="25">
        <v>-101.06702857142875</v>
      </c>
      <c r="C17" s="25"/>
      <c r="D17" s="25">
        <v>86.051592575553485</v>
      </c>
      <c r="E17" s="25">
        <v>6.4482119952675759E-11</v>
      </c>
      <c r="F17" s="25">
        <v>4.2592429044358407E-28</v>
      </c>
      <c r="G17" s="25">
        <v>6.738641369766055E-102</v>
      </c>
      <c r="H17" s="25">
        <v>3.0919585866871382E-6</v>
      </c>
      <c r="I17" s="25">
        <v>5.0704876408738996E-41</v>
      </c>
      <c r="J17" s="25">
        <v>3.7326544291008426E-51</v>
      </c>
      <c r="K17" s="25">
        <v>86.051595667576564</v>
      </c>
    </row>
    <row r="18" spans="1:11">
      <c r="A18" s="25">
        <v>7.4</v>
      </c>
      <c r="B18" s="25">
        <v>-34.749485714285953</v>
      </c>
      <c r="C18" s="25"/>
      <c r="D18" s="25">
        <v>93.012535211162884</v>
      </c>
      <c r="E18" s="25">
        <v>3.0380069173488193E-10</v>
      </c>
      <c r="F18" s="25">
        <v>8.4139583187046795E-27</v>
      </c>
      <c r="G18" s="25">
        <v>3.5732432867220775E-99</v>
      </c>
      <c r="H18" s="25">
        <v>1.1787541467093728E-5</v>
      </c>
      <c r="I18" s="25">
        <v>1.0448995692091672E-39</v>
      </c>
      <c r="J18" s="25">
        <v>1.0392597084614423E-49</v>
      </c>
      <c r="K18" s="25">
        <v>93.012546999008151</v>
      </c>
    </row>
    <row r="19" spans="1:11">
      <c r="A19" s="25">
        <v>7.6</v>
      </c>
      <c r="B19" s="25">
        <v>50.678057142856971</v>
      </c>
      <c r="C19" s="25"/>
      <c r="D19" s="25">
        <v>100.39416147640081</v>
      </c>
      <c r="E19" s="25">
        <v>1.3739364944295617E-9</v>
      </c>
      <c r="F19" s="25">
        <v>1.5563794189434791E-25</v>
      </c>
      <c r="G19" s="25">
        <v>1.7444020924917704E-96</v>
      </c>
      <c r="H19" s="25">
        <v>4.26730716831624E-5</v>
      </c>
      <c r="I19" s="25">
        <v>2.055159662071986E-38</v>
      </c>
      <c r="J19" s="25">
        <v>2.7644373264003516E-48</v>
      </c>
      <c r="K19" s="25">
        <v>100.39420415084643</v>
      </c>
    </row>
    <row r="20" spans="1:11">
      <c r="A20" s="25">
        <v>7.8</v>
      </c>
      <c r="B20" s="25">
        <v>42.625599999999878</v>
      </c>
      <c r="C20" s="25"/>
      <c r="D20" s="25">
        <v>108.20811623452849</v>
      </c>
      <c r="E20" s="25">
        <v>5.9644858164555463E-9</v>
      </c>
      <c r="F20" s="25">
        <v>2.695738600483395E-24</v>
      </c>
      <c r="G20" s="25">
        <v>7.840150172837449E-94</v>
      </c>
      <c r="H20" s="25">
        <v>1.4669850351286E-4</v>
      </c>
      <c r="I20" s="25">
        <v>3.8580049417326129E-37</v>
      </c>
      <c r="J20" s="25">
        <v>7.0253143045096908E-47</v>
      </c>
      <c r="K20" s="25">
        <v>108.20826293899648</v>
      </c>
    </row>
    <row r="21" spans="1:11">
      <c r="A21" s="25">
        <v>8</v>
      </c>
      <c r="B21" s="25">
        <v>17.223142857142648</v>
      </c>
      <c r="C21" s="25"/>
      <c r="D21" s="25">
        <v>116.46505110563362</v>
      </c>
      <c r="E21" s="25">
        <v>2.4854659092554831E-8</v>
      </c>
      <c r="F21" s="25">
        <v>4.372071450604221E-23</v>
      </c>
      <c r="G21" s="25">
        <v>3.2441127044711237E-91</v>
      </c>
      <c r="H21" s="25">
        <v>4.7889308765339223E-4</v>
      </c>
      <c r="I21" s="25">
        <v>6.9123574379780393E-36</v>
      </c>
      <c r="J21" s="25">
        <v>1.7056940001060911E-45</v>
      </c>
      <c r="K21" s="25">
        <v>116.46553002357594</v>
      </c>
    </row>
    <row r="22" spans="1:11">
      <c r="A22" s="25">
        <v>8.1999999999999993</v>
      </c>
      <c r="B22" s="25">
        <v>82.320685714285645</v>
      </c>
      <c r="C22" s="25"/>
      <c r="D22" s="25">
        <v>125.17448455152676</v>
      </c>
      <c r="E22" s="25">
        <v>9.9419382420875459E-8</v>
      </c>
      <c r="F22" s="25">
        <v>6.6396303196500048E-22</v>
      </c>
      <c r="G22" s="25">
        <v>1.2358371777680216E-88</v>
      </c>
      <c r="H22" s="25">
        <v>1.4845422426543046E-3</v>
      </c>
      <c r="I22" s="25">
        <v>1.1820498456748034E-34</v>
      </c>
      <c r="J22" s="25">
        <v>3.9565151877819565E-44</v>
      </c>
      <c r="K22" s="25">
        <v>125.17596919318879</v>
      </c>
    </row>
    <row r="23" spans="1:11">
      <c r="A23" s="25">
        <v>8.4</v>
      </c>
      <c r="B23" s="25">
        <v>59.038228571428533</v>
      </c>
      <c r="C23" s="25"/>
      <c r="D23" s="25">
        <v>134.34465950977389</v>
      </c>
      <c r="E23" s="25">
        <v>3.8173568591010116E-7</v>
      </c>
      <c r="F23" s="25">
        <v>9.4416462209939161E-21</v>
      </c>
      <c r="G23" s="25">
        <v>4.3343137755090743E-86</v>
      </c>
      <c r="H23" s="25">
        <v>4.3700625985371886E-3</v>
      </c>
      <c r="I23" s="25">
        <v>1.9292636835712624E-33</v>
      </c>
      <c r="J23" s="25">
        <v>8.7680073459898114E-43</v>
      </c>
      <c r="K23" s="25">
        <v>134.34902995410809</v>
      </c>
    </row>
    <row r="24" spans="1:11">
      <c r="A24" s="25">
        <v>8.6</v>
      </c>
      <c r="B24" s="25">
        <v>148.6357714285713</v>
      </c>
      <c r="C24" s="25"/>
      <c r="D24" s="25">
        <v>143.98239964444505</v>
      </c>
      <c r="E24" s="25">
        <v>1.4069637593224087E-6</v>
      </c>
      <c r="F24" s="25">
        <v>1.2571836449024745E-19</v>
      </c>
      <c r="G24" s="25">
        <v>1.3995009907198403E-83</v>
      </c>
      <c r="H24" s="25">
        <v>1.22158548197612E-2</v>
      </c>
      <c r="I24" s="25">
        <v>3.0053398028681572E-32</v>
      </c>
      <c r="J24" s="25">
        <v>1.8563733507187296E-41</v>
      </c>
      <c r="K24" s="25">
        <v>143.99461690622857</v>
      </c>
    </row>
    <row r="25" spans="1:11">
      <c r="A25" s="25">
        <v>8.8000000000000007</v>
      </c>
      <c r="B25" s="25">
        <v>77.49331428571405</v>
      </c>
      <c r="C25" s="25"/>
      <c r="D25" s="25">
        <v>154.09296537595017</v>
      </c>
      <c r="E25" s="25">
        <v>4.9777320004721157E-6</v>
      </c>
      <c r="F25" s="25">
        <v>1.5674615520035001E-18</v>
      </c>
      <c r="G25" s="25">
        <v>4.160253956033384E-81</v>
      </c>
      <c r="H25" s="25">
        <v>3.2426582048676697E-2</v>
      </c>
      <c r="I25" s="25">
        <v>4.4682943289383839E-31</v>
      </c>
      <c r="J25" s="25">
        <v>3.7549667692706677E-40</v>
      </c>
      <c r="K25" s="25">
        <v>154.12539693573086</v>
      </c>
    </row>
    <row r="26" spans="1:11">
      <c r="A26" s="25">
        <v>9</v>
      </c>
      <c r="B26" s="25">
        <v>116.99085714285691</v>
      </c>
      <c r="C26" s="25"/>
      <c r="D26" s="25">
        <v>164.67991094056381</v>
      </c>
      <c r="E26" s="25">
        <v>1.6904742508943073E-5</v>
      </c>
      <c r="F26" s="25">
        <v>1.8299627375158345E-17</v>
      </c>
      <c r="G26" s="25">
        <v>1.1385713310004932E-78</v>
      </c>
      <c r="H26" s="25">
        <v>8.1737169010543217E-2</v>
      </c>
      <c r="I26" s="25">
        <v>6.3406846938902382E-30</v>
      </c>
      <c r="J26" s="25">
        <v>7.2564335573759119E-39</v>
      </c>
      <c r="K26" s="25">
        <v>164.76166501431689</v>
      </c>
    </row>
    <row r="27" spans="1:11">
      <c r="A27" s="25">
        <v>9.1999999999999993</v>
      </c>
      <c r="B27" s="25">
        <v>121.30839999999993</v>
      </c>
      <c r="C27" s="25"/>
      <c r="D27" s="25">
        <v>175.74494381026932</v>
      </c>
      <c r="E27" s="25">
        <v>5.5107925067495939E-5</v>
      </c>
      <c r="F27" s="25">
        <v>2.0004825683282206E-16</v>
      </c>
      <c r="G27" s="25">
        <v>2.8687613160851156E-76</v>
      </c>
      <c r="H27" s="25">
        <v>0.1956496683834347</v>
      </c>
      <c r="I27" s="25">
        <v>8.5876974887300118E-29</v>
      </c>
      <c r="J27" s="25">
        <v>1.3397282050978559E-37</v>
      </c>
      <c r="K27" s="25">
        <v>175.94064858657782</v>
      </c>
    </row>
    <row r="28" spans="1:11">
      <c r="A28" s="25">
        <v>9.4</v>
      </c>
      <c r="B28" s="25">
        <v>82.885942857142723</v>
      </c>
      <c r="C28" s="25"/>
      <c r="D28" s="25">
        <v>187.28778787372033</v>
      </c>
      <c r="E28" s="25">
        <v>1.724439682310695E-4</v>
      </c>
      <c r="F28" s="25">
        <v>2.0477383863085478E-15</v>
      </c>
      <c r="G28" s="25">
        <v>6.654606160841134E-74</v>
      </c>
      <c r="H28" s="25">
        <v>0.44471292016984959</v>
      </c>
      <c r="I28" s="25">
        <v>1.1101036051778205E-27</v>
      </c>
      <c r="J28" s="25">
        <v>2.3631241069904543E-36</v>
      </c>
      <c r="K28" s="25">
        <v>187.73267323785842</v>
      </c>
    </row>
    <row r="29" spans="1:11">
      <c r="A29" s="25">
        <v>9.6</v>
      </c>
      <c r="B29" s="25">
        <v>199.23348571428551</v>
      </c>
      <c r="C29" s="25"/>
      <c r="D29" s="25">
        <v>199.30605183780489</v>
      </c>
      <c r="E29" s="25">
        <v>5.179769175931413E-4</v>
      </c>
      <c r="F29" s="25">
        <v>1.9627335533026474E-14</v>
      </c>
      <c r="G29" s="25">
        <v>1.4211635802196832E-71</v>
      </c>
      <c r="H29" s="25">
        <v>0.95989003847959431</v>
      </c>
      <c r="I29" s="25">
        <v>1.3696086304711247E-26</v>
      </c>
      <c r="J29" s="25">
        <v>3.9822884392439632E-35</v>
      </c>
      <c r="K29" s="25">
        <v>200.26645985320209</v>
      </c>
    </row>
    <row r="30" spans="1:11">
      <c r="A30" s="25">
        <v>9.8000000000000007</v>
      </c>
      <c r="B30" s="25">
        <v>238.72102857142835</v>
      </c>
      <c r="C30" s="25"/>
      <c r="D30" s="25">
        <v>211.79510435494353</v>
      </c>
      <c r="E30" s="25">
        <v>1.49348634218944E-3</v>
      </c>
      <c r="F30" s="25">
        <v>1.7615517146751436E-13</v>
      </c>
      <c r="G30" s="25">
        <v>2.794213271034987E-69</v>
      </c>
      <c r="H30" s="25">
        <v>1.9674528298620346</v>
      </c>
      <c r="I30" s="25">
        <v>1.6127819355240077E-25</v>
      </c>
      <c r="J30" s="25">
        <v>6.4114350615764525E-34</v>
      </c>
      <c r="K30" s="25">
        <v>213.76405067114791</v>
      </c>
    </row>
    <row r="31" spans="1:11">
      <c r="A31" s="25">
        <v>10</v>
      </c>
      <c r="B31" s="25">
        <v>267.18857142857121</v>
      </c>
      <c r="C31" s="25"/>
      <c r="D31" s="25">
        <v>224.74795741234843</v>
      </c>
      <c r="E31" s="25">
        <v>4.133524857273631E-3</v>
      </c>
      <c r="F31" s="25">
        <v>1.4803916380511073E-12</v>
      </c>
      <c r="G31" s="25">
        <v>5.0578832742746406E-67</v>
      </c>
      <c r="H31" s="25">
        <v>3.8293783674746904</v>
      </c>
      <c r="I31" s="25">
        <v>1.812595978263463E-24</v>
      </c>
      <c r="J31" s="25">
        <v>9.8617533239455352E-33</v>
      </c>
      <c r="K31" s="25">
        <v>228.58146930468189</v>
      </c>
    </row>
    <row r="32" spans="1:11">
      <c r="A32" s="25">
        <v>10.199999999999999</v>
      </c>
      <c r="B32" s="25">
        <v>221.79611428571422</v>
      </c>
      <c r="C32" s="25"/>
      <c r="D32" s="25">
        <v>238.15515953467502</v>
      </c>
      <c r="E32" s="25">
        <v>1.0981667792098675E-2</v>
      </c>
      <c r="F32" s="25">
        <v>1.1649439343239423E-11</v>
      </c>
      <c r="G32" s="25">
        <v>8.4289179036180612E-65</v>
      </c>
      <c r="H32" s="25">
        <v>7.0777193365502296</v>
      </c>
      <c r="I32" s="25">
        <v>1.9443416043958218E-23</v>
      </c>
      <c r="J32" s="25">
        <v>1.4492035020973471E-31</v>
      </c>
      <c r="K32" s="25">
        <v>245.24386053902899</v>
      </c>
    </row>
    <row r="33" spans="1:11">
      <c r="A33" s="25">
        <v>10.4</v>
      </c>
      <c r="B33" s="25">
        <v>311.69365714285698</v>
      </c>
      <c r="C33" s="25"/>
      <c r="D33" s="25">
        <v>252.0047003495456</v>
      </c>
      <c r="E33" s="25">
        <v>2.8005575361845229E-2</v>
      </c>
      <c r="F33" s="25">
        <v>8.5838199745743025E-11</v>
      </c>
      <c r="G33" s="25">
        <v>1.2932086927802802E-62</v>
      </c>
      <c r="H33" s="25">
        <v>12.422228134769387</v>
      </c>
      <c r="I33" s="25">
        <v>1.9906289769420052E-22</v>
      </c>
      <c r="J33" s="25">
        <v>2.0346090270346022E-30</v>
      </c>
      <c r="K33" s="25">
        <v>264.45493405976265</v>
      </c>
    </row>
    <row r="34" spans="1:11">
      <c r="A34" s="25">
        <v>10.6</v>
      </c>
      <c r="B34" s="25">
        <v>397.85119999999989</v>
      </c>
      <c r="C34" s="25"/>
      <c r="D34" s="25">
        <v>266.28192804528544</v>
      </c>
      <c r="E34" s="25">
        <v>6.8556580431337666E-2</v>
      </c>
      <c r="F34" s="25">
        <v>5.9224765842158431E-10</v>
      </c>
      <c r="G34" s="25">
        <v>1.8266661312192751E-60</v>
      </c>
      <c r="H34" s="25">
        <v>20.703643045250693</v>
      </c>
      <c r="I34" s="25">
        <v>1.9451552493962477E-21</v>
      </c>
      <c r="J34" s="25">
        <v>2.7290337812660804E-29</v>
      </c>
      <c r="K34" s="25">
        <v>287.05412767155974</v>
      </c>
    </row>
    <row r="35" spans="1:11">
      <c r="A35" s="25">
        <v>10.8</v>
      </c>
      <c r="B35" s="25">
        <v>445.67874285714265</v>
      </c>
      <c r="C35" s="25"/>
      <c r="D35" s="25">
        <v>280.96948121100235</v>
      </c>
      <c r="E35" s="25">
        <v>0.16109506796821615</v>
      </c>
      <c r="F35" s="25">
        <v>3.826249440829084E-9</v>
      </c>
      <c r="G35" s="25">
        <v>2.3754369497989178E-58</v>
      </c>
      <c r="H35" s="25">
        <v>32.766884356095467</v>
      </c>
      <c r="I35" s="25">
        <v>1.8141133229858019E-20</v>
      </c>
      <c r="J35" s="25">
        <v>3.4971415298202003E-28</v>
      </c>
      <c r="K35" s="25">
        <v>313.89746063889231</v>
      </c>
    </row>
    <row r="36" spans="1:11">
      <c r="A36" s="25">
        <v>11</v>
      </c>
      <c r="B36" s="25">
        <v>466.7162857142855</v>
      </c>
      <c r="C36" s="25"/>
      <c r="D36" s="25">
        <v>296.04723649023407</v>
      </c>
      <c r="E36" s="25">
        <v>0.36336558451122214</v>
      </c>
      <c r="F36" s="25">
        <v>2.3146769197152081E-8</v>
      </c>
      <c r="G36" s="25">
        <v>2.843947720966811E-56</v>
      </c>
      <c r="H36" s="25">
        <v>49.24528237452845</v>
      </c>
      <c r="I36" s="25">
        <v>1.6148074764467194E-19</v>
      </c>
      <c r="J36" s="25">
        <v>4.2814793929946127E-27</v>
      </c>
      <c r="K36" s="25">
        <v>345.6558844724205</v>
      </c>
    </row>
    <row r="37" spans="1:11">
      <c r="A37" s="25">
        <v>11.2</v>
      </c>
      <c r="B37" s="25">
        <v>550.98382857142838</v>
      </c>
      <c r="C37" s="25"/>
      <c r="D37" s="25">
        <v>311.49227340040352</v>
      </c>
      <c r="E37" s="25">
        <v>0.78674463208567447</v>
      </c>
      <c r="F37" s="25">
        <v>1.3111568810155017E-7</v>
      </c>
      <c r="G37" s="25">
        <v>3.1346819247839124E-54</v>
      </c>
      <c r="H37" s="25">
        <v>70.280561453031325</v>
      </c>
      <c r="I37" s="25">
        <v>1.3719026201757093E-18</v>
      </c>
      <c r="J37" s="25">
        <v>5.0078447877587513E-26</v>
      </c>
      <c r="K37" s="25">
        <v>382.55957961663626</v>
      </c>
    </row>
    <row r="38" spans="1:11">
      <c r="A38" s="25">
        <v>11.4</v>
      </c>
      <c r="B38" s="25">
        <v>588.84137142857128</v>
      </c>
      <c r="C38" s="25"/>
      <c r="D38" s="25">
        <v>327.27885757112273</v>
      </c>
      <c r="E38" s="25">
        <v>1.6351298057689965</v>
      </c>
      <c r="F38" s="25">
        <v>6.9545031959383652E-7</v>
      </c>
      <c r="G38" s="25">
        <v>3.1809666843499806E-52</v>
      </c>
      <c r="H38" s="25">
        <v>95.246037997464967</v>
      </c>
      <c r="I38" s="25">
        <v>1.1124282648693821E-17</v>
      </c>
      <c r="J38" s="25">
        <v>5.5960838639562555E-25</v>
      </c>
      <c r="K38" s="25">
        <v>424.16002606980697</v>
      </c>
    </row>
    <row r="39" spans="1:11">
      <c r="A39" s="25">
        <v>11.6</v>
      </c>
      <c r="B39" s="25">
        <v>682.33891428571417</v>
      </c>
      <c r="C39" s="25"/>
      <c r="D39" s="25">
        <v>343.3784435351626</v>
      </c>
      <c r="E39" s="25">
        <v>3.2621139806264687</v>
      </c>
      <c r="F39" s="25">
        <v>3.4540191320570522E-6</v>
      </c>
      <c r="G39" s="25">
        <v>2.971792835756586E-50</v>
      </c>
      <c r="H39" s="25">
        <v>122.57438489795166</v>
      </c>
      <c r="I39" s="25">
        <v>8.6092821253057176E-17</v>
      </c>
      <c r="J39" s="25">
        <v>5.9743948381545005E-24</v>
      </c>
      <c r="K39" s="25">
        <v>469.21494586775987</v>
      </c>
    </row>
    <row r="40" spans="1:11">
      <c r="A40" s="25">
        <v>11.8</v>
      </c>
      <c r="B40" s="25">
        <v>629.65645714285699</v>
      </c>
      <c r="C40" s="25"/>
      <c r="D40" s="25">
        <v>359.75969806711527</v>
      </c>
      <c r="E40" s="25">
        <v>6.2470427472171908</v>
      </c>
      <c r="F40" s="25">
        <v>1.6063143600265971E-5</v>
      </c>
      <c r="G40" s="25">
        <v>2.5560639318552591E-48</v>
      </c>
      <c r="H40" s="25">
        <v>149.79372907335846</v>
      </c>
      <c r="I40" s="25">
        <v>6.3592816489508396E-16</v>
      </c>
      <c r="J40" s="25">
        <v>6.0936847149629616E-23</v>
      </c>
      <c r="K40" s="25">
        <v>515.80048595083451</v>
      </c>
    </row>
    <row r="41" spans="1:11">
      <c r="A41" s="25">
        <v>12</v>
      </c>
      <c r="B41" s="25">
        <v>711.43399999999974</v>
      </c>
      <c r="C41" s="25"/>
      <c r="D41" s="25">
        <v>376.38854490719473</v>
      </c>
      <c r="E41" s="25">
        <v>11.483605740684803</v>
      </c>
      <c r="F41" s="25">
        <v>6.9949323735903039E-5</v>
      </c>
      <c r="G41" s="25">
        <v>2.0240380043405788E-46</v>
      </c>
      <c r="H41" s="25">
        <v>173.83156860613045</v>
      </c>
      <c r="I41" s="25">
        <v>4.4832749666587369E-15</v>
      </c>
      <c r="J41" s="25">
        <v>5.9380300608542158E-22</v>
      </c>
      <c r="K41" s="25">
        <v>561.70378920333371</v>
      </c>
    </row>
    <row r="42" spans="1:11">
      <c r="A42" s="25">
        <v>12.2</v>
      </c>
      <c r="B42" s="25">
        <v>700.28154285714277</v>
      </c>
      <c r="C42" s="25"/>
      <c r="D42" s="25">
        <v>393.22823153235936</v>
      </c>
      <c r="E42" s="25">
        <v>20.263316107812916</v>
      </c>
      <c r="F42" s="25">
        <v>2.8522242870923534E-4</v>
      </c>
      <c r="G42" s="25">
        <v>1.4755685267462096E-44</v>
      </c>
      <c r="H42" s="25">
        <v>191.55997527001497</v>
      </c>
      <c r="I42" s="25">
        <v>3.0166775179423812E-14</v>
      </c>
      <c r="J42" s="25">
        <v>5.5281670225357546E-21</v>
      </c>
      <c r="K42" s="25">
        <v>605.05180813261597</v>
      </c>
    </row>
    <row r="43" spans="1:11">
      <c r="A43" s="25">
        <v>12.4</v>
      </c>
      <c r="B43" s="25">
        <v>677.88908571428556</v>
      </c>
      <c r="C43" s="25"/>
      <c r="D43" s="25">
        <v>410.23941844536813</v>
      </c>
      <c r="E43" s="25">
        <v>34.321891574123818</v>
      </c>
      <c r="F43" s="25">
        <v>1.089007830097513E-3</v>
      </c>
      <c r="G43" s="25">
        <v>9.9036178476290159E-43</v>
      </c>
      <c r="H43" s="25">
        <v>200.4573579717817</v>
      </c>
      <c r="I43" s="25">
        <v>1.9373522572451733E-13</v>
      </c>
      <c r="J43" s="25">
        <v>4.9169554387323228E-20</v>
      </c>
      <c r="K43" s="25">
        <v>645.01975699910395</v>
      </c>
    </row>
    <row r="44" spans="1:11">
      <c r="A44" s="25">
        <v>12.6</v>
      </c>
      <c r="B44" s="25">
        <v>630.3266285714285</v>
      </c>
      <c r="C44" s="25"/>
      <c r="D44" s="25">
        <v>427.38029124625149</v>
      </c>
      <c r="E44" s="25">
        <v>55.803361424215126</v>
      </c>
      <c r="F44" s="25">
        <v>3.893368460349109E-3</v>
      </c>
      <c r="G44" s="25">
        <v>6.119587293538392E-41</v>
      </c>
      <c r="H44" s="25">
        <v>199.19587394417781</v>
      </c>
      <c r="I44" s="25">
        <v>1.1875023968308917E-12</v>
      </c>
      <c r="J44" s="25">
        <v>4.17818572856534E-19</v>
      </c>
      <c r="K44" s="25">
        <v>682.38341998310591</v>
      </c>
    </row>
    <row r="45" spans="1:11">
      <c r="A45" s="25">
        <v>12.8</v>
      </c>
      <c r="B45" s="25">
        <v>624.21417142857126</v>
      </c>
      <c r="C45" s="25"/>
      <c r="D45" s="25">
        <v>444.60669553195021</v>
      </c>
      <c r="E45" s="25">
        <v>87.09193812796542</v>
      </c>
      <c r="F45" s="25">
        <v>1.3033683947916579E-2</v>
      </c>
      <c r="G45" s="25">
        <v>3.4813217588321688E-39</v>
      </c>
      <c r="H45" s="25">
        <v>187.96620851678458</v>
      </c>
      <c r="I45" s="25">
        <v>6.9471486556903293E-12</v>
      </c>
      <c r="J45" s="25">
        <v>3.3919978059711365E-18</v>
      </c>
      <c r="K45" s="25">
        <v>719.67787586065515</v>
      </c>
    </row>
    <row r="46" spans="1:11">
      <c r="A46" s="25">
        <v>13</v>
      </c>
      <c r="B46" s="25">
        <v>673.24171428571412</v>
      </c>
      <c r="C46" s="25"/>
      <c r="D46" s="25">
        <v>461.87229444084335</v>
      </c>
      <c r="E46" s="25">
        <v>130.47400698748842</v>
      </c>
      <c r="F46" s="25">
        <v>4.0856018370344617E-2</v>
      </c>
      <c r="G46" s="25">
        <v>1.8233076945360194E-37</v>
      </c>
      <c r="H46" s="25">
        <v>168.43034212991043</v>
      </c>
      <c r="I46" s="25">
        <v>3.8790455968302375E-11</v>
      </c>
      <c r="J46" s="25">
        <v>2.630872106749664E-17</v>
      </c>
      <c r="K46" s="25">
        <v>760.81749957665136</v>
      </c>
    </row>
    <row r="47" spans="1:11">
      <c r="A47" s="25">
        <v>13.2</v>
      </c>
      <c r="B47" s="25">
        <v>636.13925714285699</v>
      </c>
      <c r="C47" s="25"/>
      <c r="D47" s="25">
        <v>479.12874842208782</v>
      </c>
      <c r="E47" s="25">
        <v>187.62836529948501</v>
      </c>
      <c r="F47" s="25">
        <v>0.11992012425920894</v>
      </c>
      <c r="G47" s="25">
        <v>8.7916326837306122E-36</v>
      </c>
      <c r="H47" s="25">
        <v>143.31841182688973</v>
      </c>
      <c r="I47" s="25">
        <v>2.067232730552795E-10</v>
      </c>
      <c r="J47" s="25">
        <v>1.9494866373421636E-16</v>
      </c>
      <c r="K47" s="25">
        <v>810.19544567292849</v>
      </c>
    </row>
    <row r="48" spans="1:11">
      <c r="A48" s="25">
        <v>13.4</v>
      </c>
      <c r="B48" s="25">
        <v>668.60679999999991</v>
      </c>
      <c r="C48" s="25"/>
      <c r="D48" s="25">
        <v>496.3259165678428</v>
      </c>
      <c r="E48" s="25">
        <v>259.00099899405541</v>
      </c>
      <c r="F48" s="25">
        <v>0.32959094742624623</v>
      </c>
      <c r="G48" s="25">
        <v>3.9027692537547837E-34</v>
      </c>
      <c r="H48" s="25">
        <v>115.80431702510002</v>
      </c>
      <c r="I48" s="25">
        <v>1.0514776743757783E-9</v>
      </c>
      <c r="J48" s="25">
        <v>1.380120927435501E-15</v>
      </c>
      <c r="K48" s="25">
        <v>871.46082353547592</v>
      </c>
    </row>
    <row r="49" spans="1:11">
      <c r="A49" s="25">
        <v>13.6</v>
      </c>
      <c r="B49" s="25">
        <v>735.87434285714266</v>
      </c>
      <c r="C49" s="25"/>
      <c r="D49" s="25">
        <v>513.41207860251848</v>
      </c>
      <c r="E49" s="25">
        <v>343.18858442297278</v>
      </c>
      <c r="F49" s="25">
        <v>0.84821442714170359</v>
      </c>
      <c r="G49" s="25">
        <v>1.5950341466191599E-32</v>
      </c>
      <c r="H49" s="25">
        <v>88.85638055252015</v>
      </c>
      <c r="I49" s="25">
        <v>5.1045437997150911E-9</v>
      </c>
      <c r="J49" s="25">
        <v>9.3344852209023622E-15</v>
      </c>
      <c r="K49" s="25">
        <v>946.3052580102576</v>
      </c>
    </row>
    <row r="50" spans="1:11">
      <c r="A50" s="25">
        <v>13.8</v>
      </c>
      <c r="B50" s="25">
        <v>899.75188571428544</v>
      </c>
      <c r="C50" s="25"/>
      <c r="D50" s="25">
        <v>530.33417638023855</v>
      </c>
      <c r="E50" s="25">
        <v>436.50847213378296</v>
      </c>
      <c r="F50" s="25">
        <v>2.0440109144743417</v>
      </c>
      <c r="G50" s="25">
        <v>6.0015145701038347E-31</v>
      </c>
      <c r="H50" s="25">
        <v>64.743115569430344</v>
      </c>
      <c r="I50" s="25">
        <v>2.365157185770923E-8</v>
      </c>
      <c r="J50" s="25">
        <v>6.0317030993165473E-14</v>
      </c>
      <c r="K50" s="25">
        <v>1033.6297750215779</v>
      </c>
    </row>
    <row r="51" spans="1:11">
      <c r="A51" s="25">
        <v>14</v>
      </c>
      <c r="B51" s="25">
        <v>984.4194285714284</v>
      </c>
      <c r="C51" s="25"/>
      <c r="D51" s="25">
        <v>547.03807350291902</v>
      </c>
      <c r="E51" s="25">
        <v>532.94325609603175</v>
      </c>
      <c r="F51" s="25">
        <v>4.6121979793404702</v>
      </c>
      <c r="G51" s="25">
        <v>2.0789570376867592E-29</v>
      </c>
      <c r="H51" s="25">
        <v>44.796045503321906</v>
      </c>
      <c r="I51" s="25">
        <v>1.0459460358607379E-7</v>
      </c>
      <c r="J51" s="25">
        <v>3.7236246095948178E-13</v>
      </c>
      <c r="K51" s="25">
        <v>1129.3895731862081</v>
      </c>
    </row>
    <row r="52" spans="1:11">
      <c r="A52" s="25">
        <v>14.2</v>
      </c>
      <c r="B52" s="25">
        <v>1169.8469714285714</v>
      </c>
      <c r="C52" s="25"/>
      <c r="D52" s="25">
        <v>563.46883144001822</v>
      </c>
      <c r="E52" s="25">
        <v>624.59386549857823</v>
      </c>
      <c r="F52" s="25">
        <v>9.7449552050640431</v>
      </c>
      <c r="G52" s="25">
        <v>6.6301588598299039E-28</v>
      </c>
      <c r="H52" s="25">
        <v>29.432480580165706</v>
      </c>
      <c r="I52" s="25">
        <v>4.4147360527710614E-7</v>
      </c>
      <c r="J52" s="25">
        <v>2.1961812544907292E-12</v>
      </c>
      <c r="K52" s="25">
        <v>1227.240133165302</v>
      </c>
    </row>
    <row r="53" spans="1:11">
      <c r="A53" s="25">
        <v>14.4</v>
      </c>
      <c r="B53" s="25">
        <v>1315.1445142857142</v>
      </c>
      <c r="C53" s="25"/>
      <c r="D53" s="25">
        <v>579.57100031032405</v>
      </c>
      <c r="E53" s="25">
        <v>702.65624047560004</v>
      </c>
      <c r="F53" s="25">
        <v>19.279640357277955</v>
      </c>
      <c r="G53" s="25">
        <v>1.9466869788085465E-26</v>
      </c>
      <c r="H53" s="25">
        <v>18.363487417246994</v>
      </c>
      <c r="I53" s="25">
        <v>1.7784694257405755E-6</v>
      </c>
      <c r="J53" s="25">
        <v>1.2375045976565669E-11</v>
      </c>
      <c r="K53" s="25">
        <v>1319.8703703389306</v>
      </c>
    </row>
    <row r="54" spans="1:11">
      <c r="A54" s="25">
        <v>14.6</v>
      </c>
      <c r="B54" s="25">
        <v>1500.3420571428569</v>
      </c>
      <c r="C54" s="25"/>
      <c r="D54" s="25">
        <v>595.28892227936331</v>
      </c>
      <c r="E54" s="25">
        <v>758.78118024193668</v>
      </c>
      <c r="F54" s="25">
        <v>35.716194943355021</v>
      </c>
      <c r="G54" s="25">
        <v>5.2621361846480593E-25</v>
      </c>
      <c r="H54" s="25">
        <v>10.879891488680867</v>
      </c>
      <c r="I54" s="25">
        <v>6.8380812877294574E-6</v>
      </c>
      <c r="J54" s="25">
        <v>6.6619568343437746E-11</v>
      </c>
      <c r="K54" s="25">
        <v>1400.6661957914839</v>
      </c>
    </row>
    <row r="55" spans="1:11">
      <c r="A55" s="25">
        <v>14.8</v>
      </c>
      <c r="B55" s="25">
        <v>1658.4695999999999</v>
      </c>
      <c r="C55" s="25"/>
      <c r="D55" s="25">
        <v>610.56704533624611</v>
      </c>
      <c r="E55" s="25">
        <v>786.53606934088555</v>
      </c>
      <c r="F55" s="25">
        <v>61.955321703790055</v>
      </c>
      <c r="G55" s="25">
        <v>1.309549179961811E-23</v>
      </c>
      <c r="H55" s="25">
        <v>6.1211789019487712</v>
      </c>
      <c r="I55" s="25">
        <v>2.5093908508844518E-5</v>
      </c>
      <c r="J55" s="25">
        <v>3.4263613309398295E-10</v>
      </c>
      <c r="K55" s="25">
        <v>1465.1796403771216</v>
      </c>
    </row>
    <row r="56" spans="1:11">
      <c r="A56" s="25">
        <v>15</v>
      </c>
      <c r="B56" s="25">
        <v>1651.1171428571427</v>
      </c>
      <c r="C56" s="25"/>
      <c r="D56" s="25">
        <v>625.35024504397143</v>
      </c>
      <c r="E56" s="25">
        <v>782.61683537527279</v>
      </c>
      <c r="F56" s="25">
        <v>100.63272276288231</v>
      </c>
      <c r="G56" s="25">
        <v>3.0003734399250854E-22</v>
      </c>
      <c r="H56" s="25">
        <v>3.2702931752373567</v>
      </c>
      <c r="I56" s="25">
        <v>8.789184005310282E-5</v>
      </c>
      <c r="J56" s="25">
        <v>1.6836075250484806E-9</v>
      </c>
      <c r="K56" s="25">
        <v>1511.8701842508879</v>
      </c>
    </row>
    <row r="57" spans="1:11">
      <c r="A57" s="25">
        <v>15.2</v>
      </c>
      <c r="B57" s="25">
        <v>1552.5246857142854</v>
      </c>
      <c r="C57" s="25"/>
      <c r="D57" s="25">
        <v>639.5841517102142</v>
      </c>
      <c r="E57" s="25">
        <v>747.4948044331619</v>
      </c>
      <c r="F57" s="25">
        <v>153.05481806848778</v>
      </c>
      <c r="G57" s="25">
        <v>6.3288176344546208E-21</v>
      </c>
      <c r="H57" s="25">
        <v>1.6591261559022379</v>
      </c>
      <c r="I57" s="25">
        <v>2.93815700015641E-4</v>
      </c>
      <c r="J57" s="25">
        <v>7.9035992029498622E-9</v>
      </c>
      <c r="K57" s="25">
        <v>1541.7931941913696</v>
      </c>
    </row>
    <row r="58" spans="1:11">
      <c r="A58" s="25">
        <v>15.4</v>
      </c>
      <c r="B58" s="25">
        <v>1632.1822285714286</v>
      </c>
      <c r="C58" s="25"/>
      <c r="D58" s="25">
        <v>653.21548030389147</v>
      </c>
      <c r="E58" s="25">
        <v>685.32349414513692</v>
      </c>
      <c r="F58" s="25">
        <v>217.9726292716515</v>
      </c>
      <c r="G58" s="25">
        <v>1.2290332173615099E-19</v>
      </c>
      <c r="H58" s="25">
        <v>0.79930630454824581</v>
      </c>
      <c r="I58" s="25">
        <v>9.3744896906211063E-4</v>
      </c>
      <c r="J58" s="25">
        <v>3.544747556020704E-8</v>
      </c>
      <c r="K58" s="25">
        <v>1557.3118475096448</v>
      </c>
    </row>
    <row r="59" spans="1:11">
      <c r="A59" s="25">
        <v>15.6</v>
      </c>
      <c r="B59" s="25">
        <v>1544.1397714285713</v>
      </c>
      <c r="C59" s="25"/>
      <c r="D59" s="25">
        <v>666.19236034862809</v>
      </c>
      <c r="E59" s="25">
        <v>603.13080730485171</v>
      </c>
      <c r="F59" s="25">
        <v>290.67260012668572</v>
      </c>
      <c r="G59" s="25">
        <v>2.1973459112749433E-18</v>
      </c>
      <c r="H59" s="25">
        <v>0.365669024838359</v>
      </c>
      <c r="I59" s="25">
        <v>2.8547393960327893E-3</v>
      </c>
      <c r="J59" s="25">
        <v>1.5188751164804843E-7</v>
      </c>
      <c r="K59" s="25">
        <v>1560.3642916962872</v>
      </c>
    </row>
    <row r="60" spans="1:11">
      <c r="A60" s="25">
        <v>15.8</v>
      </c>
      <c r="B60" s="25">
        <v>1424.8773142857142</v>
      </c>
      <c r="C60" s="25"/>
      <c r="D60" s="25">
        <v>678.46466295950063</v>
      </c>
      <c r="E60" s="25">
        <v>509.513685948974</v>
      </c>
      <c r="F60" s="25">
        <v>362.95551802086226</v>
      </c>
      <c r="G60" s="25">
        <v>3.6168209445880989E-17</v>
      </c>
      <c r="H60" s="25">
        <v>0.15885621671898442</v>
      </c>
      <c r="I60" s="25">
        <v>8.2971988113803609E-3</v>
      </c>
      <c r="J60" s="25">
        <v>6.2177774722210663E-7</v>
      </c>
      <c r="K60" s="25">
        <v>1551.1010209666447</v>
      </c>
    </row>
    <row r="61" spans="1:11">
      <c r="A61" s="25">
        <v>16</v>
      </c>
      <c r="B61" s="25">
        <v>1465.724857142857</v>
      </c>
      <c r="C61" s="25"/>
      <c r="D61" s="25">
        <v>689.98432215564003</v>
      </c>
      <c r="E61" s="25">
        <v>413.16987181156179</v>
      </c>
      <c r="F61" s="25">
        <v>424.3750927102422</v>
      </c>
      <c r="G61" s="25">
        <v>5.4808681916838725E-16</v>
      </c>
      <c r="H61" s="25">
        <v>6.5533198248503552E-2</v>
      </c>
      <c r="I61" s="25">
        <v>2.3016682125041779E-2</v>
      </c>
      <c r="J61" s="25">
        <v>2.4317819766656027E-6</v>
      </c>
      <c r="K61" s="25">
        <v>1527.6178389895992</v>
      </c>
    </row>
    <row r="62" spans="1:11">
      <c r="A62" s="25">
        <v>16.2</v>
      </c>
      <c r="B62" s="25">
        <v>1594.6923999999999</v>
      </c>
      <c r="C62" s="25"/>
      <c r="D62" s="25">
        <v>700.70564757957618</v>
      </c>
      <c r="E62" s="25">
        <v>321.61025367353801</v>
      </c>
      <c r="F62" s="25">
        <v>464.6153402755416</v>
      </c>
      <c r="G62" s="25">
        <v>7.6465490161981249E-15</v>
      </c>
      <c r="H62" s="25">
        <v>2.5671994935757458E-2</v>
      </c>
      <c r="I62" s="25">
        <v>6.09396756930164E-2</v>
      </c>
      <c r="J62" s="25">
        <v>9.0863706402947236E-6</v>
      </c>
      <c r="K62" s="25">
        <v>1487.0178622856552</v>
      </c>
    </row>
    <row r="63" spans="1:11">
      <c r="A63" s="25">
        <v>16.399999999999999</v>
      </c>
      <c r="B63" s="25">
        <v>1453.1599428571426</v>
      </c>
      <c r="C63" s="25"/>
      <c r="D63" s="25">
        <v>710.58562578524106</v>
      </c>
      <c r="E63" s="25">
        <v>240.30321296565447</v>
      </c>
      <c r="F63" s="25">
        <v>476.30416423088042</v>
      </c>
      <c r="G63" s="25">
        <v>9.8214444718251745E-14</v>
      </c>
      <c r="H63" s="25">
        <v>9.5499034277961182E-3</v>
      </c>
      <c r="I63" s="25">
        <v>0.15399398330873409</v>
      </c>
      <c r="J63" s="25">
        <v>3.243639744531395E-5</v>
      </c>
      <c r="K63" s="25">
        <v>1427.3565793049099</v>
      </c>
    </row>
    <row r="64" spans="1:11">
      <c r="A64" s="25">
        <v>16.600000000000001</v>
      </c>
      <c r="B64" s="25">
        <v>1412.2674857142856</v>
      </c>
      <c r="C64" s="25"/>
      <c r="D64" s="25">
        <v>719.58420732058448</v>
      </c>
      <c r="E64" s="25">
        <v>172.35255198561205</v>
      </c>
      <c r="F64" s="25">
        <v>457.21701852667155</v>
      </c>
      <c r="G64" s="25">
        <v>1.1613925191285955E-12</v>
      </c>
      <c r="H64" s="25">
        <v>3.373490161296381E-3</v>
      </c>
      <c r="I64" s="25">
        <v>0.37140997414103227</v>
      </c>
      <c r="J64" s="25">
        <v>1.1062445160863131E-4</v>
      </c>
      <c r="K64" s="25">
        <v>1349.5286719216231</v>
      </c>
    </row>
    <row r="65" spans="1:11">
      <c r="A65" s="25">
        <v>16.8</v>
      </c>
      <c r="B65" s="25">
        <v>1272.1550285714284</v>
      </c>
      <c r="C65" s="25"/>
      <c r="D65" s="25">
        <v>727.66457692752374</v>
      </c>
      <c r="E65" s="25">
        <v>118.65999038077935</v>
      </c>
      <c r="F65" s="25">
        <v>410.967587934101</v>
      </c>
      <c r="G65" s="25">
        <v>1.2643766093478098E-11</v>
      </c>
      <c r="H65" s="25">
        <v>1.1316210631521699E-3</v>
      </c>
      <c r="I65" s="25">
        <v>0.85496742377458146</v>
      </c>
      <c r="J65" s="25">
        <v>3.6045080588143126E-4</v>
      </c>
      <c r="K65" s="25">
        <v>1258.1486147380604</v>
      </c>
    </row>
    <row r="66" spans="1:11">
      <c r="A66" s="25">
        <v>17</v>
      </c>
      <c r="B66" s="25">
        <v>1186.9725714285714</v>
      </c>
      <c r="C66" s="25"/>
      <c r="D66" s="25">
        <v>734.79340431077117</v>
      </c>
      <c r="E66" s="25">
        <v>78.418647751493822</v>
      </c>
      <c r="F66" s="25">
        <v>345.89153268962013</v>
      </c>
      <c r="G66" s="25">
        <v>1.2672656156175636E-10</v>
      </c>
      <c r="H66" s="25">
        <v>3.6046549899208222E-4</v>
      </c>
      <c r="I66" s="25">
        <v>1.8784159522649904</v>
      </c>
      <c r="J66" s="25">
        <v>1.1220629523190414E-3</v>
      </c>
      <c r="K66" s="25">
        <v>1160.9834832327281</v>
      </c>
    </row>
    <row r="67" spans="1:11">
      <c r="A67" s="25">
        <v>17.2</v>
      </c>
      <c r="B67" s="25">
        <v>1023.2201142857143</v>
      </c>
      <c r="C67" s="25"/>
      <c r="D67" s="25">
        <v>740.9410730867362</v>
      </c>
      <c r="E67" s="25">
        <v>49.746535336060148</v>
      </c>
      <c r="F67" s="25">
        <v>272.59599153443037</v>
      </c>
      <c r="G67" s="25">
        <v>1.1693718093797598E-9</v>
      </c>
      <c r="H67" s="25">
        <v>1.0903539255085494E-4</v>
      </c>
      <c r="I67" s="25">
        <v>3.9389472383945696</v>
      </c>
      <c r="J67" s="25">
        <v>3.3370660156907843E-3</v>
      </c>
      <c r="K67" s="25">
        <v>1067.225993298199</v>
      </c>
    </row>
    <row r="68" spans="1:11">
      <c r="A68" s="25">
        <v>17.399999999999999</v>
      </c>
      <c r="B68" s="25">
        <v>797.21765714285698</v>
      </c>
      <c r="C68" s="25"/>
      <c r="D68" s="25">
        <v>746.08188571260473</v>
      </c>
      <c r="E68" s="25">
        <v>30.292476450051769</v>
      </c>
      <c r="F68" s="25">
        <v>201.16210668807636</v>
      </c>
      <c r="G68" s="25">
        <v>9.9341647522834075E-9</v>
      </c>
      <c r="H68" s="25">
        <v>3.1319324447811976E-5</v>
      </c>
      <c r="I68" s="25">
        <v>7.883421631306061</v>
      </c>
      <c r="J68" s="25">
        <v>9.4817549164250593E-3</v>
      </c>
      <c r="K68" s="25">
        <v>985.42940356621409</v>
      </c>
    </row>
    <row r="69" spans="1:11">
      <c r="A69" s="25">
        <v>17.600000000000001</v>
      </c>
      <c r="B69" s="25">
        <v>893.84519999999986</v>
      </c>
      <c r="C69" s="25"/>
      <c r="D69" s="25">
        <v>750.19424241174022</v>
      </c>
      <c r="E69" s="25">
        <v>17.706599675056932</v>
      </c>
      <c r="F69" s="25">
        <v>139.00168351290446</v>
      </c>
      <c r="G69" s="25">
        <v>7.7696931330059449E-8</v>
      </c>
      <c r="H69" s="25">
        <v>8.5427635662732951E-6</v>
      </c>
      <c r="I69" s="25">
        <v>15.058979469865081</v>
      </c>
      <c r="J69" s="25">
        <v>2.5738842079699641E-2</v>
      </c>
      <c r="K69" s="25">
        <v>921.98725253210694</v>
      </c>
    </row>
    <row r="70" spans="1:11">
      <c r="A70" s="25">
        <v>17.8</v>
      </c>
      <c r="B70" s="25">
        <v>891.22274285714263</v>
      </c>
      <c r="C70" s="25"/>
      <c r="D70" s="25">
        <v>753.26079235227394</v>
      </c>
      <c r="E70" s="25">
        <v>9.934911616832931</v>
      </c>
      <c r="F70" s="25">
        <v>89.937564042491871</v>
      </c>
      <c r="G70" s="25">
        <v>5.5946142180124777E-7</v>
      </c>
      <c r="H70" s="25">
        <v>2.2127150732009555E-6</v>
      </c>
      <c r="I70" s="25">
        <v>27.455067964460383</v>
      </c>
      <c r="J70" s="25">
        <v>6.6752208277262984E-2</v>
      </c>
      <c r="K70" s="25">
        <v>880.65509095651294</v>
      </c>
    </row>
    <row r="71" spans="1:11">
      <c r="A71" s="25">
        <v>18</v>
      </c>
      <c r="B71" s="25">
        <v>778.78028571428558</v>
      </c>
      <c r="C71" s="25"/>
      <c r="D71" s="25">
        <v>755.26855559829858</v>
      </c>
      <c r="E71" s="25">
        <v>5.3508317704135884</v>
      </c>
      <c r="F71" s="25">
        <v>54.489065043804857</v>
      </c>
      <c r="G71" s="25">
        <v>3.7087724892802413E-6</v>
      </c>
      <c r="H71" s="25">
        <v>5.4424407338214697E-7</v>
      </c>
      <c r="I71" s="25">
        <v>47.77445049216675</v>
      </c>
      <c r="J71" s="25">
        <v>0.16539357023386458</v>
      </c>
      <c r="K71" s="25">
        <v>863.04830072793425</v>
      </c>
    </row>
    <row r="72" spans="1:11">
      <c r="A72" s="25">
        <v>18.2</v>
      </c>
      <c r="B72" s="25">
        <v>765.6078285714284</v>
      </c>
      <c r="C72" s="25"/>
      <c r="D72" s="25">
        <v>756.20901463425525</v>
      </c>
      <c r="E72" s="25">
        <v>2.7663494236249244</v>
      </c>
      <c r="F72" s="25">
        <v>30.911833597302646</v>
      </c>
      <c r="G72" s="25">
        <v>2.2635183042773527E-5</v>
      </c>
      <c r="H72" s="25">
        <v>1.2711682271176864E-7</v>
      </c>
      <c r="I72" s="25">
        <v>79.344179444385773</v>
      </c>
      <c r="J72" s="25">
        <v>0.39151459744526634</v>
      </c>
      <c r="K72" s="25">
        <v>869.62291445931373</v>
      </c>
    </row>
    <row r="73" spans="1:11">
      <c r="A73" s="25">
        <v>18.399999999999999</v>
      </c>
      <c r="B73" s="25">
        <v>827.65537142857124</v>
      </c>
      <c r="C73" s="25"/>
      <c r="D73" s="25">
        <v>756.07817455944337</v>
      </c>
      <c r="E73" s="25">
        <v>1.3728441094380406</v>
      </c>
      <c r="F73" s="25">
        <v>16.420536893479841</v>
      </c>
      <c r="G73" s="25">
        <v>1.2718374203562899E-4</v>
      </c>
      <c r="H73" s="25">
        <v>2.8193789728701329E-8</v>
      </c>
      <c r="I73" s="25">
        <v>125.77103685124024</v>
      </c>
      <c r="J73" s="25">
        <v>0.88542880950989944</v>
      </c>
      <c r="K73" s="25">
        <v>900.52814843504711</v>
      </c>
    </row>
    <row r="74" spans="1:11">
      <c r="A74" s="25">
        <v>18.600000000000001</v>
      </c>
      <c r="B74" s="25">
        <v>845.15291428571413</v>
      </c>
      <c r="C74" s="25"/>
      <c r="D74" s="25">
        <v>754.87659135736783</v>
      </c>
      <c r="E74" s="25">
        <v>0.65397909062160098</v>
      </c>
      <c r="F74" s="25">
        <v>8.1676499076386797</v>
      </c>
      <c r="G74" s="25">
        <v>6.5791979999822541E-4</v>
      </c>
      <c r="H74" s="25">
        <v>5.9380655889533935E-9</v>
      </c>
      <c r="I74" s="25">
        <v>190.27967664292689</v>
      </c>
      <c r="J74" s="25">
        <v>1.9130912730727403</v>
      </c>
      <c r="K74" s="25">
        <v>955.89164619736584</v>
      </c>
    </row>
    <row r="75" spans="1:11">
      <c r="A75" s="25">
        <v>18.8</v>
      </c>
      <c r="B75" s="25">
        <v>992.00045714285716</v>
      </c>
      <c r="C75" s="25"/>
      <c r="D75" s="25">
        <v>752.60936795999714</v>
      </c>
      <c r="E75" s="25">
        <v>0.29904390228163469</v>
      </c>
      <c r="F75" s="25">
        <v>3.8041186205510571</v>
      </c>
      <c r="G75" s="25">
        <v>3.1333440509520851E-3</v>
      </c>
      <c r="H75" s="25">
        <v>1.1876203502057595E-9</v>
      </c>
      <c r="I75" s="25">
        <v>274.75801085635464</v>
      </c>
      <c r="J75" s="25">
        <v>3.9490632073278129</v>
      </c>
      <c r="K75" s="25">
        <v>1035.4227378917508</v>
      </c>
    </row>
    <row r="76" spans="1:11">
      <c r="A76" s="25">
        <v>19</v>
      </c>
      <c r="B76" s="25">
        <v>1157.8879999999999</v>
      </c>
      <c r="C76" s="25"/>
      <c r="D76" s="25">
        <v>749.2861181459167</v>
      </c>
      <c r="E76" s="25">
        <v>0.13126063147643408</v>
      </c>
      <c r="F76" s="25">
        <v>1.6590449864977781</v>
      </c>
      <c r="G76" s="25">
        <v>1.3738426102951571E-2</v>
      </c>
      <c r="H76" s="25">
        <v>2.2555443857422286E-10</v>
      </c>
      <c r="I76" s="25">
        <v>378.66443561882284</v>
      </c>
      <c r="J76" s="25">
        <v>7.7880518055863304</v>
      </c>
      <c r="K76" s="25">
        <v>1137.5426496146283</v>
      </c>
    </row>
    <row r="77" spans="1:11">
      <c r="A77" s="25">
        <v>19.2</v>
      </c>
      <c r="B77" s="25">
        <v>1265.6155428571428</v>
      </c>
      <c r="C77" s="25"/>
      <c r="D77" s="25">
        <v>744.92089862978389</v>
      </c>
      <c r="E77" s="25">
        <v>5.5304755544595886E-2</v>
      </c>
      <c r="F77" s="25">
        <v>0.67750023388904679</v>
      </c>
      <c r="G77" s="25">
        <v>5.5457418503858075E-2</v>
      </c>
      <c r="H77" s="25">
        <v>4.0678621883687389E-11</v>
      </c>
      <c r="I77" s="25">
        <v>498.0866107962641</v>
      </c>
      <c r="J77" s="25">
        <v>14.673709973842254</v>
      </c>
      <c r="K77" s="25">
        <v>1258.4694818078685</v>
      </c>
    </row>
    <row r="78" spans="1:11">
      <c r="A78" s="25">
        <v>19.399999999999999</v>
      </c>
      <c r="B78" s="25">
        <v>1447.5130857142856</v>
      </c>
      <c r="C78" s="25"/>
      <c r="D78" s="25">
        <v>739.53211001436478</v>
      </c>
      <c r="E78" s="25">
        <v>2.2367575634343662E-2</v>
      </c>
      <c r="F78" s="25">
        <v>0.25906450399041764</v>
      </c>
      <c r="G78" s="25">
        <v>0.20609909615159475</v>
      </c>
      <c r="H78" s="25">
        <v>6.9666211130048349E-12</v>
      </c>
      <c r="I78" s="25">
        <v>625.31869452323485</v>
      </c>
      <c r="J78" s="25">
        <v>26.413586980078009</v>
      </c>
      <c r="K78" s="25">
        <v>1391.751922693461</v>
      </c>
    </row>
    <row r="79" spans="1:11">
      <c r="A79" s="25">
        <v>19.600000000000001</v>
      </c>
      <c r="B79" s="25">
        <v>1588.2206285714283</v>
      </c>
      <c r="C79" s="25"/>
      <c r="D79" s="25">
        <v>733.14236758177537</v>
      </c>
      <c r="E79" s="25">
        <v>8.6836798171219028E-3</v>
      </c>
      <c r="F79" s="25">
        <v>9.2758464155844864E-2</v>
      </c>
      <c r="G79" s="25">
        <v>0.70515776826734189</v>
      </c>
      <c r="H79" s="25">
        <v>1.1329722125174011E-12</v>
      </c>
      <c r="I79" s="25">
        <v>749.28002162020346</v>
      </c>
      <c r="J79" s="25">
        <v>45.424607850814532</v>
      </c>
      <c r="K79" s="25">
        <v>1528.6535969650347</v>
      </c>
    </row>
    <row r="80" spans="1:11">
      <c r="A80" s="25">
        <v>19.8</v>
      </c>
      <c r="B80" s="25">
        <v>1820.4581714285714</v>
      </c>
      <c r="C80" s="25"/>
      <c r="D80" s="25">
        <v>725.7783431935228</v>
      </c>
      <c r="E80" s="25">
        <v>3.2360642743725215E-3</v>
      </c>
      <c r="F80" s="25">
        <v>3.1098995531484125E-2</v>
      </c>
      <c r="G80" s="25">
        <v>2.2212133343410372</v>
      </c>
      <c r="H80" s="25">
        <v>1.7496751824189943E-13</v>
      </c>
      <c r="I80" s="25">
        <v>856.90581264648927</v>
      </c>
      <c r="J80" s="25">
        <v>74.633076318503797</v>
      </c>
      <c r="K80" s="25">
        <v>1659.5727805526631</v>
      </c>
    </row>
    <row r="81" spans="1:11">
      <c r="A81" s="25">
        <v>20</v>
      </c>
      <c r="B81" s="25">
        <v>1897.1257142857144</v>
      </c>
      <c r="C81" s="25"/>
      <c r="D81" s="25">
        <v>717.4705798458798</v>
      </c>
      <c r="E81" s="25">
        <v>1.1576010866513509E-3</v>
      </c>
      <c r="F81" s="25">
        <v>9.7630688032239472E-3</v>
      </c>
      <c r="G81" s="25">
        <v>6.4415149520655151</v>
      </c>
      <c r="H81" s="25">
        <v>2.5658821868184954E-14</v>
      </c>
      <c r="I81" s="25">
        <v>935.33722725931932</v>
      </c>
      <c r="J81" s="25">
        <v>117.15149962100811</v>
      </c>
      <c r="K81" s="25">
        <v>1776.4117423481625</v>
      </c>
    </row>
    <row r="82" spans="1:11">
      <c r="A82" s="25">
        <v>20.2</v>
      </c>
      <c r="B82" s="25">
        <v>1807.6632571428572</v>
      </c>
      <c r="C82" s="25"/>
      <c r="D82" s="25">
        <v>708.25328068462545</v>
      </c>
      <c r="E82" s="25">
        <v>3.9749270477073992E-4</v>
      </c>
      <c r="F82" s="25">
        <v>2.869944598241234E-3</v>
      </c>
      <c r="G82" s="25">
        <v>17.198063034245493</v>
      </c>
      <c r="H82" s="25">
        <v>3.5731981321382115E-15</v>
      </c>
      <c r="I82" s="25">
        <v>974.42753277617373</v>
      </c>
      <c r="J82" s="25">
        <v>175.68743959790851</v>
      </c>
      <c r="K82" s="25">
        <v>1875.5695835302563</v>
      </c>
    </row>
    <row r="83" spans="1:11">
      <c r="A83" s="25">
        <v>20.399999999999999</v>
      </c>
      <c r="B83" s="25">
        <v>1901.6507999999999</v>
      </c>
      <c r="C83" s="25"/>
      <c r="D83" s="25">
        <v>698.16407451813132</v>
      </c>
      <c r="E83" s="25">
        <v>1.3101705972535187E-4</v>
      </c>
      <c r="F83" s="25">
        <v>7.899650029707532E-4</v>
      </c>
      <c r="G83" s="25">
        <v>42.273170715824151</v>
      </c>
      <c r="H83" s="25">
        <v>4.7251825496622744E-16</v>
      </c>
      <c r="I83" s="25">
        <v>968.89578944909579</v>
      </c>
      <c r="J83" s="25">
        <v>251.71548165573964</v>
      </c>
      <c r="K83" s="25">
        <v>1961.0494373208537</v>
      </c>
    </row>
    <row r="84" spans="1:11">
      <c r="A84" s="25">
        <v>20.6</v>
      </c>
      <c r="B84" s="25">
        <v>1914.4583428571427</v>
      </c>
      <c r="C84" s="25"/>
      <c r="D84" s="25">
        <v>687.24376007740784</v>
      </c>
      <c r="E84" s="25">
        <v>4.1452906323146146E-5</v>
      </c>
      <c r="F84" s="25">
        <v>2.0360543430744573E-4</v>
      </c>
      <c r="G84" s="25">
        <v>95.662974497399034</v>
      </c>
      <c r="H84" s="25">
        <v>5.9336399651236213E-17</v>
      </c>
      <c r="I84" s="25">
        <v>919.49799370169183</v>
      </c>
      <c r="J84" s="25">
        <v>344.5525700736996</v>
      </c>
      <c r="K84" s="25">
        <v>2046.9575434085389</v>
      </c>
    </row>
    <row r="85" spans="1:11">
      <c r="A85" s="25">
        <v>20.8</v>
      </c>
      <c r="B85" s="25">
        <v>2108.3858857142859</v>
      </c>
      <c r="C85" s="25"/>
      <c r="D85" s="25">
        <v>675.53603145365435</v>
      </c>
      <c r="E85" s="25">
        <v>1.2589560549224333E-5</v>
      </c>
      <c r="F85" s="25">
        <v>4.9138065428236243E-5</v>
      </c>
      <c r="G85" s="25">
        <v>199.30431775026011</v>
      </c>
      <c r="H85" s="25">
        <v>7.0756264613784991E-18</v>
      </c>
      <c r="I85" s="25">
        <v>832.85749570044084</v>
      </c>
      <c r="J85" s="25">
        <v>450.58570809515561</v>
      </c>
      <c r="K85" s="25">
        <v>2158.2836147271369</v>
      </c>
    </row>
    <row r="86" spans="1:11">
      <c r="A86" s="25">
        <v>21</v>
      </c>
      <c r="B86" s="25">
        <v>2299.5834285714286</v>
      </c>
      <c r="C86" s="25"/>
      <c r="D86" s="25">
        <v>663.08718729612372</v>
      </c>
      <c r="E86" s="25">
        <v>3.6702412047778011E-6</v>
      </c>
      <c r="F86" s="25">
        <v>1.1104369854363855E-5</v>
      </c>
      <c r="G86" s="25">
        <v>382.28152007952121</v>
      </c>
      <c r="H86" s="25">
        <v>8.0121617877669841E-19</v>
      </c>
      <c r="I86" s="25">
        <v>720.00714618474603</v>
      </c>
      <c r="J86" s="25">
        <v>562.95759614671613</v>
      </c>
      <c r="K86" s="25">
        <v>2328.3334644817182</v>
      </c>
    </row>
    <row r="87" spans="1:11">
      <c r="A87" s="25">
        <v>21.2</v>
      </c>
      <c r="B87" s="25">
        <v>2583.9609714285716</v>
      </c>
      <c r="C87" s="25"/>
      <c r="D87" s="25">
        <v>649.94582647419782</v>
      </c>
      <c r="E87" s="25">
        <v>1.0270866683645662E-6</v>
      </c>
      <c r="F87" s="25">
        <v>2.349724568625776E-6</v>
      </c>
      <c r="G87" s="25">
        <v>675.06201436271851</v>
      </c>
      <c r="H87" s="25">
        <v>8.6154036481420951E-20</v>
      </c>
      <c r="I87" s="25">
        <v>594.08571596294655</v>
      </c>
      <c r="J87" s="25">
        <v>671.97065396624237</v>
      </c>
      <c r="K87" s="25">
        <v>2591.0642141429166</v>
      </c>
    </row>
    <row r="88" spans="1:11">
      <c r="A88" s="25">
        <v>21.4</v>
      </c>
      <c r="B88" s="25">
        <v>3005.1685142857141</v>
      </c>
      <c r="C88" s="25"/>
      <c r="D88" s="25">
        <v>636.16253299639129</v>
      </c>
      <c r="E88" s="25">
        <v>2.758976665287163E-7</v>
      </c>
      <c r="F88" s="25">
        <v>4.655723420350205E-7</v>
      </c>
      <c r="G88" s="25">
        <v>1097.4830149312406</v>
      </c>
      <c r="H88" s="25">
        <v>8.7971633419758563E-21</v>
      </c>
      <c r="I88" s="25">
        <v>467.85105094603239</v>
      </c>
      <c r="J88" s="25">
        <v>766.3043363332979</v>
      </c>
      <c r="K88" s="25">
        <v>2967.8009359484322</v>
      </c>
    </row>
    <row r="89" spans="1:11">
      <c r="A89" s="25">
        <v>21.6</v>
      </c>
      <c r="B89" s="25">
        <v>3470.8860571428568</v>
      </c>
      <c r="C89" s="25"/>
      <c r="D89" s="25">
        <v>621.7895530349856</v>
      </c>
      <c r="E89" s="25">
        <v>7.1140581761947578E-8</v>
      </c>
      <c r="F89" s="25">
        <v>8.6378282091921655E-8</v>
      </c>
      <c r="G89" s="25">
        <v>1642.6525577047739</v>
      </c>
      <c r="H89" s="25">
        <v>8.5300345154747892E-22</v>
      </c>
      <c r="I89" s="25">
        <v>351.65136189223381</v>
      </c>
      <c r="J89" s="25">
        <v>834.88875485404299</v>
      </c>
      <c r="K89" s="25">
        <v>3450.9822276435548</v>
      </c>
    </row>
    <row r="90" spans="1:11">
      <c r="A90" s="25">
        <v>21.8</v>
      </c>
      <c r="B90" s="25">
        <v>3990.5535999999993</v>
      </c>
      <c r="C90" s="25"/>
      <c r="D90" s="25">
        <v>606.88046692800458</v>
      </c>
      <c r="E90" s="25">
        <v>1.760821154392219E-8</v>
      </c>
      <c r="F90" s="25">
        <v>1.5006144620898426E-8</v>
      </c>
      <c r="G90" s="25">
        <v>2263.5359202145328</v>
      </c>
      <c r="H90" s="25">
        <v>7.8541651270629488E-23</v>
      </c>
      <c r="I90" s="25">
        <v>252.26859790831614</v>
      </c>
      <c r="J90" s="25">
        <v>869.02504417340663</v>
      </c>
      <c r="K90" s="25">
        <v>3991.7100292568743</v>
      </c>
    </row>
    <row r="91" spans="1:11">
      <c r="A91" s="25">
        <v>22</v>
      </c>
      <c r="B91" s="25">
        <v>4511.7311428571429</v>
      </c>
      <c r="C91" s="25"/>
      <c r="D91" s="25">
        <v>591.48985902061463</v>
      </c>
      <c r="E91" s="25">
        <v>4.1835169385384939E-9</v>
      </c>
      <c r="F91" s="25">
        <v>2.4410735670750522E-9</v>
      </c>
      <c r="G91" s="25">
        <v>2871.5926770219571</v>
      </c>
      <c r="H91" s="25">
        <v>6.8673688388921141E-24</v>
      </c>
      <c r="I91" s="25">
        <v>172.72701927705884</v>
      </c>
      <c r="J91" s="25">
        <v>864.19614709030077</v>
      </c>
      <c r="K91" s="25">
        <v>4500.0057024165562</v>
      </c>
    </row>
    <row r="92" spans="1:11">
      <c r="A92" s="25">
        <v>22.2</v>
      </c>
      <c r="B92" s="25">
        <v>4957.2786857142855</v>
      </c>
      <c r="C92" s="25"/>
      <c r="D92" s="25">
        <v>575.67298816657762</v>
      </c>
      <c r="E92" s="25">
        <v>9.5410520714019125E-10</v>
      </c>
      <c r="F92" s="25">
        <v>3.7182602487386465E-10</v>
      </c>
      <c r="G92" s="25">
        <v>3353.9150124781659</v>
      </c>
      <c r="H92" s="25">
        <v>5.7019292716354165E-25</v>
      </c>
      <c r="I92" s="25">
        <v>112.87650634025185</v>
      </c>
      <c r="J92" s="25">
        <v>821.04830992950485</v>
      </c>
      <c r="K92" s="25">
        <v>4863.5128169158261</v>
      </c>
    </row>
    <row r="93" spans="1:11">
      <c r="A93" s="25">
        <v>22.4</v>
      </c>
      <c r="B93" s="25">
        <v>4927.0062285714284</v>
      </c>
      <c r="C93" s="25"/>
      <c r="D93" s="25">
        <v>559.48546163828701</v>
      </c>
      <c r="E93" s="25">
        <v>2.088716272407918E-10</v>
      </c>
      <c r="F93" s="25">
        <v>5.3032960842561842E-11</v>
      </c>
      <c r="G93" s="25">
        <v>3606.4095110704548</v>
      </c>
      <c r="H93" s="25">
        <v>4.4956695866963551E-26</v>
      </c>
      <c r="I93" s="25">
        <v>70.403303031670106</v>
      </c>
      <c r="J93" s="25">
        <v>745.24908181737374</v>
      </c>
      <c r="K93" s="25">
        <v>4981.5473575580481</v>
      </c>
    </row>
    <row r="94" spans="1:11">
      <c r="A94" s="25">
        <v>22.6</v>
      </c>
      <c r="B94" s="25">
        <v>4810.2737714285713</v>
      </c>
      <c r="C94" s="25"/>
      <c r="D94" s="25">
        <v>542.98291509283274</v>
      </c>
      <c r="E94" s="25">
        <v>4.3892577442343626E-11</v>
      </c>
      <c r="F94" s="25">
        <v>7.0827047913282113E-12</v>
      </c>
      <c r="G94" s="25">
        <v>3570.1938363212789</v>
      </c>
      <c r="H94" s="25">
        <v>3.3659530228878334E-27</v>
      </c>
      <c r="I94" s="25">
        <v>41.911065905964087</v>
      </c>
      <c r="J94" s="25">
        <v>646.26485701502418</v>
      </c>
      <c r="K94" s="25">
        <v>4801.3526743351513</v>
      </c>
    </row>
    <row r="95" spans="1:11">
      <c r="A95" s="25">
        <v>22.8</v>
      </c>
      <c r="B95" s="25">
        <v>4264.3213142857148</v>
      </c>
      <c r="C95" s="25"/>
      <c r="D95" s="25">
        <v>526.22070111342691</v>
      </c>
      <c r="E95" s="25">
        <v>8.8538297708989616E-12</v>
      </c>
      <c r="F95" s="25">
        <v>8.8572638488510279E-13</v>
      </c>
      <c r="G95" s="25">
        <v>3253.8859146152786</v>
      </c>
      <c r="H95" s="25">
        <v>2.3931108873030329E-28</v>
      </c>
      <c r="I95" s="25">
        <v>23.812805946581939</v>
      </c>
      <c r="J95" s="25">
        <v>535.42171803187432</v>
      </c>
      <c r="K95" s="25">
        <v>4339.3411397071714</v>
      </c>
    </row>
    <row r="96" spans="1:11">
      <c r="A96" s="25">
        <v>23</v>
      </c>
      <c r="B96" s="25">
        <v>3706.2288571428571</v>
      </c>
      <c r="C96" s="25"/>
      <c r="D96" s="25">
        <v>509.25358869270474</v>
      </c>
      <c r="E96" s="25">
        <v>1.714350826468298E-12</v>
      </c>
      <c r="F96" s="25">
        <v>1.0371634380504181E-13</v>
      </c>
      <c r="G96" s="25">
        <v>2730.2764175769967</v>
      </c>
      <c r="H96" s="25">
        <v>1.6156924713449309E-29</v>
      </c>
      <c r="I96" s="25">
        <v>12.913341458409572</v>
      </c>
      <c r="J96" s="25">
        <v>423.79690306251121</v>
      </c>
      <c r="K96" s="25">
        <v>3676.240250790624</v>
      </c>
    </row>
    <row r="97" spans="1:11">
      <c r="A97" s="25">
        <v>23.2</v>
      </c>
      <c r="B97" s="25">
        <v>2802.3964000000001</v>
      </c>
      <c r="C97" s="25"/>
      <c r="D97" s="25">
        <v>492.1354758494935</v>
      </c>
      <c r="E97" s="25">
        <v>3.1863735205562362E-13</v>
      </c>
      <c r="F97" s="25">
        <v>1.1372134578966489E-14</v>
      </c>
      <c r="G97" s="25">
        <v>2109.1364822113537</v>
      </c>
      <c r="H97" s="25">
        <v>1.035847176551042E-30</v>
      </c>
      <c r="I97" s="25">
        <v>6.6836375817057379</v>
      </c>
      <c r="J97" s="25">
        <v>320.47630643971269</v>
      </c>
      <c r="K97" s="25">
        <v>2928.4319020822659</v>
      </c>
    </row>
    <row r="98" spans="1:11">
      <c r="A98" s="25">
        <v>23.4</v>
      </c>
      <c r="B98" s="25">
        <v>2252.4039428571427</v>
      </c>
      <c r="C98" s="25"/>
      <c r="D98" s="25">
        <v>474.91911737642954</v>
      </c>
      <c r="E98" s="25">
        <v>5.6848906754171448E-14</v>
      </c>
      <c r="F98" s="25">
        <v>1.1675727693701118E-15</v>
      </c>
      <c r="G98" s="25">
        <v>1500.0181695998281</v>
      </c>
      <c r="H98" s="25">
        <v>6.306287680182994E-32</v>
      </c>
      <c r="I98" s="25">
        <v>3.3016675793327153</v>
      </c>
      <c r="J98" s="25">
        <v>231.53168210041733</v>
      </c>
      <c r="K98" s="25">
        <v>2209.7706366560074</v>
      </c>
    </row>
    <row r="99" spans="1:11">
      <c r="A99" s="25">
        <v>23.6</v>
      </c>
      <c r="B99" s="25">
        <v>1586.7314857142856</v>
      </c>
      <c r="C99" s="25"/>
      <c r="D99" s="25">
        <v>457.65586950533526</v>
      </c>
      <c r="E99" s="25">
        <v>9.7358976585606285E-15</v>
      </c>
      <c r="F99" s="25">
        <v>1.1224657546634099E-16</v>
      </c>
      <c r="G99" s="25">
        <v>982.15973441228823</v>
      </c>
      <c r="H99" s="25">
        <v>3.6458011449355132E-33</v>
      </c>
      <c r="I99" s="25">
        <v>1.5566823217317034</v>
      </c>
      <c r="J99" s="25">
        <v>159.80901685836241</v>
      </c>
      <c r="K99" s="25">
        <v>1601.1813030977175</v>
      </c>
    </row>
    <row r="100" spans="1:11">
      <c r="A100" s="25">
        <v>23.8</v>
      </c>
      <c r="B100" s="25">
        <v>1250.4690285714285</v>
      </c>
      <c r="C100" s="25"/>
      <c r="D100" s="25">
        <v>440.3954530536821</v>
      </c>
      <c r="E100" s="25">
        <v>1.6005097810695016E-15</v>
      </c>
      <c r="F100" s="25">
        <v>1.0104374113599017E-17</v>
      </c>
      <c r="G100" s="25">
        <v>592.05424733591144</v>
      </c>
      <c r="H100" s="25">
        <v>2.001489343097446E-34</v>
      </c>
      <c r="I100" s="25">
        <v>0.70050757680535725</v>
      </c>
      <c r="J100" s="25">
        <v>105.38249703300147</v>
      </c>
      <c r="K100" s="25">
        <v>1138.5327049994005</v>
      </c>
    </row>
    <row r="101" spans="1:11">
      <c r="A101" s="25">
        <v>24</v>
      </c>
      <c r="B101" s="25">
        <v>941.29657142857127</v>
      </c>
      <c r="C101" s="25"/>
      <c r="D101" s="25">
        <v>423.18573638199126</v>
      </c>
      <c r="E101" s="25">
        <v>2.5256264367413315E-16</v>
      </c>
      <c r="F101" s="25">
        <v>8.5171228281399348E-19</v>
      </c>
      <c r="G101" s="25">
        <v>328.57509838556712</v>
      </c>
      <c r="H101" s="25">
        <v>1.0434092769187127E-35</v>
      </c>
      <c r="I101" s="25">
        <v>0.3008651436752684</v>
      </c>
      <c r="J101" s="25">
        <v>66.391432995819798</v>
      </c>
      <c r="K101" s="25">
        <v>818.45313290705349</v>
      </c>
    </row>
    <row r="102" spans="1:11">
      <c r="A102" s="25">
        <v>24.2</v>
      </c>
      <c r="B102" s="25">
        <v>793.05411428571415</v>
      </c>
      <c r="C102" s="25"/>
      <c r="D102" s="25">
        <v>406.0725392519355</v>
      </c>
      <c r="E102" s="25">
        <v>3.8256774133579591E-17</v>
      </c>
      <c r="F102" s="25">
        <v>6.7223880491447059E-20</v>
      </c>
      <c r="G102" s="25">
        <v>167.88100565372505</v>
      </c>
      <c r="H102" s="25">
        <v>5.1653197620733401E-37</v>
      </c>
      <c r="I102" s="25">
        <v>0.12333237945888036</v>
      </c>
      <c r="J102" s="25">
        <v>39.9605956024376</v>
      </c>
      <c r="K102" s="25">
        <v>614.0374728875571</v>
      </c>
    </row>
    <row r="103" spans="1:11">
      <c r="A103" s="25">
        <v>24.4</v>
      </c>
      <c r="B103" s="25">
        <v>694.75165714285708</v>
      </c>
      <c r="C103" s="25"/>
      <c r="D103" s="25">
        <v>389.0994584314123</v>
      </c>
      <c r="E103" s="25">
        <v>5.5625769099661698E-18</v>
      </c>
      <c r="F103" s="25">
        <v>4.9682268980462173E-21</v>
      </c>
      <c r="G103" s="25">
        <v>78.970019906237439</v>
      </c>
      <c r="H103" s="25">
        <v>2.4281797712349554E-38</v>
      </c>
      <c r="I103" s="25">
        <v>4.8253468942246108E-2</v>
      </c>
      <c r="J103" s="25">
        <v>22.978846029983483</v>
      </c>
      <c r="K103" s="25">
        <v>491.09657783657542</v>
      </c>
    </row>
    <row r="104" spans="1:11">
      <c r="A104" s="25">
        <v>24.6</v>
      </c>
      <c r="B104" s="25">
        <v>493.66919999999988</v>
      </c>
      <c r="C104" s="25"/>
      <c r="D104" s="25">
        <v>372.30771564915949</v>
      </c>
      <c r="E104" s="25">
        <v>7.7637610490605054E-19</v>
      </c>
      <c r="F104" s="25">
        <v>3.4381628258901322E-22</v>
      </c>
      <c r="G104" s="25">
        <v>34.199259516394321</v>
      </c>
      <c r="H104" s="25">
        <v>1.083940811306903E-39</v>
      </c>
      <c r="I104" s="25">
        <v>1.8018812470286371E-2</v>
      </c>
      <c r="J104" s="25">
        <v>12.624111743775241</v>
      </c>
      <c r="K104" s="25">
        <v>419.14910572179934</v>
      </c>
    </row>
    <row r="105" spans="1:11">
      <c r="A105" s="25">
        <v>24.8</v>
      </c>
      <c r="B105" s="25">
        <v>551.13674285714274</v>
      </c>
      <c r="C105" s="25"/>
      <c r="D105" s="25">
        <v>355.7360282606079</v>
      </c>
      <c r="E105" s="25">
        <v>1.0401518400710709E-19</v>
      </c>
      <c r="F105" s="25">
        <v>2.2279150853019275E-23</v>
      </c>
      <c r="G105" s="25">
        <v>13.635307234295391</v>
      </c>
      <c r="H105" s="25">
        <v>4.5948507177572385E-41</v>
      </c>
      <c r="I105" s="25">
        <v>6.421995338280714E-3</v>
      </c>
      <c r="J105" s="25">
        <v>6.6259750689150314</v>
      </c>
      <c r="K105" s="25">
        <v>376.00373255915656</v>
      </c>
    </row>
    <row r="106" spans="1:11">
      <c r="A106" s="25">
        <v>25</v>
      </c>
      <c r="B106" s="25">
        <v>466.30428571428558</v>
      </c>
      <c r="C106" s="25"/>
      <c r="D106" s="25">
        <v>339.42050275150541</v>
      </c>
      <c r="E106" s="25">
        <v>1.3376724197438727E-20</v>
      </c>
      <c r="F106" s="25">
        <v>1.3518173096650744E-24</v>
      </c>
      <c r="G106" s="25">
        <v>5.0050327450760692</v>
      </c>
      <c r="H106" s="25">
        <v>1.8496022741321318E-42</v>
      </c>
      <c r="I106" s="25">
        <v>2.1845400033619965E-3</v>
      </c>
      <c r="J106" s="25">
        <v>3.3225774808519</v>
      </c>
      <c r="K106" s="25">
        <v>347.75029751743676</v>
      </c>
    </row>
    <row r="107" spans="1:11">
      <c r="A107" s="25">
        <v>25.2</v>
      </c>
      <c r="B107" s="25">
        <v>448.43182857142858</v>
      </c>
      <c r="C107" s="25"/>
      <c r="D107" s="25">
        <v>323.39455097912219</v>
      </c>
      <c r="E107" s="25">
        <v>1.651320048866668E-21</v>
      </c>
      <c r="F107" s="25">
        <v>7.6804125297929601E-26</v>
      </c>
      <c r="G107" s="25">
        <v>1.691385831405241</v>
      </c>
      <c r="H107" s="25">
        <v>7.0701137617366314E-44</v>
      </c>
      <c r="I107" s="25">
        <v>7.0924488644413136E-4</v>
      </c>
      <c r="J107" s="25">
        <v>1.591757077273682</v>
      </c>
      <c r="K107" s="25">
        <v>326.67840313268749</v>
      </c>
    </row>
    <row r="108" spans="1:11">
      <c r="A108" s="25">
        <v>25.4</v>
      </c>
      <c r="B108" s="25">
        <v>360.06937142857134</v>
      </c>
      <c r="C108" s="25"/>
      <c r="D108" s="25">
        <v>307.6888288349848</v>
      </c>
      <c r="E108" s="25">
        <v>1.9567763215475853E-22</v>
      </c>
      <c r="F108" s="25">
        <v>4.0859991032284945E-27</v>
      </c>
      <c r="G108" s="25">
        <v>0.5262259044067823</v>
      </c>
      <c r="H108" s="25">
        <v>2.5663480750838414E-45</v>
      </c>
      <c r="I108" s="25">
        <v>2.1977516764730326E-4</v>
      </c>
      <c r="J108" s="25">
        <v>0.72854236995181121</v>
      </c>
      <c r="K108" s="25">
        <v>308.94381688451102</v>
      </c>
    </row>
    <row r="109" spans="1:11">
      <c r="A109" s="25">
        <v>25.6</v>
      </c>
      <c r="B109" s="25">
        <v>332.52691428571416</v>
      </c>
      <c r="C109" s="25"/>
      <c r="D109" s="25">
        <v>292.33119681033617</v>
      </c>
      <c r="E109" s="25">
        <v>2.2257663120796345E-23</v>
      </c>
      <c r="F109" s="25">
        <v>2.0354440157642043E-28</v>
      </c>
      <c r="G109" s="25">
        <v>0.15072855236074456</v>
      </c>
      <c r="H109" s="25">
        <v>8.8459773685013333E-47</v>
      </c>
      <c r="I109" s="25">
        <v>6.4999081867024179E-5</v>
      </c>
      <c r="J109" s="25">
        <v>0.31857316577179362</v>
      </c>
      <c r="K109" s="25">
        <v>292.80056352755059</v>
      </c>
    </row>
    <row r="110" spans="1:11">
      <c r="A110" s="25">
        <v>25.8</v>
      </c>
      <c r="B110" s="25">
        <v>341.85445714285709</v>
      </c>
      <c r="C110" s="25"/>
      <c r="D110" s="25">
        <v>277.34670175779183</v>
      </c>
      <c r="E110" s="25">
        <v>2.4302245016100938E-24</v>
      </c>
      <c r="F110" s="25">
        <v>9.4943935972452545E-30</v>
      </c>
      <c r="G110" s="25">
        <v>3.974775487766647E-2</v>
      </c>
      <c r="H110" s="25">
        <v>2.8954575011823103E-48</v>
      </c>
      <c r="I110" s="25">
        <v>1.8347716442829493E-5</v>
      </c>
      <c r="J110" s="25">
        <v>0.13308831322844072</v>
      </c>
      <c r="K110" s="25">
        <v>277.51955617361438</v>
      </c>
    </row>
    <row r="111" spans="1:11">
      <c r="A111" s="25">
        <v>26</v>
      </c>
      <c r="B111" s="25">
        <v>258.47199999999987</v>
      </c>
      <c r="C111" s="25"/>
      <c r="D111" s="25">
        <v>262.75757897158599</v>
      </c>
      <c r="E111" s="25">
        <v>2.5470746594692945E-25</v>
      </c>
      <c r="F111" s="25">
        <v>4.1468896328703915E-31</v>
      </c>
      <c r="G111" s="25">
        <v>9.6499141038271438E-3</v>
      </c>
      <c r="H111" s="25">
        <v>8.9997339773458634E-50</v>
      </c>
      <c r="I111" s="25">
        <v>4.9431411586670916E-6</v>
      </c>
      <c r="J111" s="25">
        <v>5.3118646794820069E-2</v>
      </c>
      <c r="K111" s="25">
        <v>262.82035247562578</v>
      </c>
    </row>
    <row r="112" spans="1:11">
      <c r="A112" s="25">
        <v>26.2</v>
      </c>
      <c r="B112" s="25">
        <v>259.01954285714277</v>
      </c>
      <c r="C112" s="25"/>
      <c r="D112" s="25">
        <v>248.58327355573419</v>
      </c>
      <c r="E112" s="25">
        <v>2.5625090325070282E-26</v>
      </c>
      <c r="F112" s="25">
        <v>1.6959962884827487E-32</v>
      </c>
      <c r="G112" s="25">
        <v>2.1568903243448512E-3</v>
      </c>
      <c r="H112" s="25">
        <v>2.6563375189002271E-51</v>
      </c>
      <c r="I112" s="25">
        <v>1.2710721432495343E-6</v>
      </c>
      <c r="J112" s="25">
        <v>2.0254915568540338E-2</v>
      </c>
      <c r="K112" s="25">
        <v>248.60568663269922</v>
      </c>
    </row>
    <row r="113" spans="1:11">
      <c r="A113" s="25">
        <v>26.4</v>
      </c>
      <c r="B113" s="25">
        <v>271.98708571428563</v>
      </c>
      <c r="C113" s="25"/>
      <c r="D113" s="25">
        <v>234.84047991535516</v>
      </c>
      <c r="E113" s="25">
        <v>2.4746716579526676E-27</v>
      </c>
      <c r="F113" s="25">
        <v>6.4949302764551649E-34</v>
      </c>
      <c r="G113" s="25">
        <v>4.4384000755399121E-4</v>
      </c>
      <c r="H113" s="25">
        <v>7.445227059038823E-53</v>
      </c>
      <c r="I113" s="25">
        <v>3.119489904915334E-7</v>
      </c>
      <c r="J113" s="25">
        <v>7.3788762009048036E-3</v>
      </c>
      <c r="K113" s="25">
        <v>234.84830294351261</v>
      </c>
    </row>
    <row r="114" spans="1:11">
      <c r="A114" s="25">
        <v>26.6</v>
      </c>
      <c r="B114" s="25">
        <v>180.98462857142852</v>
      </c>
      <c r="C114" s="25"/>
      <c r="D114" s="25">
        <v>221.54319809202931</v>
      </c>
      <c r="E114" s="25">
        <v>2.2940253553822348E-28</v>
      </c>
      <c r="F114" s="25">
        <v>2.3290095225968391E-35</v>
      </c>
      <c r="G114" s="25">
        <v>8.4085014081598035E-5</v>
      </c>
      <c r="H114" s="25">
        <v>1.9815897371517995E-54</v>
      </c>
      <c r="I114" s="25">
        <v>7.3070682468922672E-8</v>
      </c>
      <c r="J114" s="25">
        <v>2.5681853444115888E-3</v>
      </c>
      <c r="K114" s="25">
        <v>221.5458504354585</v>
      </c>
    </row>
    <row r="115" spans="1:11">
      <c r="A115" s="25">
        <v>26.8</v>
      </c>
      <c r="B115" s="25">
        <v>153.17217142857137</v>
      </c>
      <c r="C115" s="25"/>
      <c r="D115" s="25">
        <v>208.70280556981251</v>
      </c>
      <c r="E115" s="25">
        <v>2.0413021493247098E-29</v>
      </c>
      <c r="F115" s="25">
        <v>7.8201522872224792E-37</v>
      </c>
      <c r="G115" s="25">
        <v>1.4665758378617913E-5</v>
      </c>
      <c r="H115" s="25">
        <v>5.0083036060098054E-56</v>
      </c>
      <c r="I115" s="25">
        <v>1.6336120869899376E-8</v>
      </c>
      <c r="J115" s="25">
        <v>8.5396260823908865E-4</v>
      </c>
      <c r="K115" s="25">
        <v>208.70367421451525</v>
      </c>
    </row>
    <row r="116" spans="1:11">
      <c r="A116" s="25">
        <v>27</v>
      </c>
      <c r="B116" s="25">
        <v>155.71971428571425</v>
      </c>
      <c r="C116" s="25"/>
      <c r="D116" s="25">
        <v>196.32814310444689</v>
      </c>
      <c r="E116" s="25">
        <v>1.7435918153108155E-30</v>
      </c>
      <c r="F116" s="25">
        <v>2.4587044764425235E-38</v>
      </c>
      <c r="G116" s="25">
        <v>2.3549637148008639E-6</v>
      </c>
      <c r="H116" s="25">
        <v>1.2020115992694264E-57</v>
      </c>
      <c r="I116" s="25">
        <v>3.4857874978511476E-9</v>
      </c>
      <c r="J116" s="25">
        <v>2.712861980375701E-4</v>
      </c>
      <c r="K116" s="25">
        <v>196.32841674909443</v>
      </c>
    </row>
    <row r="117" spans="1:11">
      <c r="A117" s="25">
        <v>27.2</v>
      </c>
      <c r="B117" s="25">
        <v>202.79725714285709</v>
      </c>
      <c r="C117" s="25"/>
      <c r="D117" s="25">
        <v>184.42561307427516</v>
      </c>
      <c r="E117" s="25">
        <v>1.4295876915727925E-31</v>
      </c>
      <c r="F117" s="25">
        <v>7.2384341629355593E-40</v>
      </c>
      <c r="G117" s="25">
        <v>3.4814301342955134E-7</v>
      </c>
      <c r="H117" s="25">
        <v>2.7394777381802644E-59</v>
      </c>
      <c r="I117" s="25">
        <v>7.0990310084320171E-10</v>
      </c>
      <c r="J117" s="25">
        <v>8.2336593631028264E-5</v>
      </c>
      <c r="K117" s="25">
        <v>184.42569575972169</v>
      </c>
    </row>
    <row r="118" spans="1:11">
      <c r="A118" s="25">
        <v>27.4</v>
      </c>
      <c r="B118" s="25">
        <v>159.18479999999994</v>
      </c>
      <c r="C118" s="25"/>
      <c r="D118" s="25">
        <v>172.99928881686796</v>
      </c>
      <c r="E118" s="25">
        <v>1.1251365390970546E-32</v>
      </c>
      <c r="F118" s="25">
        <v>1.9954006097283282E-41</v>
      </c>
      <c r="G118" s="25">
        <v>4.7383257936980938E-8</v>
      </c>
      <c r="H118" s="25">
        <v>5.9288163669342656E-61</v>
      </c>
      <c r="I118" s="25">
        <v>1.3798867161102996E-10</v>
      </c>
      <c r="J118" s="25">
        <v>2.3874508781392551E-5</v>
      </c>
      <c r="K118" s="25">
        <v>172.99931273889797</v>
      </c>
    </row>
    <row r="119" spans="1:11">
      <c r="A119" s="25">
        <v>27.6</v>
      </c>
      <c r="B119" s="25">
        <v>137.9623428571428</v>
      </c>
      <c r="C119" s="25"/>
      <c r="D119" s="25">
        <v>162.05103339976571</v>
      </c>
      <c r="E119" s="25">
        <v>8.5001796960898277E-34</v>
      </c>
      <c r="F119" s="25">
        <v>5.15065840071943E-43</v>
      </c>
      <c r="G119" s="25">
        <v>5.9372580130399142E-9</v>
      </c>
      <c r="H119" s="25">
        <v>1.2184545367552781E-62</v>
      </c>
      <c r="I119" s="25">
        <v>2.5599647770278901E-11</v>
      </c>
      <c r="J119" s="25">
        <v>6.6138196204212495E-6</v>
      </c>
      <c r="K119" s="25">
        <v>162.0510400195482</v>
      </c>
    </row>
    <row r="120" spans="1:11">
      <c r="A120" s="25">
        <v>27.8</v>
      </c>
      <c r="B120" s="25">
        <v>95.68988571428568</v>
      </c>
      <c r="C120" s="25"/>
      <c r="D120" s="25">
        <v>151.58062627608231</v>
      </c>
      <c r="E120" s="25">
        <v>6.1642385175953992E-35</v>
      </c>
      <c r="F120" s="25">
        <v>1.2449232281773408E-44</v>
      </c>
      <c r="G120" s="25">
        <v>6.8492133775849835E-10</v>
      </c>
      <c r="H120" s="25">
        <v>2.3778900305675519E-64</v>
      </c>
      <c r="I120" s="25">
        <v>4.5328436699143672E-12</v>
      </c>
      <c r="J120" s="25">
        <v>1.750437464953498E-6</v>
      </c>
      <c r="K120" s="25">
        <v>151.58062802720923</v>
      </c>
    </row>
    <row r="121" spans="1:11">
      <c r="A121" s="25">
        <v>28</v>
      </c>
      <c r="B121" s="25">
        <v>65.267428571428553</v>
      </c>
      <c r="C121" s="25"/>
      <c r="D121" s="25">
        <v>141.58589629491178</v>
      </c>
      <c r="E121" s="25">
        <v>4.2910068969679109E-36</v>
      </c>
      <c r="F121" s="25">
        <v>2.817536610580667E-46</v>
      </c>
      <c r="G121" s="25">
        <v>7.2742670410563642E-11</v>
      </c>
      <c r="H121" s="25">
        <v>4.4067185065189537E-66</v>
      </c>
      <c r="I121" s="25">
        <v>7.6604395185395681E-13</v>
      </c>
      <c r="J121" s="25">
        <v>4.4260590765579439E-7</v>
      </c>
      <c r="K121" s="25">
        <v>141.58589673759118</v>
      </c>
    </row>
    <row r="122" spans="1:11">
      <c r="A122" s="25">
        <v>28.2</v>
      </c>
      <c r="B122" s="25">
        <v>71.194971428571421</v>
      </c>
      <c r="C122" s="25"/>
      <c r="D122" s="25">
        <v>132.06285957127159</v>
      </c>
      <c r="E122" s="25">
        <v>2.8672624030842479E-37</v>
      </c>
      <c r="F122" s="25">
        <v>5.9709542119784937E-48</v>
      </c>
      <c r="G122" s="25">
        <v>7.112651891485852E-12</v>
      </c>
      <c r="H122" s="25">
        <v>7.7549670939494832E-68</v>
      </c>
      <c r="I122" s="25">
        <v>1.2356140280108415E-13</v>
      </c>
      <c r="J122" s="25">
        <v>1.0692128390252384E-7</v>
      </c>
      <c r="K122" s="25">
        <v>132.06285967820008</v>
      </c>
    </row>
    <row r="123" spans="1:11">
      <c r="A123" s="25">
        <v>28.4</v>
      </c>
      <c r="B123" s="25">
        <v>142.39251428571421</v>
      </c>
      <c r="C123" s="25"/>
      <c r="D123" s="25">
        <v>123.00586076927716</v>
      </c>
      <c r="E123" s="25">
        <v>1.8390948037851745E-38</v>
      </c>
      <c r="F123" s="25">
        <v>1.1848546819288691E-49</v>
      </c>
      <c r="G123" s="25">
        <v>6.4027661110075234E-13</v>
      </c>
      <c r="H123" s="25">
        <v>1.295942449903548E-69</v>
      </c>
      <c r="I123" s="25">
        <v>1.9022087182609454E-14</v>
      </c>
      <c r="J123" s="25">
        <v>2.4676722441501919E-8</v>
      </c>
      <c r="K123" s="25">
        <v>123.00586079395454</v>
      </c>
    </row>
    <row r="124" spans="1:11">
      <c r="A124" s="25">
        <v>28.6</v>
      </c>
      <c r="B124" s="25">
        <v>75.490057142857069</v>
      </c>
      <c r="C124" s="25"/>
      <c r="D124" s="25">
        <v>114.40771641388322</v>
      </c>
      <c r="E124" s="25">
        <v>1.132320172342968E-39</v>
      </c>
      <c r="F124" s="25">
        <v>2.2015756460805602E-51</v>
      </c>
      <c r="G124" s="25">
        <v>5.3063695387637168E-14</v>
      </c>
      <c r="H124" s="25">
        <v>2.0565183023509669E-71</v>
      </c>
      <c r="I124" s="25">
        <v>2.794986411413787E-15</v>
      </c>
      <c r="J124" s="25">
        <v>5.4411054142769167E-9</v>
      </c>
      <c r="K124" s="25">
        <v>114.40771641932439</v>
      </c>
    </row>
    <row r="125" spans="1:11">
      <c r="A125" s="25">
        <v>28.8</v>
      </c>
      <c r="B125" s="25">
        <v>65.457599999999957</v>
      </c>
      <c r="C125" s="25"/>
      <c r="D125" s="25">
        <v>106.25985891925527</v>
      </c>
      <c r="E125" s="25">
        <v>6.6921061508510931E-41</v>
      </c>
      <c r="F125" s="25">
        <v>3.8304457074416343E-53</v>
      </c>
      <c r="G125" s="25">
        <v>4.0487514332744953E-15</v>
      </c>
      <c r="H125" s="25">
        <v>3.0989926672079552E-73</v>
      </c>
      <c r="I125" s="25">
        <v>3.9196512649234293E-16</v>
      </c>
      <c r="J125" s="25">
        <v>1.146207262618515E-9</v>
      </c>
      <c r="K125" s="25">
        <v>106.25985892040147</v>
      </c>
    </row>
    <row r="126" spans="1:11">
      <c r="A126" s="25">
        <v>29</v>
      </c>
      <c r="B126" s="25">
        <v>37.525142857142839</v>
      </c>
      <c r="C126" s="25"/>
      <c r="D126" s="25">
        <v>98.552480104014677</v>
      </c>
      <c r="E126" s="25">
        <v>3.7965126190174793E-42</v>
      </c>
      <c r="F126" s="25">
        <v>6.2403965049175365E-55</v>
      </c>
      <c r="G126" s="25">
        <v>2.8440583884707336E-16</v>
      </c>
      <c r="H126" s="25">
        <v>4.4345507035706857E-75</v>
      </c>
      <c r="I126" s="25">
        <v>5.2463994391772318E-17</v>
      </c>
      <c r="J126" s="25">
        <v>2.3068296477071189E-10</v>
      </c>
      <c r="K126" s="25">
        <v>98.552480104245362</v>
      </c>
    </row>
    <row r="127" spans="1:11">
      <c r="A127" s="25">
        <v>29.2</v>
      </c>
      <c r="B127" s="25">
        <v>8.0526857142857011</v>
      </c>
      <c r="C127" s="25"/>
      <c r="D127" s="25">
        <v>91.274673053590021</v>
      </c>
      <c r="E127" s="25">
        <v>2.0674514704356347E-43</v>
      </c>
      <c r="F127" s="25">
        <v>9.519677458917085E-57</v>
      </c>
      <c r="G127" s="25">
        <v>1.8392877211848615E-17</v>
      </c>
      <c r="H127" s="25">
        <v>6.025870688227428E-77</v>
      </c>
      <c r="I127" s="25">
        <v>6.702263097006149E-18</v>
      </c>
      <c r="J127" s="25">
        <v>4.4355169713416271E-11</v>
      </c>
      <c r="K127" s="25">
        <v>91.274673053634373</v>
      </c>
    </row>
    <row r="128" spans="1:11">
      <c r="A128" s="25">
        <v>29.4</v>
      </c>
      <c r="B128" s="25">
        <v>30.400228571428499</v>
      </c>
      <c r="C128" s="25"/>
      <c r="D128" s="25">
        <v>84.414571286047945</v>
      </c>
      <c r="E128" s="25">
        <v>1.0807226415854546E-44</v>
      </c>
      <c r="F128" s="25">
        <v>1.3598138444065731E-58</v>
      </c>
      <c r="G128" s="25">
        <v>1.0951020825251294E-18</v>
      </c>
      <c r="H128" s="25">
        <v>7.7755496194384005E-79</v>
      </c>
      <c r="I128" s="25">
        <v>8.1719892483805332E-19</v>
      </c>
      <c r="J128" s="25">
        <v>8.1479680739263581E-12</v>
      </c>
      <c r="K128" s="25">
        <v>84.414571286056088</v>
      </c>
    </row>
    <row r="129" spans="1:11">
      <c r="A129" s="25">
        <v>29.6</v>
      </c>
      <c r="B129" s="25">
        <v>105.59777142857138</v>
      </c>
      <c r="C129" s="25"/>
      <c r="D129" s="25">
        <v>77.959484278468125</v>
      </c>
      <c r="E129" s="25">
        <v>5.422775510671854E-46</v>
      </c>
      <c r="F129" s="25">
        <v>1.8187954458127555E-60</v>
      </c>
      <c r="G129" s="25">
        <v>6.0027921791920017E-20</v>
      </c>
      <c r="H129" s="25">
        <v>9.5275995046361663E-81</v>
      </c>
      <c r="I129" s="25">
        <v>9.509995172844332E-20</v>
      </c>
      <c r="J129" s="25">
        <v>1.4299825717050831E-12</v>
      </c>
      <c r="K129" s="25">
        <v>77.95948427846956</v>
      </c>
    </row>
    <row r="130" spans="1:11">
      <c r="A130" s="25">
        <v>29.8</v>
      </c>
      <c r="B130" s="25">
        <v>18.645314285714278</v>
      </c>
      <c r="C130" s="25"/>
      <c r="D130" s="25">
        <v>71.8960285145981</v>
      </c>
      <c r="E130" s="25">
        <v>2.6119054510642842E-47</v>
      </c>
      <c r="F130" s="25">
        <v>2.2779040824725562E-62</v>
      </c>
      <c r="G130" s="25">
        <v>3.0293243875460031E-21</v>
      </c>
      <c r="H130" s="25">
        <v>1.108605415469695E-82</v>
      </c>
      <c r="I130" s="25">
        <v>1.0562798663089308E-20</v>
      </c>
      <c r="J130" s="25">
        <v>2.3976651045237544E-13</v>
      </c>
      <c r="K130" s="25">
        <v>71.896028514598342</v>
      </c>
    </row>
    <row r="131" spans="1:11">
      <c r="A131" s="25">
        <v>30</v>
      </c>
      <c r="B131" s="25">
        <v>33.902857142857101</v>
      </c>
      <c r="C131" s="25"/>
      <c r="D131" s="25">
        <v>66.210253319687894</v>
      </c>
      <c r="E131" s="25">
        <v>1.2075961707025674E-48</v>
      </c>
      <c r="F131" s="25">
        <v>2.671370852515602E-64</v>
      </c>
      <c r="G131" s="25">
        <v>1.4074469173550009E-22</v>
      </c>
      <c r="H131" s="25">
        <v>1.2249309414340495E-84</v>
      </c>
      <c r="I131" s="25">
        <v>1.1197573002529918E-21</v>
      </c>
      <c r="J131" s="25">
        <v>3.8408084927581542E-14</v>
      </c>
      <c r="K131" s="25">
        <f>SUM(D131:J131)</f>
        <v>66.210253319687936</v>
      </c>
    </row>
    <row r="132" spans="1:11">
      <c r="A132" s="28"/>
      <c r="B132" s="28"/>
    </row>
    <row r="133" spans="1:11">
      <c r="A133" s="28"/>
      <c r="B133" s="28"/>
    </row>
    <row r="134" spans="1:11">
      <c r="A134" s="28"/>
      <c r="B134" s="28"/>
    </row>
    <row r="135" spans="1:11">
      <c r="A135" s="28"/>
      <c r="B135" s="28"/>
    </row>
    <row r="136" spans="1:11">
      <c r="A136" s="28"/>
      <c r="B136" s="28"/>
    </row>
    <row r="137" spans="1:11">
      <c r="A137" s="28"/>
      <c r="B137" s="28"/>
    </row>
    <row r="138" spans="1:11">
      <c r="A138" s="28"/>
      <c r="B138" s="28"/>
    </row>
    <row r="139" spans="1:11">
      <c r="A139" s="28"/>
      <c r="B139" s="28"/>
    </row>
    <row r="140" spans="1:11">
      <c r="A140" s="28"/>
      <c r="B140" s="28"/>
    </row>
    <row r="141" spans="1:11">
      <c r="A141" s="28"/>
      <c r="B141" s="28"/>
    </row>
    <row r="142" spans="1:11">
      <c r="A142" s="28"/>
      <c r="B142" s="28"/>
    </row>
    <row r="143" spans="1:11">
      <c r="A143" s="28"/>
      <c r="B143" s="28"/>
    </row>
    <row r="144" spans="1:11">
      <c r="A144" s="28"/>
      <c r="B144" s="28"/>
    </row>
    <row r="145" spans="1:2">
      <c r="A145" s="28"/>
      <c r="B145" s="28"/>
    </row>
    <row r="146" spans="1:2">
      <c r="A146" s="28"/>
      <c r="B146" s="28"/>
    </row>
    <row r="147" spans="1:2">
      <c r="A147" s="28"/>
      <c r="B147" s="28"/>
    </row>
    <row r="148" spans="1:2">
      <c r="A148" s="28"/>
      <c r="B148" s="28"/>
    </row>
    <row r="149" spans="1:2">
      <c r="A149" s="28"/>
      <c r="B149" s="28"/>
    </row>
    <row r="150" spans="1:2">
      <c r="A150" s="28"/>
      <c r="B150" s="28"/>
    </row>
    <row r="151" spans="1:2">
      <c r="A151" s="28"/>
      <c r="B151" s="28"/>
    </row>
    <row r="152" spans="1:2">
      <c r="A152" s="28"/>
      <c r="B152" s="28"/>
    </row>
    <row r="153" spans="1:2">
      <c r="A153" s="28"/>
      <c r="B153" s="28"/>
    </row>
    <row r="154" spans="1:2">
      <c r="A154" s="28"/>
      <c r="B154" s="28"/>
    </row>
    <row r="155" spans="1:2">
      <c r="A155" s="28"/>
      <c r="B155" s="28"/>
    </row>
    <row r="156" spans="1:2">
      <c r="A156" s="28"/>
      <c r="B156" s="28"/>
    </row>
    <row r="157" spans="1:2">
      <c r="A157" s="28"/>
      <c r="B157" s="28"/>
    </row>
    <row r="158" spans="1:2">
      <c r="A158" s="28"/>
      <c r="B158" s="28"/>
    </row>
    <row r="159" spans="1:2">
      <c r="A159" s="28"/>
      <c r="B159" s="28"/>
    </row>
    <row r="160" spans="1:2">
      <c r="A160" s="28"/>
      <c r="B160" s="28"/>
    </row>
    <row r="161" spans="1:2">
      <c r="A161" s="28"/>
      <c r="B161" s="28"/>
    </row>
    <row r="162" spans="1:2">
      <c r="A162" s="28"/>
      <c r="B162" s="28"/>
    </row>
    <row r="163" spans="1:2">
      <c r="A163" s="28"/>
      <c r="B163" s="28"/>
    </row>
    <row r="164" spans="1:2">
      <c r="A164" s="28"/>
      <c r="B164" s="28"/>
    </row>
    <row r="165" spans="1:2">
      <c r="A165" s="28"/>
      <c r="B165" s="28"/>
    </row>
    <row r="166" spans="1:2">
      <c r="A166" s="28"/>
      <c r="B166" s="28"/>
    </row>
    <row r="167" spans="1:2">
      <c r="A167" s="28"/>
      <c r="B167" s="28"/>
    </row>
    <row r="168" spans="1:2">
      <c r="A168" s="28"/>
      <c r="B168" s="28"/>
    </row>
    <row r="169" spans="1:2">
      <c r="A169" s="28"/>
      <c r="B169" s="28"/>
    </row>
    <row r="170" spans="1:2">
      <c r="A170" s="28"/>
      <c r="B170" s="28"/>
    </row>
    <row r="171" spans="1:2">
      <c r="A171" s="28"/>
      <c r="B171" s="28"/>
    </row>
    <row r="172" spans="1:2">
      <c r="A172" s="28"/>
      <c r="B172" s="28"/>
    </row>
    <row r="173" spans="1:2">
      <c r="A173" s="28"/>
      <c r="B173" s="28"/>
    </row>
    <row r="174" spans="1:2">
      <c r="A174" s="28"/>
      <c r="B174" s="28"/>
    </row>
    <row r="175" spans="1:2">
      <c r="A175" s="28"/>
      <c r="B175" s="28"/>
    </row>
    <row r="176" spans="1:2">
      <c r="A176" s="28"/>
      <c r="B176" s="28"/>
    </row>
    <row r="177" spans="1:2">
      <c r="A177" s="28"/>
      <c r="B177" s="28"/>
    </row>
    <row r="178" spans="1:2">
      <c r="A178" s="28"/>
      <c r="B178" s="28"/>
    </row>
    <row r="179" spans="1:2">
      <c r="A179" s="28"/>
      <c r="B179" s="28"/>
    </row>
    <row r="180" spans="1:2">
      <c r="A180" s="28"/>
      <c r="B180" s="28"/>
    </row>
    <row r="181" spans="1:2">
      <c r="A181" s="28"/>
      <c r="B181" s="2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81"/>
  <sheetViews>
    <sheetView tabSelected="1" topLeftCell="E13" zoomScale="145" zoomScaleNormal="145" workbookViewId="0"/>
  </sheetViews>
  <sheetFormatPr defaultRowHeight="15"/>
  <sheetData>
    <row r="1" spans="1:26">
      <c r="A1" s="15" t="s">
        <v>57</v>
      </c>
    </row>
    <row r="3" spans="1:26">
      <c r="A3" s="25" t="s">
        <v>28</v>
      </c>
      <c r="B3" s="25"/>
      <c r="C3" s="25"/>
      <c r="D3" s="25"/>
      <c r="E3" s="25"/>
      <c r="F3" s="25"/>
      <c r="G3" s="25"/>
      <c r="H3" s="25"/>
      <c r="I3" s="25"/>
      <c r="J3" s="25"/>
      <c r="K3" s="25"/>
      <c r="L3" s="25"/>
      <c r="P3" s="31" t="s">
        <v>5</v>
      </c>
      <c r="Q3" s="31"/>
      <c r="R3" s="31"/>
      <c r="S3" s="31"/>
      <c r="T3" s="31"/>
      <c r="U3" s="31"/>
      <c r="V3" s="31"/>
      <c r="W3" s="31"/>
      <c r="X3" s="28"/>
      <c r="Y3" s="28"/>
      <c r="Z3" s="28"/>
    </row>
    <row r="4" spans="1:26">
      <c r="A4" s="25"/>
      <c r="B4" s="25" t="s">
        <v>29</v>
      </c>
      <c r="C4" s="25"/>
      <c r="D4" s="25" t="s">
        <v>32</v>
      </c>
      <c r="E4" s="25"/>
      <c r="F4" s="27" t="s">
        <v>33</v>
      </c>
      <c r="G4" s="27"/>
      <c r="H4" s="27" t="s">
        <v>34</v>
      </c>
      <c r="I4" s="27"/>
      <c r="J4" s="27" t="s">
        <v>35</v>
      </c>
      <c r="K4" s="27"/>
      <c r="L4" s="27" t="s">
        <v>36</v>
      </c>
      <c r="P4" s="31"/>
      <c r="Q4" s="31" t="s">
        <v>29</v>
      </c>
      <c r="R4" s="31"/>
      <c r="S4" s="31" t="s">
        <v>37</v>
      </c>
      <c r="T4" s="31"/>
      <c r="U4" s="32" t="s">
        <v>38</v>
      </c>
      <c r="V4" s="32"/>
      <c r="W4" s="32" t="s">
        <v>39</v>
      </c>
      <c r="X4" s="29"/>
      <c r="Y4" s="29"/>
      <c r="Z4" s="29"/>
    </row>
    <row r="5" spans="1:26" ht="16.5">
      <c r="A5" s="26" t="s">
        <v>30</v>
      </c>
      <c r="B5" s="26" t="s">
        <v>31</v>
      </c>
      <c r="C5" s="26" t="s">
        <v>30</v>
      </c>
      <c r="D5" s="26" t="s">
        <v>31</v>
      </c>
      <c r="E5" s="26" t="s">
        <v>30</v>
      </c>
      <c r="F5" s="26" t="s">
        <v>31</v>
      </c>
      <c r="G5" s="26" t="s">
        <v>30</v>
      </c>
      <c r="H5" s="26" t="s">
        <v>31</v>
      </c>
      <c r="I5" s="26" t="s">
        <v>30</v>
      </c>
      <c r="J5" s="26" t="s">
        <v>31</v>
      </c>
      <c r="K5" s="26" t="s">
        <v>30</v>
      </c>
      <c r="L5" s="26" t="s">
        <v>31</v>
      </c>
      <c r="P5" s="33" t="s">
        <v>30</v>
      </c>
      <c r="Q5" s="33" t="s">
        <v>31</v>
      </c>
      <c r="R5" s="33" t="s">
        <v>30</v>
      </c>
      <c r="S5" s="33" t="s">
        <v>31</v>
      </c>
      <c r="T5" s="33" t="s">
        <v>30</v>
      </c>
      <c r="U5" s="33" t="s">
        <v>31</v>
      </c>
      <c r="V5" s="33" t="s">
        <v>30</v>
      </c>
      <c r="W5" s="33" t="s">
        <v>31</v>
      </c>
      <c r="X5" s="30"/>
      <c r="Y5" s="30"/>
      <c r="Z5" s="30"/>
    </row>
    <row r="6" spans="1:26">
      <c r="A6" s="16">
        <v>5</v>
      </c>
      <c r="B6" s="16">
        <v>1981.32428</v>
      </c>
      <c r="C6" s="16">
        <v>5</v>
      </c>
      <c r="D6" s="16">
        <v>985.42105000000004</v>
      </c>
      <c r="E6" s="16">
        <v>5</v>
      </c>
      <c r="F6" s="16">
        <v>450.80306000000002</v>
      </c>
      <c r="G6" s="16">
        <v>5</v>
      </c>
      <c r="H6" s="16">
        <v>-636.11432000000002</v>
      </c>
      <c r="I6" s="16">
        <v>5</v>
      </c>
      <c r="J6" s="16">
        <v>-1914.0073600000001</v>
      </c>
      <c r="K6" s="16">
        <v>5</v>
      </c>
      <c r="L6" s="16">
        <v>4712.1733899999999</v>
      </c>
      <c r="P6" s="34">
        <v>5</v>
      </c>
      <c r="Q6" s="34">
        <v>536.69439999999997</v>
      </c>
      <c r="R6" s="34">
        <v>5</v>
      </c>
      <c r="S6" s="34">
        <v>-467</v>
      </c>
      <c r="T6" s="34">
        <v>5</v>
      </c>
      <c r="U6" s="34">
        <v>-1842.7543900000001</v>
      </c>
      <c r="V6" s="34">
        <v>5</v>
      </c>
      <c r="W6" s="34">
        <v>3024.5672800000002</v>
      </c>
    </row>
    <row r="7" spans="1:26">
      <c r="A7" s="16">
        <v>5.2</v>
      </c>
      <c r="B7" s="16">
        <v>1916.32428</v>
      </c>
      <c r="C7" s="16">
        <v>5.2</v>
      </c>
      <c r="D7" s="16">
        <v>795.42105000000004</v>
      </c>
      <c r="E7" s="16">
        <v>5.2</v>
      </c>
      <c r="F7" s="16">
        <v>523.80305999999996</v>
      </c>
      <c r="G7" s="16">
        <v>5.2</v>
      </c>
      <c r="H7" s="16">
        <v>-743.11432000000002</v>
      </c>
      <c r="I7" s="16">
        <v>5.2</v>
      </c>
      <c r="J7" s="16">
        <v>-1872.0073600000001</v>
      </c>
      <c r="K7" s="16">
        <v>5.2</v>
      </c>
      <c r="L7" s="16">
        <v>4590.05339</v>
      </c>
      <c r="P7" s="34">
        <v>5.2</v>
      </c>
      <c r="Q7" s="34">
        <v>439.69439999999997</v>
      </c>
      <c r="R7" s="34">
        <v>5.2</v>
      </c>
      <c r="S7" s="34">
        <v>-676</v>
      </c>
      <c r="T7" s="34">
        <v>5.2</v>
      </c>
      <c r="U7" s="34">
        <v>-1886.7543900000001</v>
      </c>
      <c r="V7" s="34">
        <v>5.2</v>
      </c>
      <c r="W7" s="34">
        <v>2902.4472799999999</v>
      </c>
    </row>
    <row r="8" spans="1:26">
      <c r="A8" s="16">
        <v>5.4</v>
      </c>
      <c r="B8" s="16">
        <v>2049.3242799999998</v>
      </c>
      <c r="C8" s="16">
        <v>5.4</v>
      </c>
      <c r="D8" s="16">
        <v>819.42105000000004</v>
      </c>
      <c r="E8" s="16">
        <v>5.4</v>
      </c>
      <c r="F8" s="16">
        <v>525.80305999999996</v>
      </c>
      <c r="G8" s="16">
        <v>5.4</v>
      </c>
      <c r="H8" s="16">
        <v>-706.11432000000002</v>
      </c>
      <c r="I8" s="16">
        <v>5.4</v>
      </c>
      <c r="J8" s="16">
        <v>-1852.0073600000001</v>
      </c>
      <c r="K8" s="16">
        <v>5.4</v>
      </c>
      <c r="L8" s="16">
        <v>4572.6233899999997</v>
      </c>
      <c r="P8" s="34">
        <v>5.4</v>
      </c>
      <c r="Q8" s="34">
        <v>659.69439999999997</v>
      </c>
      <c r="R8" s="34">
        <v>5.4</v>
      </c>
      <c r="S8" s="34">
        <v>-587</v>
      </c>
      <c r="T8" s="34">
        <v>5.4</v>
      </c>
      <c r="U8" s="34">
        <v>-1690.7543900000001</v>
      </c>
      <c r="V8" s="34">
        <v>5.4</v>
      </c>
      <c r="W8" s="34">
        <v>2885.01728</v>
      </c>
    </row>
    <row r="9" spans="1:26">
      <c r="A9" s="16">
        <v>5.6</v>
      </c>
      <c r="B9" s="16">
        <v>1871.32428</v>
      </c>
      <c r="C9" s="16">
        <v>5.6</v>
      </c>
      <c r="D9" s="16">
        <v>937.42105000000004</v>
      </c>
      <c r="E9" s="16">
        <v>5.6</v>
      </c>
      <c r="F9" s="16">
        <v>398.80306000000002</v>
      </c>
      <c r="G9" s="16">
        <v>5.6</v>
      </c>
      <c r="H9" s="16">
        <v>-672.11432000000002</v>
      </c>
      <c r="I9" s="16">
        <v>5.6</v>
      </c>
      <c r="J9" s="16">
        <v>-1894.0073600000001</v>
      </c>
      <c r="K9" s="16">
        <v>5.6</v>
      </c>
      <c r="L9" s="16">
        <v>4613.4233899999999</v>
      </c>
      <c r="P9" s="34">
        <v>5.6</v>
      </c>
      <c r="Q9" s="34">
        <v>594.69439999999997</v>
      </c>
      <c r="R9" s="34">
        <v>5.6</v>
      </c>
      <c r="S9" s="34">
        <v>-658</v>
      </c>
      <c r="T9" s="34">
        <v>5.6</v>
      </c>
      <c r="U9" s="34">
        <v>-1820.7543900000001</v>
      </c>
      <c r="V9" s="34">
        <v>5.6</v>
      </c>
      <c r="W9" s="34">
        <v>2925.8172800000002</v>
      </c>
    </row>
    <row r="10" spans="1:26">
      <c r="A10" s="16">
        <v>5.8</v>
      </c>
      <c r="B10" s="16">
        <v>1996.32428</v>
      </c>
      <c r="C10" s="16">
        <v>5.8</v>
      </c>
      <c r="D10" s="16">
        <v>918.42105000000004</v>
      </c>
      <c r="E10" s="16">
        <v>5.8</v>
      </c>
      <c r="F10" s="16">
        <v>602.80305999999996</v>
      </c>
      <c r="G10" s="16">
        <v>5.8</v>
      </c>
      <c r="H10" s="16">
        <v>-597.11432000000002</v>
      </c>
      <c r="I10" s="16">
        <v>5.8</v>
      </c>
      <c r="J10" s="16">
        <v>-1837.0073600000001</v>
      </c>
      <c r="K10" s="16">
        <v>5.8</v>
      </c>
      <c r="L10" s="16">
        <v>4666.3733899999997</v>
      </c>
      <c r="P10" s="34">
        <v>5.8</v>
      </c>
      <c r="Q10" s="34">
        <v>548.69439999999997</v>
      </c>
      <c r="R10" s="34">
        <v>5.8</v>
      </c>
      <c r="S10" s="34">
        <v>-619</v>
      </c>
      <c r="T10" s="34">
        <v>5.8</v>
      </c>
      <c r="U10" s="34">
        <v>-1705.7543900000001</v>
      </c>
      <c r="V10" s="34">
        <v>5.8</v>
      </c>
      <c r="W10" s="34">
        <v>2978.76728</v>
      </c>
    </row>
    <row r="11" spans="1:26">
      <c r="A11" s="16">
        <v>6</v>
      </c>
      <c r="B11" s="16">
        <v>2074.3242799999998</v>
      </c>
      <c r="C11" s="16">
        <v>6</v>
      </c>
      <c r="D11" s="16">
        <v>1004.42105</v>
      </c>
      <c r="E11" s="16">
        <v>6</v>
      </c>
      <c r="F11" s="16">
        <v>691.80305999999996</v>
      </c>
      <c r="G11" s="16">
        <v>6</v>
      </c>
      <c r="H11" s="16">
        <v>-632.11432000000002</v>
      </c>
      <c r="I11" s="16">
        <v>6</v>
      </c>
      <c r="J11" s="16">
        <v>-1674.0073600000001</v>
      </c>
      <c r="K11" s="16">
        <v>6</v>
      </c>
      <c r="L11" s="16">
        <v>4694.2033899999997</v>
      </c>
      <c r="P11" s="34">
        <v>6</v>
      </c>
      <c r="Q11" s="34">
        <v>565.69439999999997</v>
      </c>
      <c r="R11" s="34">
        <v>6</v>
      </c>
      <c r="S11" s="34">
        <v>-472</v>
      </c>
      <c r="T11" s="34">
        <v>6</v>
      </c>
      <c r="U11" s="34">
        <v>-1625.7543900000001</v>
      </c>
      <c r="V11" s="34">
        <v>6</v>
      </c>
      <c r="W11" s="34">
        <v>3006.59728</v>
      </c>
    </row>
    <row r="12" spans="1:26">
      <c r="A12" s="16">
        <v>6.2</v>
      </c>
      <c r="B12" s="16">
        <v>2066.3242799999998</v>
      </c>
      <c r="C12" s="16">
        <v>6.2</v>
      </c>
      <c r="D12" s="16">
        <v>952.42105000000004</v>
      </c>
      <c r="E12" s="16">
        <v>6.2</v>
      </c>
      <c r="F12" s="16">
        <v>602.80305999999996</v>
      </c>
      <c r="G12" s="16">
        <v>6.2</v>
      </c>
      <c r="H12" s="16">
        <v>-458.11432000000002</v>
      </c>
      <c r="I12" s="16">
        <v>6.2</v>
      </c>
      <c r="J12" s="16">
        <v>-1758.0073600000001</v>
      </c>
      <c r="K12" s="16">
        <v>6.2</v>
      </c>
      <c r="L12" s="16">
        <v>4694.7933899999998</v>
      </c>
      <c r="P12" s="34">
        <v>6.2</v>
      </c>
      <c r="Q12" s="34">
        <v>761.69439999999997</v>
      </c>
      <c r="R12" s="34">
        <v>6.2</v>
      </c>
      <c r="S12" s="34">
        <v>-540</v>
      </c>
      <c r="T12" s="34">
        <v>6.2</v>
      </c>
      <c r="U12" s="34">
        <v>-1497.7543900000001</v>
      </c>
      <c r="V12" s="34">
        <v>6.2</v>
      </c>
      <c r="W12" s="34">
        <v>3007.1872800000001</v>
      </c>
    </row>
    <row r="13" spans="1:26">
      <c r="A13" s="16">
        <v>6.4</v>
      </c>
      <c r="B13" s="16">
        <v>2151.3242799999998</v>
      </c>
      <c r="C13" s="16">
        <v>6.4</v>
      </c>
      <c r="D13" s="16">
        <v>1214.4210499999999</v>
      </c>
      <c r="E13" s="16">
        <v>6.4</v>
      </c>
      <c r="F13" s="16">
        <v>680.80305999999996</v>
      </c>
      <c r="G13" s="16">
        <v>6.4</v>
      </c>
      <c r="H13" s="16">
        <v>-466.11432000000002</v>
      </c>
      <c r="I13" s="16">
        <v>6.4</v>
      </c>
      <c r="J13" s="16">
        <v>-1687.0073600000001</v>
      </c>
      <c r="K13" s="16">
        <v>6.4</v>
      </c>
      <c r="L13" s="16">
        <v>4666.3233899999996</v>
      </c>
      <c r="P13" s="34">
        <v>6.4</v>
      </c>
      <c r="Q13" s="34">
        <v>831.69439999999997</v>
      </c>
      <c r="R13" s="34">
        <v>6.4</v>
      </c>
      <c r="S13" s="34">
        <v>-347</v>
      </c>
      <c r="T13" s="34">
        <v>6.4</v>
      </c>
      <c r="U13" s="34">
        <v>-1510.7543900000001</v>
      </c>
      <c r="V13" s="34">
        <v>6.4</v>
      </c>
      <c r="W13" s="34">
        <v>2978.7172799999998</v>
      </c>
    </row>
    <row r="14" spans="1:26">
      <c r="A14" s="16">
        <v>6.6</v>
      </c>
      <c r="B14" s="16">
        <v>1970.32428</v>
      </c>
      <c r="C14" s="16">
        <v>6.6</v>
      </c>
      <c r="D14" s="16">
        <v>1036.4210499999999</v>
      </c>
      <c r="E14" s="16">
        <v>6.6</v>
      </c>
      <c r="F14" s="16">
        <v>470.80306000000002</v>
      </c>
      <c r="G14" s="16">
        <v>6.6</v>
      </c>
      <c r="H14" s="16">
        <v>-662.11432000000002</v>
      </c>
      <c r="I14" s="16">
        <v>6.6</v>
      </c>
      <c r="J14" s="16">
        <v>-1690.0073600000001</v>
      </c>
      <c r="K14" s="16">
        <v>6.6</v>
      </c>
      <c r="L14" s="16">
        <v>4675.7533899999999</v>
      </c>
      <c r="P14" s="34">
        <v>6.6</v>
      </c>
      <c r="Q14" s="34">
        <v>619.69439999999997</v>
      </c>
      <c r="R14" s="34">
        <v>6.6</v>
      </c>
      <c r="S14" s="34">
        <v>-527</v>
      </c>
      <c r="T14" s="34">
        <v>6.6</v>
      </c>
      <c r="U14" s="34">
        <v>-1643.7543900000001</v>
      </c>
      <c r="V14" s="34">
        <v>6.6</v>
      </c>
      <c r="W14" s="34">
        <v>2988.1472800000001</v>
      </c>
    </row>
    <row r="15" spans="1:26">
      <c r="A15" s="16">
        <v>6.8</v>
      </c>
      <c r="B15" s="16">
        <v>2250.3242799999998</v>
      </c>
      <c r="C15" s="16">
        <v>6.8</v>
      </c>
      <c r="D15" s="16">
        <v>1155.4210499999999</v>
      </c>
      <c r="E15" s="16">
        <v>6.8</v>
      </c>
      <c r="F15" s="16">
        <v>828.80305999999996</v>
      </c>
      <c r="G15" s="16">
        <v>6.8</v>
      </c>
      <c r="H15" s="16">
        <v>-374.11432000000002</v>
      </c>
      <c r="I15" s="16">
        <v>6.8</v>
      </c>
      <c r="J15" s="16">
        <v>-1666.0073600000001</v>
      </c>
      <c r="K15" s="16">
        <v>6.8</v>
      </c>
      <c r="L15" s="16">
        <v>4683.1833900000001</v>
      </c>
      <c r="P15" s="34">
        <v>6.8</v>
      </c>
      <c r="Q15" s="34">
        <v>785.69439999999997</v>
      </c>
      <c r="R15" s="34">
        <v>6.8</v>
      </c>
      <c r="S15" s="34">
        <v>-373</v>
      </c>
      <c r="T15" s="34">
        <v>6.8</v>
      </c>
      <c r="U15" s="34">
        <v>-1568.7543900000001</v>
      </c>
      <c r="V15" s="34">
        <v>6.8</v>
      </c>
      <c r="W15" s="34">
        <v>2995.57728</v>
      </c>
    </row>
    <row r="16" spans="1:26">
      <c r="A16" s="16">
        <v>7</v>
      </c>
      <c r="B16" s="16">
        <v>2222.3242799999998</v>
      </c>
      <c r="C16" s="16">
        <v>7</v>
      </c>
      <c r="D16" s="16">
        <v>1098.4210499999999</v>
      </c>
      <c r="E16" s="16">
        <v>7</v>
      </c>
      <c r="F16" s="16">
        <v>783.80305999999996</v>
      </c>
      <c r="G16" s="16">
        <v>7</v>
      </c>
      <c r="H16" s="16">
        <v>-385.11432000000002</v>
      </c>
      <c r="I16" s="16">
        <v>7</v>
      </c>
      <c r="J16" s="16">
        <v>-1507.0073600000001</v>
      </c>
      <c r="K16" s="16">
        <v>7</v>
      </c>
      <c r="L16" s="16">
        <v>4718.7133899999999</v>
      </c>
      <c r="P16" s="34">
        <v>7</v>
      </c>
      <c r="Q16" s="34">
        <v>917.69439999999997</v>
      </c>
      <c r="R16" s="34">
        <v>7</v>
      </c>
      <c r="S16" s="34">
        <v>-453</v>
      </c>
      <c r="T16" s="34">
        <v>7</v>
      </c>
      <c r="U16" s="34">
        <v>-1475.7543900000001</v>
      </c>
      <c r="V16" s="34">
        <v>7</v>
      </c>
      <c r="W16" s="34">
        <v>3031.1072800000002</v>
      </c>
    </row>
    <row r="17" spans="1:23">
      <c r="A17" s="16">
        <v>7.2</v>
      </c>
      <c r="B17" s="16">
        <v>2101.3242799999998</v>
      </c>
      <c r="C17" s="16">
        <v>7.2</v>
      </c>
      <c r="D17" s="16">
        <v>1049.4210499999999</v>
      </c>
      <c r="E17" s="16">
        <v>7.2</v>
      </c>
      <c r="F17" s="16">
        <v>620.80305999999996</v>
      </c>
      <c r="G17" s="16">
        <v>7.2</v>
      </c>
      <c r="H17" s="16">
        <v>-499.11432000000002</v>
      </c>
      <c r="I17" s="16">
        <v>7.2</v>
      </c>
      <c r="J17" s="16">
        <v>-1697.0073600000001</v>
      </c>
      <c r="K17" s="16">
        <v>7.2</v>
      </c>
      <c r="L17" s="16">
        <v>4627.63339</v>
      </c>
      <c r="P17" s="34">
        <v>7.2</v>
      </c>
      <c r="Q17" s="34">
        <v>628.69439999999997</v>
      </c>
      <c r="R17" s="34">
        <v>7.2</v>
      </c>
      <c r="S17" s="34">
        <v>-582</v>
      </c>
      <c r="T17" s="34">
        <v>7.2</v>
      </c>
      <c r="U17" s="34">
        <v>-1635.7543900000001</v>
      </c>
      <c r="V17" s="34">
        <v>7.2</v>
      </c>
      <c r="W17" s="34">
        <v>2940.0272799999998</v>
      </c>
    </row>
    <row r="18" spans="1:23">
      <c r="A18" s="16">
        <v>7.4</v>
      </c>
      <c r="B18" s="16">
        <v>2359.3242799999998</v>
      </c>
      <c r="C18" s="16">
        <v>7.4</v>
      </c>
      <c r="D18" s="16">
        <v>1231.4210499999999</v>
      </c>
      <c r="E18" s="16">
        <v>7.4</v>
      </c>
      <c r="F18" s="16">
        <v>737.80305999999996</v>
      </c>
      <c r="G18" s="16">
        <v>7.4</v>
      </c>
      <c r="H18" s="16">
        <v>-340.11432000000002</v>
      </c>
      <c r="I18" s="16">
        <v>7.4</v>
      </c>
      <c r="J18" s="16">
        <v>-1513.0073600000001</v>
      </c>
      <c r="K18" s="16">
        <v>7.4</v>
      </c>
      <c r="L18" s="16">
        <v>4695.4533899999997</v>
      </c>
      <c r="P18" s="34">
        <v>7.4</v>
      </c>
      <c r="Q18" s="34">
        <v>916.69439999999997</v>
      </c>
      <c r="R18" s="34">
        <v>7.4</v>
      </c>
      <c r="S18" s="34">
        <v>-234</v>
      </c>
      <c r="T18" s="34">
        <v>7.4</v>
      </c>
      <c r="U18" s="34">
        <v>-1491.7543900000001</v>
      </c>
      <c r="V18" s="34">
        <v>7.4</v>
      </c>
      <c r="W18" s="34">
        <v>3007.84728</v>
      </c>
    </row>
    <row r="19" spans="1:23">
      <c r="A19" s="16">
        <v>7.6</v>
      </c>
      <c r="B19" s="16">
        <v>2350.3242799999998</v>
      </c>
      <c r="C19" s="16">
        <v>7.6</v>
      </c>
      <c r="D19" s="16">
        <v>1232.4210499999999</v>
      </c>
      <c r="E19" s="16">
        <v>7.6</v>
      </c>
      <c r="F19" s="16">
        <v>748.80305999999996</v>
      </c>
      <c r="G19" s="16">
        <v>7.6</v>
      </c>
      <c r="H19" s="16">
        <v>-438.11432000000002</v>
      </c>
      <c r="I19" s="16">
        <v>7.6</v>
      </c>
      <c r="J19" s="16">
        <v>-1514.0073600000001</v>
      </c>
      <c r="K19" s="16">
        <v>7.6</v>
      </c>
      <c r="L19" s="16">
        <v>4782.38339</v>
      </c>
      <c r="P19" s="34">
        <v>7.6</v>
      </c>
      <c r="Q19" s="34">
        <v>808.69439999999997</v>
      </c>
      <c r="R19" s="34">
        <v>7.6</v>
      </c>
      <c r="S19" s="34">
        <v>-316</v>
      </c>
      <c r="T19" s="34">
        <v>7.6</v>
      </c>
      <c r="U19" s="34">
        <v>-1521.7543900000001</v>
      </c>
      <c r="V19" s="34">
        <v>7.6</v>
      </c>
      <c r="W19" s="34">
        <v>3094.7772799999998</v>
      </c>
    </row>
    <row r="20" spans="1:23">
      <c r="A20" s="16">
        <v>7.8</v>
      </c>
      <c r="B20" s="16">
        <v>2297.3242799999998</v>
      </c>
      <c r="C20" s="16">
        <v>7.8</v>
      </c>
      <c r="D20" s="16">
        <v>1247.4210499999999</v>
      </c>
      <c r="E20" s="16">
        <v>7.8</v>
      </c>
      <c r="F20" s="16">
        <v>783.80305999999996</v>
      </c>
      <c r="G20" s="16">
        <v>7.8</v>
      </c>
      <c r="H20" s="16">
        <v>-254.11431999999999</v>
      </c>
      <c r="I20" s="16">
        <v>7.8</v>
      </c>
      <c r="J20" s="16">
        <v>-1520.0073600000001</v>
      </c>
      <c r="K20" s="16">
        <v>7.8</v>
      </c>
      <c r="L20" s="16">
        <v>4775.8333899999998</v>
      </c>
      <c r="P20" s="34">
        <v>7.8</v>
      </c>
      <c r="Q20" s="34">
        <v>912.69439999999997</v>
      </c>
      <c r="R20" s="34">
        <v>7.8</v>
      </c>
      <c r="S20" s="34">
        <v>-319</v>
      </c>
      <c r="T20" s="34">
        <v>7.8</v>
      </c>
      <c r="U20" s="34">
        <v>-1339.7543900000001</v>
      </c>
      <c r="V20" s="34">
        <v>7.8</v>
      </c>
      <c r="W20" s="34">
        <v>3088.2272800000001</v>
      </c>
    </row>
    <row r="21" spans="1:23">
      <c r="A21" s="16">
        <v>8</v>
      </c>
      <c r="B21" s="16">
        <v>2322.3242799999998</v>
      </c>
      <c r="C21" s="16">
        <v>8</v>
      </c>
      <c r="D21" s="16">
        <v>1139.4210499999999</v>
      </c>
      <c r="E21" s="16">
        <v>8</v>
      </c>
      <c r="F21" s="16">
        <v>814.80305999999996</v>
      </c>
      <c r="G21" s="16">
        <v>8</v>
      </c>
      <c r="H21" s="16">
        <v>-316.11432000000002</v>
      </c>
      <c r="I21" s="16">
        <v>8</v>
      </c>
      <c r="J21" s="16">
        <v>-1598.0073600000001</v>
      </c>
      <c r="K21" s="16">
        <v>8</v>
      </c>
      <c r="L21" s="16">
        <v>4751.9333900000001</v>
      </c>
      <c r="P21" s="34">
        <v>8</v>
      </c>
      <c r="Q21" s="34">
        <v>863.69439999999997</v>
      </c>
      <c r="R21" s="34">
        <v>8</v>
      </c>
      <c r="S21" s="34">
        <v>-334</v>
      </c>
      <c r="T21" s="34">
        <v>8</v>
      </c>
      <c r="U21" s="34">
        <v>-1508.7543900000001</v>
      </c>
      <c r="V21" s="34">
        <v>8</v>
      </c>
      <c r="W21" s="34">
        <v>3064.32728</v>
      </c>
    </row>
    <row r="22" spans="1:23">
      <c r="A22" s="16">
        <v>8.1999999999999993</v>
      </c>
      <c r="B22" s="16">
        <v>2300.3242799999998</v>
      </c>
      <c r="C22" s="16">
        <v>8.1999999999999993</v>
      </c>
      <c r="D22" s="16">
        <v>1046.4210499999999</v>
      </c>
      <c r="E22" s="16">
        <v>8.1999999999999993</v>
      </c>
      <c r="F22" s="16">
        <v>760.80305999999996</v>
      </c>
      <c r="G22" s="16">
        <v>8.1999999999999993</v>
      </c>
      <c r="H22" s="16">
        <v>-300.11432000000002</v>
      </c>
      <c r="I22" s="16">
        <v>8.1999999999999993</v>
      </c>
      <c r="J22" s="16">
        <v>-1502.0073600000001</v>
      </c>
      <c r="K22" s="16">
        <v>8.1999999999999993</v>
      </c>
      <c r="L22" s="16">
        <v>4818.5333899999996</v>
      </c>
      <c r="P22" s="34">
        <v>8.1999999999999993</v>
      </c>
      <c r="Q22" s="34">
        <v>943.69439999999997</v>
      </c>
      <c r="R22" s="34">
        <v>8.1999999999999993</v>
      </c>
      <c r="S22" s="34">
        <v>-417</v>
      </c>
      <c r="T22" s="34">
        <v>8.1999999999999993</v>
      </c>
      <c r="U22" s="34">
        <v>-1444.7543900000001</v>
      </c>
      <c r="V22" s="34">
        <v>8.1999999999999993</v>
      </c>
      <c r="W22" s="34">
        <v>3130.9272799999999</v>
      </c>
    </row>
    <row r="23" spans="1:23">
      <c r="A23" s="16">
        <v>8.4</v>
      </c>
      <c r="B23" s="16">
        <v>2273.3242799999998</v>
      </c>
      <c r="C23" s="16">
        <v>8.4</v>
      </c>
      <c r="D23" s="16">
        <v>1047.4210499999999</v>
      </c>
      <c r="E23" s="16">
        <v>8.4</v>
      </c>
      <c r="F23" s="16">
        <v>641.80305999999996</v>
      </c>
      <c r="G23" s="16">
        <v>8.4</v>
      </c>
      <c r="H23" s="16">
        <v>-442.11432000000002</v>
      </c>
      <c r="I23" s="16">
        <v>8.4</v>
      </c>
      <c r="J23" s="16">
        <v>-1575.0073600000001</v>
      </c>
      <c r="K23" s="16">
        <v>8.4</v>
      </c>
      <c r="L23" s="16">
        <v>4796.7533899999999</v>
      </c>
      <c r="P23" s="34">
        <v>8.4</v>
      </c>
      <c r="Q23" s="34">
        <v>866.69439999999997</v>
      </c>
      <c r="R23" s="34">
        <v>8.4</v>
      </c>
      <c r="S23" s="34">
        <v>-336</v>
      </c>
      <c r="T23" s="34">
        <v>8.4</v>
      </c>
      <c r="U23" s="34">
        <v>-1470.7543900000001</v>
      </c>
      <c r="V23" s="34">
        <v>8.4</v>
      </c>
      <c r="W23" s="34">
        <v>3109.1472800000001</v>
      </c>
    </row>
    <row r="24" spans="1:23">
      <c r="A24" s="16">
        <v>8.6</v>
      </c>
      <c r="B24" s="16">
        <v>2432.3242799999998</v>
      </c>
      <c r="C24" s="16">
        <v>8.6</v>
      </c>
      <c r="D24" s="16">
        <v>1270.4210499999999</v>
      </c>
      <c r="E24" s="16">
        <v>8.6</v>
      </c>
      <c r="F24" s="16">
        <v>819.80305999999996</v>
      </c>
      <c r="G24" s="16">
        <v>8.6</v>
      </c>
      <c r="H24" s="16">
        <v>-295.11432000000002</v>
      </c>
      <c r="I24" s="16">
        <v>8.6</v>
      </c>
      <c r="J24" s="16">
        <v>-1421.0073600000001</v>
      </c>
      <c r="K24" s="16">
        <v>8.6</v>
      </c>
      <c r="L24" s="16">
        <v>4887.8533900000002</v>
      </c>
      <c r="P24" s="34">
        <v>8.6</v>
      </c>
      <c r="Q24" s="34">
        <v>1055.6944000000001</v>
      </c>
      <c r="R24" s="34">
        <v>8.6</v>
      </c>
      <c r="S24" s="34">
        <v>-166</v>
      </c>
      <c r="T24" s="34">
        <v>8.6</v>
      </c>
      <c r="U24" s="34">
        <v>-1371.7543900000001</v>
      </c>
      <c r="V24" s="34">
        <v>8.6</v>
      </c>
      <c r="W24" s="34">
        <v>3200.24728</v>
      </c>
    </row>
    <row r="25" spans="1:23">
      <c r="A25" s="16">
        <v>8.8000000000000007</v>
      </c>
      <c r="B25" s="16">
        <v>2361.3242799999998</v>
      </c>
      <c r="C25" s="16">
        <v>8.8000000000000007</v>
      </c>
      <c r="D25" s="16">
        <v>1308.4210499999999</v>
      </c>
      <c r="E25" s="16">
        <v>8.8000000000000007</v>
      </c>
      <c r="F25" s="16">
        <v>915.80305999999996</v>
      </c>
      <c r="G25" s="16">
        <v>8.8000000000000007</v>
      </c>
      <c r="H25" s="16">
        <v>-197.11431999999999</v>
      </c>
      <c r="I25" s="16">
        <v>8.8000000000000007</v>
      </c>
      <c r="J25" s="16">
        <v>-1407.0073600000001</v>
      </c>
      <c r="K25" s="16">
        <v>8.8000000000000007</v>
      </c>
      <c r="L25" s="16">
        <v>4818.2133899999999</v>
      </c>
      <c r="P25" s="34">
        <v>8.8000000000000007</v>
      </c>
      <c r="Q25" s="34">
        <v>1105.6944000000001</v>
      </c>
      <c r="R25" s="34">
        <v>8.8000000000000007</v>
      </c>
      <c r="S25" s="34">
        <v>-179</v>
      </c>
      <c r="T25" s="34">
        <v>8.8000000000000007</v>
      </c>
      <c r="U25" s="34">
        <v>-1327.7543900000001</v>
      </c>
      <c r="V25" s="34">
        <v>8.8000000000000007</v>
      </c>
      <c r="W25" s="34">
        <v>3130.6072800000002</v>
      </c>
    </row>
    <row r="26" spans="1:23">
      <c r="A26" s="16">
        <v>9</v>
      </c>
      <c r="B26" s="16">
        <v>2321.3242799999998</v>
      </c>
      <c r="C26" s="16">
        <v>9</v>
      </c>
      <c r="D26" s="16">
        <v>1159.4210499999999</v>
      </c>
      <c r="E26" s="16">
        <v>9</v>
      </c>
      <c r="F26" s="16">
        <v>827.80305999999996</v>
      </c>
      <c r="G26" s="16">
        <v>9</v>
      </c>
      <c r="H26" s="16">
        <v>-298.11432000000002</v>
      </c>
      <c r="I26" s="16">
        <v>9</v>
      </c>
      <c r="J26" s="16">
        <v>-1410.0073600000001</v>
      </c>
      <c r="K26" s="16">
        <v>9</v>
      </c>
      <c r="L26" s="16">
        <v>4859.2133899999999</v>
      </c>
      <c r="P26" s="34">
        <v>9</v>
      </c>
      <c r="Q26" s="34">
        <v>997.69439999999997</v>
      </c>
      <c r="R26" s="34">
        <v>9</v>
      </c>
      <c r="S26" s="34">
        <v>-109</v>
      </c>
      <c r="T26" s="34">
        <v>9</v>
      </c>
      <c r="U26" s="34">
        <v>-1338.7543900000001</v>
      </c>
      <c r="V26" s="34">
        <v>9</v>
      </c>
      <c r="W26" s="34">
        <v>3171.6072800000002</v>
      </c>
    </row>
    <row r="27" spans="1:23">
      <c r="A27" s="16">
        <v>9.1999999999999993</v>
      </c>
      <c r="B27" s="16">
        <v>2499.3242799999998</v>
      </c>
      <c r="C27" s="16">
        <v>9.1999999999999993</v>
      </c>
      <c r="D27" s="16">
        <v>1109.4210499999999</v>
      </c>
      <c r="E27" s="16">
        <v>9.1999999999999993</v>
      </c>
      <c r="F27" s="16">
        <v>845.80305999999996</v>
      </c>
      <c r="G27" s="16">
        <v>9.1999999999999993</v>
      </c>
      <c r="H27" s="16">
        <v>-230.11431999999999</v>
      </c>
      <c r="I27" s="16">
        <v>9.1999999999999993</v>
      </c>
      <c r="J27" s="16">
        <v>-1360.0073600000001</v>
      </c>
      <c r="K27" s="16">
        <v>9.1999999999999993</v>
      </c>
      <c r="L27" s="16">
        <v>4865.0333899999996</v>
      </c>
      <c r="P27" s="34">
        <v>9.1999999999999993</v>
      </c>
      <c r="Q27" s="34">
        <v>1108.6944000000001</v>
      </c>
      <c r="R27" s="34">
        <v>9.1999999999999993</v>
      </c>
      <c r="S27" s="34">
        <v>-176</v>
      </c>
      <c r="T27" s="34">
        <v>9.1999999999999993</v>
      </c>
      <c r="U27" s="34">
        <v>-1285.7543900000001</v>
      </c>
      <c r="V27" s="34">
        <v>9.1999999999999993</v>
      </c>
      <c r="W27" s="34">
        <v>3177.4272799999999</v>
      </c>
    </row>
    <row r="28" spans="1:23">
      <c r="A28" s="16">
        <v>9.4</v>
      </c>
      <c r="B28" s="16">
        <v>2350.3242799999998</v>
      </c>
      <c r="C28" s="16">
        <v>9.4</v>
      </c>
      <c r="D28" s="16">
        <v>1262.4210499999999</v>
      </c>
      <c r="E28" s="16">
        <v>9.4</v>
      </c>
      <c r="F28" s="16">
        <v>929.80305999999996</v>
      </c>
      <c r="G28" s="16">
        <v>9.4</v>
      </c>
      <c r="H28" s="16">
        <v>-209.11431999999999</v>
      </c>
      <c r="I28" s="16">
        <v>9.4</v>
      </c>
      <c r="J28" s="16">
        <v>-1267.0073600000001</v>
      </c>
      <c r="K28" s="16">
        <v>9.4</v>
      </c>
      <c r="L28" s="16">
        <v>4828.1133900000004</v>
      </c>
      <c r="P28" s="34">
        <v>9.4</v>
      </c>
      <c r="Q28" s="34">
        <v>1074.6944000000001</v>
      </c>
      <c r="R28" s="34">
        <v>9.4</v>
      </c>
      <c r="S28" s="34">
        <v>-60</v>
      </c>
      <c r="T28" s="34">
        <v>9.4</v>
      </c>
      <c r="U28" s="34">
        <v>-1282.7543900000001</v>
      </c>
      <c r="V28" s="34">
        <v>9.4</v>
      </c>
      <c r="W28" s="34">
        <v>3140.5072799999998</v>
      </c>
    </row>
    <row r="29" spans="1:23">
      <c r="A29" s="16">
        <v>9.6</v>
      </c>
      <c r="B29" s="16">
        <v>2501.3242799999998</v>
      </c>
      <c r="C29" s="16">
        <v>9.6</v>
      </c>
      <c r="D29" s="16">
        <v>1419.4210499999999</v>
      </c>
      <c r="E29" s="16">
        <v>9.6</v>
      </c>
      <c r="F29" s="16">
        <v>987.80305999999996</v>
      </c>
      <c r="G29" s="16">
        <v>9.6</v>
      </c>
      <c r="H29" s="16">
        <v>-71.114320000000006</v>
      </c>
      <c r="I29" s="16">
        <v>9.6</v>
      </c>
      <c r="J29" s="16">
        <v>-1191.0073600000001</v>
      </c>
      <c r="K29" s="16">
        <v>9.6</v>
      </c>
      <c r="L29" s="16">
        <v>4945.9633899999999</v>
      </c>
      <c r="P29" s="34">
        <v>9.6</v>
      </c>
      <c r="Q29" s="34">
        <v>1189.6944000000001</v>
      </c>
      <c r="R29" s="34">
        <v>9.6</v>
      </c>
      <c r="S29" s="34">
        <v>-13</v>
      </c>
      <c r="T29" s="34">
        <v>9.6</v>
      </c>
      <c r="U29" s="34">
        <v>-1136.7543900000001</v>
      </c>
      <c r="V29" s="34">
        <v>9.6</v>
      </c>
      <c r="W29" s="34">
        <v>3258.3572800000002</v>
      </c>
    </row>
    <row r="30" spans="1:23">
      <c r="A30" s="16">
        <v>9.8000000000000007</v>
      </c>
      <c r="B30" s="16">
        <v>2519.3242799999998</v>
      </c>
      <c r="C30" s="16">
        <v>9.8000000000000007</v>
      </c>
      <c r="D30" s="16">
        <v>1481.4210499999999</v>
      </c>
      <c r="E30" s="16">
        <v>9.8000000000000007</v>
      </c>
      <c r="F30" s="16">
        <v>1141.80306</v>
      </c>
      <c r="G30" s="16">
        <v>9.8000000000000007</v>
      </c>
      <c r="H30" s="16">
        <v>7.8856799999999998</v>
      </c>
      <c r="I30" s="16">
        <v>9.8000000000000007</v>
      </c>
      <c r="J30" s="16">
        <v>-1215.0073600000001</v>
      </c>
      <c r="K30" s="16">
        <v>9.8000000000000007</v>
      </c>
      <c r="L30" s="16">
        <v>4986.9533899999997</v>
      </c>
      <c r="P30" s="34">
        <v>9.8000000000000007</v>
      </c>
      <c r="Q30" s="34">
        <v>1309.6944000000001</v>
      </c>
      <c r="R30" s="34">
        <v>9.8000000000000007</v>
      </c>
      <c r="S30" s="34">
        <v>107</v>
      </c>
      <c r="T30" s="34">
        <v>9.8000000000000007</v>
      </c>
      <c r="U30" s="34">
        <v>-972.75438999999994</v>
      </c>
      <c r="V30" s="34">
        <v>9.8000000000000007</v>
      </c>
      <c r="W30" s="34">
        <v>3299.34728</v>
      </c>
    </row>
    <row r="31" spans="1:23">
      <c r="A31" s="16">
        <v>10</v>
      </c>
      <c r="B31" s="16">
        <v>2589.3242799999998</v>
      </c>
      <c r="C31" s="16">
        <v>10</v>
      </c>
      <c r="D31" s="16">
        <v>1549.4210499999999</v>
      </c>
      <c r="E31" s="16">
        <v>10</v>
      </c>
      <c r="F31" s="16">
        <v>1082.80306</v>
      </c>
      <c r="G31" s="16">
        <v>10</v>
      </c>
      <c r="H31" s="16">
        <v>-61.114319999999999</v>
      </c>
      <c r="I31" s="16">
        <v>10</v>
      </c>
      <c r="J31" s="16">
        <v>-1109.0073600000001</v>
      </c>
      <c r="K31" s="16">
        <v>10</v>
      </c>
      <c r="L31" s="16">
        <v>5016.9233899999999</v>
      </c>
      <c r="P31" s="34">
        <v>10</v>
      </c>
      <c r="Q31" s="34">
        <v>1211.6944000000001</v>
      </c>
      <c r="R31" s="34">
        <v>10</v>
      </c>
      <c r="S31" s="34">
        <v>99</v>
      </c>
      <c r="T31" s="34">
        <v>10</v>
      </c>
      <c r="U31" s="34">
        <v>-1079.7543900000001</v>
      </c>
      <c r="V31" s="34">
        <v>10</v>
      </c>
      <c r="W31" s="34">
        <v>3329.3172800000002</v>
      </c>
    </row>
    <row r="32" spans="1:23">
      <c r="A32" s="16">
        <v>10.199999999999999</v>
      </c>
      <c r="B32" s="16">
        <v>2641.3242799999998</v>
      </c>
      <c r="C32" s="16">
        <v>10.199999999999999</v>
      </c>
      <c r="D32" s="16">
        <v>1613.4210499999999</v>
      </c>
      <c r="E32" s="16">
        <v>10.199999999999999</v>
      </c>
      <c r="F32" s="16">
        <v>1067.80306</v>
      </c>
      <c r="G32" s="16">
        <v>10.199999999999999</v>
      </c>
      <c r="H32" s="16">
        <v>38.885680000000001</v>
      </c>
      <c r="I32" s="16">
        <v>10.199999999999999</v>
      </c>
      <c r="J32" s="16">
        <v>-1020.0073599999999</v>
      </c>
      <c r="K32" s="16">
        <v>10.199999999999999</v>
      </c>
      <c r="L32" s="16">
        <v>4973.0333899999996</v>
      </c>
      <c r="P32" s="34">
        <v>10.199999999999999</v>
      </c>
      <c r="Q32" s="34">
        <v>1263.6944000000001</v>
      </c>
      <c r="R32" s="34">
        <v>10.199999999999999</v>
      </c>
      <c r="S32" s="34">
        <v>-11</v>
      </c>
      <c r="T32" s="34">
        <v>10.199999999999999</v>
      </c>
      <c r="U32" s="34">
        <v>-1050.7543900000001</v>
      </c>
      <c r="V32" s="34">
        <v>10.199999999999999</v>
      </c>
      <c r="W32" s="34">
        <v>3285.4272799999999</v>
      </c>
    </row>
    <row r="33" spans="1:23">
      <c r="A33" s="16">
        <v>10.4</v>
      </c>
      <c r="B33" s="16">
        <v>2564.3242799999998</v>
      </c>
      <c r="C33" s="16">
        <v>10.4</v>
      </c>
      <c r="D33" s="16">
        <v>1678.4210499999999</v>
      </c>
      <c r="E33" s="16">
        <v>10.4</v>
      </c>
      <c r="F33" s="16">
        <v>991.80305999999996</v>
      </c>
      <c r="G33" s="16">
        <v>10.4</v>
      </c>
      <c r="H33" s="16">
        <v>2.8856799999999998</v>
      </c>
      <c r="I33" s="16">
        <v>10.4</v>
      </c>
      <c r="J33" s="16">
        <v>-978.00735999999995</v>
      </c>
      <c r="K33" s="16">
        <v>10.4</v>
      </c>
      <c r="L33" s="16">
        <v>5064.4333900000001</v>
      </c>
      <c r="P33" s="34">
        <v>10.4</v>
      </c>
      <c r="Q33" s="34">
        <v>1316.6944000000001</v>
      </c>
      <c r="R33" s="34">
        <v>10.4</v>
      </c>
      <c r="S33" s="34">
        <v>184</v>
      </c>
      <c r="T33" s="34">
        <v>10.4</v>
      </c>
      <c r="U33" s="34">
        <v>-1160.7543900000001</v>
      </c>
      <c r="V33" s="34">
        <v>10.4</v>
      </c>
      <c r="W33" s="34">
        <v>3376.82728</v>
      </c>
    </row>
    <row r="34" spans="1:23">
      <c r="A34" s="16">
        <v>10.6</v>
      </c>
      <c r="B34" s="16">
        <v>2678.3242799999998</v>
      </c>
      <c r="C34" s="16">
        <v>10.6</v>
      </c>
      <c r="D34" s="16">
        <v>1699.4210499999999</v>
      </c>
      <c r="E34" s="16">
        <v>10.6</v>
      </c>
      <c r="F34" s="16">
        <v>1130.80306</v>
      </c>
      <c r="G34" s="16">
        <v>10.6</v>
      </c>
      <c r="H34" s="16">
        <v>5.8856799999999998</v>
      </c>
      <c r="I34" s="16">
        <v>10.6</v>
      </c>
      <c r="J34" s="16">
        <v>-910.00735999999995</v>
      </c>
      <c r="K34" s="16">
        <v>10.6</v>
      </c>
      <c r="L34" s="16">
        <v>5152.09339</v>
      </c>
      <c r="P34" s="34">
        <v>10.6</v>
      </c>
      <c r="Q34" s="34">
        <v>1418.6944000000001</v>
      </c>
      <c r="R34" s="34">
        <v>10.6</v>
      </c>
      <c r="S34" s="34">
        <v>212</v>
      </c>
      <c r="T34" s="34">
        <v>10.6</v>
      </c>
      <c r="U34" s="34">
        <v>-986.75438999999994</v>
      </c>
      <c r="V34" s="34">
        <v>10.6</v>
      </c>
      <c r="W34" s="34">
        <v>3464.4872799999998</v>
      </c>
    </row>
    <row r="35" spans="1:23">
      <c r="A35" s="16">
        <v>10.8</v>
      </c>
      <c r="B35" s="16">
        <v>2737.3242799999998</v>
      </c>
      <c r="C35" s="16">
        <v>10.8</v>
      </c>
      <c r="D35" s="16">
        <v>1809.4210499999999</v>
      </c>
      <c r="E35" s="16">
        <v>10.8</v>
      </c>
      <c r="F35" s="16">
        <v>1084.80306</v>
      </c>
      <c r="G35" s="16">
        <v>10.8</v>
      </c>
      <c r="H35" s="16">
        <v>123.88567999999999</v>
      </c>
      <c r="I35" s="16">
        <v>10.8</v>
      </c>
      <c r="J35" s="16">
        <v>-769.00735999999995</v>
      </c>
      <c r="K35" s="16">
        <v>10.8</v>
      </c>
      <c r="L35" s="16">
        <v>5201.4233899999999</v>
      </c>
      <c r="P35" s="34">
        <v>10.8</v>
      </c>
      <c r="Q35" s="34">
        <v>1496.6944000000001</v>
      </c>
      <c r="R35" s="34">
        <v>10.8</v>
      </c>
      <c r="S35" s="34">
        <v>197</v>
      </c>
      <c r="T35" s="34">
        <v>10.8</v>
      </c>
      <c r="U35" s="34">
        <v>-958.75438999999994</v>
      </c>
      <c r="V35" s="34">
        <v>10.8</v>
      </c>
      <c r="W35" s="34">
        <v>3513.8172800000002</v>
      </c>
    </row>
    <row r="36" spans="1:23">
      <c r="A36" s="16">
        <v>11</v>
      </c>
      <c r="B36" s="16">
        <v>2756.3242799999998</v>
      </c>
      <c r="C36" s="16">
        <v>11</v>
      </c>
      <c r="D36" s="16">
        <v>1787.4210499999999</v>
      </c>
      <c r="E36" s="16">
        <v>11</v>
      </c>
      <c r="F36" s="16">
        <v>1211.80306</v>
      </c>
      <c r="G36" s="16">
        <v>11</v>
      </c>
      <c r="H36" s="16">
        <v>108.88567999999999</v>
      </c>
      <c r="I36" s="16">
        <v>11</v>
      </c>
      <c r="J36" s="16">
        <v>-847.00735999999995</v>
      </c>
      <c r="K36" s="16">
        <v>11</v>
      </c>
      <c r="L36" s="16">
        <v>5223.9633899999999</v>
      </c>
      <c r="P36" s="34">
        <v>11</v>
      </c>
      <c r="Q36" s="34">
        <v>1341.6944000000001</v>
      </c>
      <c r="R36" s="34">
        <v>11</v>
      </c>
      <c r="S36" s="34">
        <v>229</v>
      </c>
      <c r="T36" s="34">
        <v>11</v>
      </c>
      <c r="U36" s="34">
        <v>-965.75438999999994</v>
      </c>
      <c r="V36" s="34">
        <v>11</v>
      </c>
      <c r="W36" s="34">
        <v>3536.3572800000002</v>
      </c>
    </row>
    <row r="37" spans="1:23">
      <c r="A37" s="16">
        <v>11.2</v>
      </c>
      <c r="B37" s="16">
        <v>2780.3242799999998</v>
      </c>
      <c r="C37" s="16">
        <v>11.2</v>
      </c>
      <c r="D37" s="16">
        <v>1907.4210499999999</v>
      </c>
      <c r="E37" s="16">
        <v>11.2</v>
      </c>
      <c r="F37" s="16">
        <v>1238.80306</v>
      </c>
      <c r="G37" s="16">
        <v>11.2</v>
      </c>
      <c r="H37" s="16">
        <v>190.88568000000001</v>
      </c>
      <c r="I37" s="16">
        <v>11.2</v>
      </c>
      <c r="J37" s="16">
        <v>-617.00735999999995</v>
      </c>
      <c r="K37" s="16">
        <v>11.2</v>
      </c>
      <c r="L37" s="16">
        <v>5309.7333900000003</v>
      </c>
      <c r="P37" s="34">
        <v>11.2</v>
      </c>
      <c r="Q37" s="34">
        <v>1619.6944000000001</v>
      </c>
      <c r="R37" s="34">
        <v>11.2</v>
      </c>
      <c r="S37" s="34">
        <v>237</v>
      </c>
      <c r="T37" s="34">
        <v>11.2</v>
      </c>
      <c r="U37" s="34">
        <v>-893.75438999999994</v>
      </c>
      <c r="V37" s="34">
        <v>11.2</v>
      </c>
      <c r="W37" s="34">
        <v>3622.1272800000002</v>
      </c>
    </row>
    <row r="38" spans="1:23">
      <c r="A38" s="16">
        <v>11.4</v>
      </c>
      <c r="B38" s="16">
        <v>2932.3242799999998</v>
      </c>
      <c r="C38" s="16">
        <v>11.4</v>
      </c>
      <c r="D38" s="16">
        <v>1947.4210499999999</v>
      </c>
      <c r="E38" s="16">
        <v>11.4</v>
      </c>
      <c r="F38" s="16">
        <v>1385.80306</v>
      </c>
      <c r="G38" s="16">
        <v>11.4</v>
      </c>
      <c r="H38" s="16">
        <v>283.88567999999998</v>
      </c>
      <c r="I38" s="16">
        <v>11.4</v>
      </c>
      <c r="J38" s="16">
        <v>-654.00735999999995</v>
      </c>
      <c r="K38" s="16">
        <v>11.4</v>
      </c>
      <c r="L38" s="16">
        <v>5349.09339</v>
      </c>
      <c r="P38" s="34">
        <v>11.4</v>
      </c>
      <c r="Q38" s="34">
        <v>1661.6944000000001</v>
      </c>
      <c r="R38" s="34">
        <v>11.4</v>
      </c>
      <c r="S38" s="34">
        <v>396</v>
      </c>
      <c r="T38" s="34">
        <v>11.4</v>
      </c>
      <c r="U38" s="34">
        <v>-808.75438999999994</v>
      </c>
      <c r="V38" s="34">
        <v>11.4</v>
      </c>
      <c r="W38" s="34">
        <v>3661.4872799999998</v>
      </c>
    </row>
    <row r="39" spans="1:23">
      <c r="A39" s="16">
        <v>11.6</v>
      </c>
      <c r="B39" s="16">
        <v>3010.3242799999998</v>
      </c>
      <c r="C39" s="16">
        <v>11.6</v>
      </c>
      <c r="D39" s="16">
        <v>2075.4210499999999</v>
      </c>
      <c r="E39" s="16">
        <v>11.6</v>
      </c>
      <c r="F39" s="16">
        <v>1328.80306</v>
      </c>
      <c r="G39" s="16">
        <v>11.6</v>
      </c>
      <c r="H39" s="16">
        <v>444.88567999999998</v>
      </c>
      <c r="I39" s="16">
        <v>11.6</v>
      </c>
      <c r="J39" s="16">
        <v>-529.00735999999995</v>
      </c>
      <c r="K39" s="16">
        <v>11.6</v>
      </c>
      <c r="L39" s="16">
        <v>5444.09339</v>
      </c>
      <c r="P39" s="34">
        <v>11.6</v>
      </c>
      <c r="Q39" s="34">
        <v>1817.6944000000001</v>
      </c>
      <c r="R39" s="34">
        <v>11.6</v>
      </c>
      <c r="S39" s="34">
        <v>400</v>
      </c>
      <c r="T39" s="34">
        <v>11.6</v>
      </c>
      <c r="U39" s="34">
        <v>-719.75438999999994</v>
      </c>
      <c r="V39" s="34">
        <v>11.6</v>
      </c>
      <c r="W39" s="34">
        <v>3756.4872799999998</v>
      </c>
    </row>
    <row r="40" spans="1:23">
      <c r="A40" s="16">
        <v>11.8</v>
      </c>
      <c r="B40" s="16">
        <v>2943.3242799999998</v>
      </c>
      <c r="C40" s="16">
        <v>11.8</v>
      </c>
      <c r="D40" s="16">
        <v>1847.4210499999999</v>
      </c>
      <c r="E40" s="16">
        <v>11.8</v>
      </c>
      <c r="F40" s="16">
        <v>1279.80306</v>
      </c>
      <c r="G40" s="16">
        <v>11.8</v>
      </c>
      <c r="H40" s="16">
        <v>308.88567999999998</v>
      </c>
      <c r="I40" s="16">
        <v>11.8</v>
      </c>
      <c r="J40" s="16">
        <v>-505.00736000000001</v>
      </c>
      <c r="K40" s="16">
        <v>11.8</v>
      </c>
      <c r="L40" s="16">
        <v>5392.9133899999997</v>
      </c>
      <c r="P40" s="34">
        <v>11.8</v>
      </c>
      <c r="Q40" s="34">
        <v>1680.6944000000001</v>
      </c>
      <c r="R40" s="34">
        <v>11.8</v>
      </c>
      <c r="S40" s="34">
        <v>409</v>
      </c>
      <c r="T40" s="34">
        <v>11.8</v>
      </c>
      <c r="U40" s="34">
        <v>-810.75438999999994</v>
      </c>
      <c r="V40" s="34">
        <v>11.8</v>
      </c>
      <c r="W40" s="34">
        <v>3705.30728</v>
      </c>
    </row>
    <row r="41" spans="1:23">
      <c r="A41" s="16">
        <v>12</v>
      </c>
      <c r="B41" s="16">
        <v>3104.3242799999998</v>
      </c>
      <c r="C41" s="16">
        <v>12</v>
      </c>
      <c r="D41" s="16">
        <v>2273.4210499999999</v>
      </c>
      <c r="E41" s="16">
        <v>12</v>
      </c>
      <c r="F41" s="16">
        <v>1467.80306</v>
      </c>
      <c r="G41" s="16">
        <v>12</v>
      </c>
      <c r="H41" s="16">
        <v>589.88567999999998</v>
      </c>
      <c r="I41" s="16">
        <v>12</v>
      </c>
      <c r="J41" s="16">
        <v>-273.00736000000001</v>
      </c>
      <c r="K41" s="16">
        <v>12</v>
      </c>
      <c r="L41" s="16">
        <v>5476.1933900000004</v>
      </c>
      <c r="P41" s="34">
        <v>12</v>
      </c>
      <c r="Q41" s="34">
        <v>1899.6944000000001</v>
      </c>
      <c r="R41" s="34">
        <v>12</v>
      </c>
      <c r="S41" s="34">
        <v>682</v>
      </c>
      <c r="T41" s="34">
        <v>12</v>
      </c>
      <c r="U41" s="34">
        <v>-701.75438999999994</v>
      </c>
      <c r="V41" s="34">
        <v>12</v>
      </c>
      <c r="W41" s="34">
        <v>3788.5872800000002</v>
      </c>
    </row>
    <row r="42" spans="1:23">
      <c r="A42" s="16">
        <v>12.2</v>
      </c>
      <c r="B42" s="16">
        <v>3160.3242799999998</v>
      </c>
      <c r="C42" s="16">
        <v>12.2</v>
      </c>
      <c r="D42" s="16">
        <v>2210.4210499999999</v>
      </c>
      <c r="E42" s="16">
        <v>12.2</v>
      </c>
      <c r="F42" s="16">
        <v>1510.80306</v>
      </c>
      <c r="G42" s="16">
        <v>12.2</v>
      </c>
      <c r="H42" s="16">
        <v>526.88567999999998</v>
      </c>
      <c r="I42" s="16">
        <v>12.2</v>
      </c>
      <c r="J42" s="16">
        <v>-253.00736000000001</v>
      </c>
      <c r="K42" s="16">
        <v>12.2</v>
      </c>
      <c r="L42" s="16">
        <v>5466.5433899999998</v>
      </c>
      <c r="P42" s="34">
        <v>12.2</v>
      </c>
      <c r="Q42" s="34">
        <v>2019.6944000000001</v>
      </c>
      <c r="R42" s="34">
        <v>12.2</v>
      </c>
      <c r="S42" s="34">
        <v>493</v>
      </c>
      <c r="T42" s="34">
        <v>12.2</v>
      </c>
      <c r="U42" s="34">
        <v>-565.75438999999994</v>
      </c>
      <c r="V42" s="34">
        <v>12.2</v>
      </c>
      <c r="W42" s="34">
        <v>3778.9372800000001</v>
      </c>
    </row>
    <row r="43" spans="1:23">
      <c r="A43" s="16">
        <v>12.4</v>
      </c>
      <c r="B43" s="16">
        <v>3082.3242799999998</v>
      </c>
      <c r="C43" s="16">
        <v>12.4</v>
      </c>
      <c r="D43" s="16">
        <v>2258.4210499999999</v>
      </c>
      <c r="E43" s="16">
        <v>12.4</v>
      </c>
      <c r="F43" s="16">
        <v>1521.80306</v>
      </c>
      <c r="G43" s="16">
        <v>12.4</v>
      </c>
      <c r="H43" s="16">
        <v>613.88567999999998</v>
      </c>
      <c r="I43" s="16">
        <v>12.4</v>
      </c>
      <c r="J43" s="16">
        <v>-375.00736000000001</v>
      </c>
      <c r="K43" s="16">
        <v>12.4</v>
      </c>
      <c r="L43" s="16">
        <v>5445.6533900000004</v>
      </c>
      <c r="P43" s="34">
        <v>12.4</v>
      </c>
      <c r="Q43" s="34">
        <v>1959.6944000000001</v>
      </c>
      <c r="R43" s="34">
        <v>12.4</v>
      </c>
      <c r="S43" s="34">
        <v>719</v>
      </c>
      <c r="T43" s="34">
        <v>12.4</v>
      </c>
      <c r="U43" s="34">
        <v>-560.75438999999994</v>
      </c>
      <c r="V43" s="34">
        <v>12.4</v>
      </c>
      <c r="W43" s="34">
        <v>3758.0472799999998</v>
      </c>
    </row>
    <row r="44" spans="1:23">
      <c r="A44" s="16">
        <v>12.6</v>
      </c>
      <c r="B44" s="16">
        <v>3070.3242799999998</v>
      </c>
      <c r="C44" s="16">
        <v>12.6</v>
      </c>
      <c r="D44" s="16">
        <v>2213.4210499999999</v>
      </c>
      <c r="E44" s="16">
        <v>12.6</v>
      </c>
      <c r="F44" s="16">
        <v>1507.80306</v>
      </c>
      <c r="G44" s="16">
        <v>12.6</v>
      </c>
      <c r="H44" s="16">
        <v>392.88567999999998</v>
      </c>
      <c r="I44" s="16">
        <v>12.6</v>
      </c>
      <c r="J44" s="16">
        <v>-417.00736000000001</v>
      </c>
      <c r="K44" s="16">
        <v>12.6</v>
      </c>
      <c r="L44" s="16">
        <v>5399.59339</v>
      </c>
      <c r="P44" s="34">
        <v>12.6</v>
      </c>
      <c r="Q44" s="34">
        <v>2015.6944000000001</v>
      </c>
      <c r="R44" s="34">
        <v>12.6</v>
      </c>
      <c r="S44" s="34">
        <v>565</v>
      </c>
      <c r="T44" s="34">
        <v>12.6</v>
      </c>
      <c r="U44" s="34">
        <v>-632.75438999999994</v>
      </c>
      <c r="V44" s="34">
        <v>12.6</v>
      </c>
      <c r="W44" s="34">
        <v>3711.9872799999998</v>
      </c>
    </row>
    <row r="45" spans="1:23">
      <c r="A45" s="16">
        <v>12.8</v>
      </c>
      <c r="B45" s="16">
        <v>3226.3242799999998</v>
      </c>
      <c r="C45" s="16">
        <v>12.8</v>
      </c>
      <c r="D45" s="16">
        <v>2146.4210499999999</v>
      </c>
      <c r="E45" s="16">
        <v>12.8</v>
      </c>
      <c r="F45" s="16">
        <v>1613.80306</v>
      </c>
      <c r="G45" s="16">
        <v>12.8</v>
      </c>
      <c r="H45" s="16">
        <v>603.88567999999998</v>
      </c>
      <c r="I45" s="16">
        <v>12.8</v>
      </c>
      <c r="J45" s="16">
        <v>-229.00736000000001</v>
      </c>
      <c r="K45" s="16">
        <v>12.8</v>
      </c>
      <c r="L45" s="16">
        <v>5394.9833900000003</v>
      </c>
      <c r="P45" s="34">
        <v>12.8</v>
      </c>
      <c r="Q45" s="34">
        <v>2030.6944000000001</v>
      </c>
      <c r="R45" s="34">
        <v>12.8</v>
      </c>
      <c r="S45" s="34">
        <v>708</v>
      </c>
      <c r="T45" s="34">
        <v>12.8</v>
      </c>
      <c r="U45" s="34">
        <v>-445.75439</v>
      </c>
      <c r="V45" s="34">
        <v>12.8</v>
      </c>
      <c r="W45" s="34">
        <v>3707.3772800000002</v>
      </c>
    </row>
    <row r="46" spans="1:23">
      <c r="A46" s="16">
        <v>13</v>
      </c>
      <c r="B46" s="16">
        <v>3226.3242799999998</v>
      </c>
      <c r="C46" s="16">
        <v>13</v>
      </c>
      <c r="D46" s="16">
        <v>2409.4210499999999</v>
      </c>
      <c r="E46" s="16">
        <v>13</v>
      </c>
      <c r="F46" s="16">
        <v>1671.80306</v>
      </c>
      <c r="G46" s="16">
        <v>13</v>
      </c>
      <c r="H46" s="16">
        <v>721.88567999999998</v>
      </c>
      <c r="I46" s="16">
        <v>13</v>
      </c>
      <c r="J46" s="16">
        <v>-234.00736000000001</v>
      </c>
      <c r="K46" s="16">
        <v>13</v>
      </c>
      <c r="L46" s="16">
        <v>5445.5133900000001</v>
      </c>
      <c r="P46" s="34">
        <v>13</v>
      </c>
      <c r="Q46" s="34">
        <v>2066.6943999999999</v>
      </c>
      <c r="R46" s="34">
        <v>13</v>
      </c>
      <c r="S46" s="34">
        <v>747</v>
      </c>
      <c r="T46" s="34">
        <v>13</v>
      </c>
      <c r="U46" s="34">
        <v>-465.75439</v>
      </c>
      <c r="V46" s="34">
        <v>13</v>
      </c>
      <c r="W46" s="34">
        <v>3757.9072799999999</v>
      </c>
    </row>
    <row r="47" spans="1:23">
      <c r="A47" s="16">
        <v>13.2</v>
      </c>
      <c r="B47" s="16">
        <v>3279.3242799999998</v>
      </c>
      <c r="C47" s="16">
        <v>13.2</v>
      </c>
      <c r="D47" s="16">
        <v>2398.4210499999999</v>
      </c>
      <c r="E47" s="16">
        <v>13.2</v>
      </c>
      <c r="F47" s="16">
        <v>1593.80306</v>
      </c>
      <c r="G47" s="16">
        <v>13.2</v>
      </c>
      <c r="H47" s="16">
        <v>630.88567999999998</v>
      </c>
      <c r="I47" s="16">
        <v>13.2</v>
      </c>
      <c r="J47" s="16">
        <v>-141.00736000000001</v>
      </c>
      <c r="K47" s="16">
        <v>13.2</v>
      </c>
      <c r="L47" s="16">
        <v>5409.9133899999997</v>
      </c>
      <c r="P47" s="34">
        <v>13.2</v>
      </c>
      <c r="Q47" s="34">
        <v>2055.6943999999999</v>
      </c>
      <c r="R47" s="34">
        <v>13.2</v>
      </c>
      <c r="S47" s="34">
        <v>756</v>
      </c>
      <c r="T47" s="34">
        <v>13.2</v>
      </c>
      <c r="U47" s="34">
        <v>-467.75439</v>
      </c>
      <c r="V47" s="34">
        <v>13.2</v>
      </c>
      <c r="W47" s="34">
        <v>3722.30728</v>
      </c>
    </row>
    <row r="48" spans="1:23">
      <c r="A48" s="16">
        <v>13.4</v>
      </c>
      <c r="B48" s="16">
        <v>3236.3242799999998</v>
      </c>
      <c r="C48" s="16">
        <v>13.4</v>
      </c>
      <c r="D48" s="16">
        <v>2292.4210499999999</v>
      </c>
      <c r="E48" s="16">
        <v>13.4</v>
      </c>
      <c r="F48" s="16">
        <v>1694.80306</v>
      </c>
      <c r="G48" s="16">
        <v>13.4</v>
      </c>
      <c r="H48" s="16">
        <v>666.88567999999998</v>
      </c>
      <c r="I48" s="16">
        <v>13.4</v>
      </c>
      <c r="J48" s="16">
        <v>-73.007360000000006</v>
      </c>
      <c r="K48" s="16">
        <v>13.4</v>
      </c>
      <c r="L48" s="16">
        <v>5443.88339</v>
      </c>
      <c r="P48" s="34">
        <v>13.4</v>
      </c>
      <c r="Q48" s="34">
        <v>2008.6944000000001</v>
      </c>
      <c r="R48" s="34">
        <v>13.4</v>
      </c>
      <c r="S48" s="34">
        <v>662</v>
      </c>
      <c r="T48" s="34">
        <v>13.4</v>
      </c>
      <c r="U48" s="34">
        <v>-528.75438999999994</v>
      </c>
      <c r="V48" s="34">
        <v>13.4</v>
      </c>
      <c r="W48" s="34">
        <v>3756.2772799999998</v>
      </c>
    </row>
    <row r="49" spans="1:23">
      <c r="A49" s="16">
        <v>13.6</v>
      </c>
      <c r="B49" s="16">
        <v>3427.3242799999998</v>
      </c>
      <c r="C49" s="16">
        <v>13.6</v>
      </c>
      <c r="D49" s="16">
        <v>2540.4210499999999</v>
      </c>
      <c r="E49" s="16">
        <v>13.6</v>
      </c>
      <c r="F49" s="16">
        <v>1620.80306</v>
      </c>
      <c r="G49" s="16">
        <v>13.6</v>
      </c>
      <c r="H49" s="16">
        <v>668.88567999999998</v>
      </c>
      <c r="I49" s="16">
        <v>13.6</v>
      </c>
      <c r="J49" s="16">
        <v>-74.007360000000006</v>
      </c>
      <c r="K49" s="16">
        <v>13.6</v>
      </c>
      <c r="L49" s="16">
        <v>5512.6533900000004</v>
      </c>
      <c r="P49" s="34">
        <v>13.6</v>
      </c>
      <c r="Q49" s="34">
        <v>2086.6943999999999</v>
      </c>
      <c r="R49" s="34">
        <v>13.6</v>
      </c>
      <c r="S49" s="34">
        <v>837</v>
      </c>
      <c r="T49" s="34">
        <v>13.6</v>
      </c>
      <c r="U49" s="34">
        <v>-455.75439</v>
      </c>
      <c r="V49" s="34">
        <v>13.6</v>
      </c>
      <c r="W49" s="34">
        <v>3825.0472799999998</v>
      </c>
    </row>
    <row r="50" spans="1:23">
      <c r="A50" s="16">
        <v>13.8</v>
      </c>
      <c r="B50" s="16">
        <v>3428.3242799999998</v>
      </c>
      <c r="C50" s="16">
        <v>13.8</v>
      </c>
      <c r="D50" s="16">
        <v>2696.4210499999999</v>
      </c>
      <c r="E50" s="16">
        <v>13.8</v>
      </c>
      <c r="F50" s="16">
        <v>1810.80306</v>
      </c>
      <c r="G50" s="16">
        <v>13.8</v>
      </c>
      <c r="H50" s="16">
        <v>801.88567999999998</v>
      </c>
      <c r="I50" s="16">
        <v>13.8</v>
      </c>
      <c r="J50" s="16">
        <v>37.992640000000002</v>
      </c>
      <c r="K50" s="16">
        <v>13.8</v>
      </c>
      <c r="L50" s="16">
        <v>5678.0333899999996</v>
      </c>
      <c r="P50" s="34">
        <v>13.8</v>
      </c>
      <c r="Q50" s="34">
        <v>2297.6943999999999</v>
      </c>
      <c r="R50" s="34">
        <v>13.8</v>
      </c>
      <c r="S50" s="34">
        <v>847</v>
      </c>
      <c r="T50" s="34">
        <v>13.8</v>
      </c>
      <c r="U50" s="34">
        <v>-367.75439</v>
      </c>
      <c r="V50" s="34">
        <v>13.8</v>
      </c>
      <c r="W50" s="34">
        <v>3990.4272799999999</v>
      </c>
    </row>
    <row r="51" spans="1:23">
      <c r="A51" s="16">
        <v>14</v>
      </c>
      <c r="B51" s="16">
        <v>3400.3242799999998</v>
      </c>
      <c r="C51" s="16">
        <v>14</v>
      </c>
      <c r="D51" s="16">
        <v>2619.4210499999999</v>
      </c>
      <c r="E51" s="16">
        <v>14</v>
      </c>
      <c r="F51" s="16">
        <v>1749.80306</v>
      </c>
      <c r="G51" s="16">
        <v>14</v>
      </c>
      <c r="H51" s="16">
        <v>731.88567999999998</v>
      </c>
      <c r="I51" s="16">
        <v>14</v>
      </c>
      <c r="J51" s="16">
        <v>8.9926399999999997</v>
      </c>
      <c r="K51" s="16">
        <v>14</v>
      </c>
      <c r="L51" s="16">
        <v>5764.2033899999997</v>
      </c>
      <c r="P51" s="34">
        <v>14</v>
      </c>
      <c r="Q51" s="34">
        <v>2327.6943999999999</v>
      </c>
      <c r="R51" s="34">
        <v>14</v>
      </c>
      <c r="S51" s="34">
        <v>930</v>
      </c>
      <c r="T51" s="34">
        <v>14</v>
      </c>
      <c r="U51" s="34">
        <v>-471.75439</v>
      </c>
      <c r="V51" s="34">
        <v>14</v>
      </c>
      <c r="W51" s="34">
        <v>4076.59728</v>
      </c>
    </row>
    <row r="52" spans="1:23">
      <c r="A52" s="16">
        <v>14.2</v>
      </c>
      <c r="B52" s="16">
        <v>3603.3242799999998</v>
      </c>
      <c r="C52" s="16">
        <v>14.2</v>
      </c>
      <c r="D52" s="16">
        <v>2900.4210499999999</v>
      </c>
      <c r="E52" s="16">
        <v>14.2</v>
      </c>
      <c r="F52" s="16">
        <v>1845.80306</v>
      </c>
      <c r="G52" s="16">
        <v>14.2</v>
      </c>
      <c r="H52" s="16">
        <v>883.88567999999998</v>
      </c>
      <c r="I52" s="16">
        <v>14.2</v>
      </c>
      <c r="J52" s="16">
        <v>63.992640000000002</v>
      </c>
      <c r="K52" s="16">
        <v>14.2</v>
      </c>
      <c r="L52" s="16">
        <v>5951.13339</v>
      </c>
      <c r="P52" s="34">
        <v>14.2</v>
      </c>
      <c r="Q52" s="34">
        <v>2417.6943999999999</v>
      </c>
      <c r="R52" s="34">
        <v>14.2</v>
      </c>
      <c r="S52" s="34">
        <v>1040</v>
      </c>
      <c r="T52" s="34">
        <v>14.2</v>
      </c>
      <c r="U52" s="34">
        <v>-387.75439</v>
      </c>
      <c r="V52" s="34">
        <v>14.2</v>
      </c>
      <c r="W52" s="34">
        <v>4263.5272800000002</v>
      </c>
    </row>
    <row r="53" spans="1:23">
      <c r="A53" s="16">
        <v>14.4</v>
      </c>
      <c r="B53" s="16">
        <v>3716.3242799999998</v>
      </c>
      <c r="C53" s="16">
        <v>14.4</v>
      </c>
      <c r="D53" s="16">
        <v>2985.4210499999999</v>
      </c>
      <c r="E53" s="16">
        <v>14.4</v>
      </c>
      <c r="F53" s="16">
        <v>1806.80306</v>
      </c>
      <c r="G53" s="16">
        <v>14.4</v>
      </c>
      <c r="H53" s="16">
        <v>973.88567999999998</v>
      </c>
      <c r="I53" s="16">
        <v>14.4</v>
      </c>
      <c r="J53" s="16">
        <v>135.99263999999999</v>
      </c>
      <c r="K53" s="16">
        <v>14.4</v>
      </c>
      <c r="L53" s="16">
        <v>6097.9333900000001</v>
      </c>
      <c r="P53" s="34">
        <v>14.4</v>
      </c>
      <c r="Q53" s="34">
        <v>2518.6943999999999</v>
      </c>
      <c r="R53" s="34">
        <v>14.4</v>
      </c>
      <c r="S53" s="34">
        <v>1087</v>
      </c>
      <c r="T53" s="34">
        <v>14.4</v>
      </c>
      <c r="U53" s="34">
        <v>-374.75439</v>
      </c>
      <c r="V53" s="34">
        <v>14.4</v>
      </c>
      <c r="W53" s="34">
        <v>4410.3272800000004</v>
      </c>
    </row>
    <row r="54" spans="1:23">
      <c r="A54" s="16">
        <v>14.6</v>
      </c>
      <c r="B54" s="16">
        <v>3833.3242799999998</v>
      </c>
      <c r="C54" s="16">
        <v>14.6</v>
      </c>
      <c r="D54" s="16">
        <v>3159.4210499999999</v>
      </c>
      <c r="E54" s="16">
        <v>14.6</v>
      </c>
      <c r="F54" s="16">
        <v>2024.80306</v>
      </c>
      <c r="G54" s="16">
        <v>14.6</v>
      </c>
      <c r="H54" s="16">
        <v>1088.8856800000001</v>
      </c>
      <c r="I54" s="16">
        <v>14.6</v>
      </c>
      <c r="J54" s="16">
        <v>310.99263999999999</v>
      </c>
      <c r="K54" s="16">
        <v>14.6</v>
      </c>
      <c r="L54" s="16">
        <v>6284.63339</v>
      </c>
      <c r="P54" s="34">
        <v>14.6</v>
      </c>
      <c r="Q54" s="34">
        <v>2570.6943999999999</v>
      </c>
      <c r="R54" s="34">
        <v>14.6</v>
      </c>
      <c r="S54" s="34">
        <v>1162</v>
      </c>
      <c r="T54" s="34">
        <v>14.6</v>
      </c>
      <c r="U54" s="34">
        <v>-122.75439</v>
      </c>
      <c r="V54" s="34">
        <v>14.6</v>
      </c>
      <c r="W54" s="34">
        <v>4597.0272800000002</v>
      </c>
    </row>
    <row r="55" spans="1:23">
      <c r="A55" s="16">
        <v>14.8</v>
      </c>
      <c r="B55" s="16">
        <v>3975.3242799999998</v>
      </c>
      <c r="C55" s="16">
        <v>14.8</v>
      </c>
      <c r="D55" s="16">
        <v>3140.4210499999999</v>
      </c>
      <c r="E55" s="16">
        <v>14.8</v>
      </c>
      <c r="F55" s="16">
        <v>2015.80306</v>
      </c>
      <c r="G55" s="16">
        <v>14.8</v>
      </c>
      <c r="H55" s="16">
        <v>1179.8856800000001</v>
      </c>
      <c r="I55" s="16">
        <v>14.8</v>
      </c>
      <c r="J55" s="16">
        <v>391.99263999999999</v>
      </c>
      <c r="K55" s="16">
        <v>14.8</v>
      </c>
      <c r="L55" s="16">
        <v>6444.2633900000001</v>
      </c>
      <c r="P55" s="34">
        <v>14.8</v>
      </c>
      <c r="Q55" s="34">
        <v>2666.6943999999999</v>
      </c>
      <c r="R55" s="34">
        <v>14.8</v>
      </c>
      <c r="S55" s="34">
        <v>1228</v>
      </c>
      <c r="T55" s="34">
        <v>14.8</v>
      </c>
      <c r="U55" s="34">
        <v>-192.75439</v>
      </c>
      <c r="V55" s="34">
        <v>14.8</v>
      </c>
      <c r="W55" s="34">
        <v>4756.6572800000004</v>
      </c>
    </row>
    <row r="56" spans="1:23">
      <c r="A56" s="16">
        <v>15</v>
      </c>
      <c r="B56" s="16">
        <v>4097.3242799999998</v>
      </c>
      <c r="C56" s="16">
        <v>15</v>
      </c>
      <c r="D56" s="16">
        <v>3279.4210499999999</v>
      </c>
      <c r="E56" s="16">
        <v>15</v>
      </c>
      <c r="F56" s="16">
        <v>2047.80306</v>
      </c>
      <c r="G56" s="16">
        <v>15</v>
      </c>
      <c r="H56" s="16">
        <v>1200.8856800000001</v>
      </c>
      <c r="I56" s="16">
        <v>15</v>
      </c>
      <c r="J56" s="16">
        <v>356.99263999999999</v>
      </c>
      <c r="K56" s="16">
        <v>15</v>
      </c>
      <c r="L56" s="16">
        <v>6438.4133899999997</v>
      </c>
      <c r="P56" s="34">
        <v>15</v>
      </c>
      <c r="Q56" s="34">
        <v>2781.6943999999999</v>
      </c>
      <c r="R56" s="34">
        <v>15</v>
      </c>
      <c r="S56" s="34">
        <v>1384</v>
      </c>
      <c r="T56" s="34">
        <v>15</v>
      </c>
      <c r="U56" s="34">
        <v>-114.75439</v>
      </c>
      <c r="V56" s="34">
        <v>15</v>
      </c>
      <c r="W56" s="34">
        <v>4750.80728</v>
      </c>
    </row>
    <row r="57" spans="1:23">
      <c r="A57" s="16">
        <v>15.2</v>
      </c>
      <c r="B57" s="16">
        <v>4225.3242799999998</v>
      </c>
      <c r="C57" s="16">
        <v>15.2</v>
      </c>
      <c r="D57" s="16">
        <v>3368.4210499999999</v>
      </c>
      <c r="E57" s="16">
        <v>15.2</v>
      </c>
      <c r="F57" s="16">
        <v>2316.8030600000002</v>
      </c>
      <c r="G57" s="16">
        <v>15.2</v>
      </c>
      <c r="H57" s="16">
        <v>1326.8856800000001</v>
      </c>
      <c r="I57" s="16">
        <v>15.2</v>
      </c>
      <c r="J57" s="16">
        <v>455.99263999999999</v>
      </c>
      <c r="K57" s="16">
        <v>15.2</v>
      </c>
      <c r="L57" s="16">
        <v>6341.3233899999996</v>
      </c>
      <c r="P57" s="34">
        <v>15.2</v>
      </c>
      <c r="Q57" s="34">
        <v>2907.6943999999999</v>
      </c>
      <c r="R57" s="34">
        <v>15.2</v>
      </c>
      <c r="S57" s="34">
        <v>1448</v>
      </c>
      <c r="T57" s="34">
        <v>15.2</v>
      </c>
      <c r="U57" s="34">
        <v>-53.754390000000001</v>
      </c>
      <c r="V57" s="34">
        <v>15.2</v>
      </c>
      <c r="W57" s="34">
        <v>4653.7172799999998</v>
      </c>
    </row>
    <row r="58" spans="1:23">
      <c r="A58" s="16">
        <v>15.4</v>
      </c>
      <c r="B58" s="16">
        <v>4137.3242799999998</v>
      </c>
      <c r="C58" s="16">
        <v>15.4</v>
      </c>
      <c r="D58" s="16">
        <v>3540.4210499999999</v>
      </c>
      <c r="E58" s="16">
        <v>15.4</v>
      </c>
      <c r="F58" s="16">
        <v>2252.8030600000002</v>
      </c>
      <c r="G58" s="16">
        <v>15.4</v>
      </c>
      <c r="H58" s="16">
        <v>1285.8856800000001</v>
      </c>
      <c r="I58" s="16">
        <v>15.4</v>
      </c>
      <c r="J58" s="16">
        <v>671.99264000000005</v>
      </c>
      <c r="K58" s="16">
        <v>15.4</v>
      </c>
      <c r="L58" s="16">
        <v>6422.4833900000003</v>
      </c>
      <c r="P58" s="34">
        <v>15.4</v>
      </c>
      <c r="Q58" s="34">
        <v>2923.6943999999999</v>
      </c>
      <c r="R58" s="34">
        <v>15.4</v>
      </c>
      <c r="S58" s="34">
        <v>1449</v>
      </c>
      <c r="T58" s="34">
        <v>15.4</v>
      </c>
      <c r="U58" s="34">
        <v>-33.754390000000001</v>
      </c>
      <c r="V58" s="34">
        <v>15.4</v>
      </c>
      <c r="W58" s="34">
        <v>4734.8772799999997</v>
      </c>
    </row>
    <row r="59" spans="1:23">
      <c r="A59" s="16">
        <v>15.6</v>
      </c>
      <c r="B59" s="16">
        <v>4216.3242799999998</v>
      </c>
      <c r="C59" s="16">
        <v>15.6</v>
      </c>
      <c r="D59" s="16">
        <v>3408.4210499999999</v>
      </c>
      <c r="E59" s="16">
        <v>15.6</v>
      </c>
      <c r="F59" s="16">
        <v>2299.8030600000002</v>
      </c>
      <c r="G59" s="16">
        <v>15.6</v>
      </c>
      <c r="H59" s="16">
        <v>1319.8856800000001</v>
      </c>
      <c r="I59" s="16">
        <v>15.6</v>
      </c>
      <c r="J59" s="16">
        <v>597.99264000000005</v>
      </c>
      <c r="K59" s="16">
        <v>15.6</v>
      </c>
      <c r="L59" s="16">
        <v>6335.9433900000004</v>
      </c>
      <c r="P59" s="34">
        <v>15.6</v>
      </c>
      <c r="Q59" s="34">
        <v>2850.6943999999999</v>
      </c>
      <c r="R59" s="34">
        <v>15.6</v>
      </c>
      <c r="S59" s="34">
        <v>1395</v>
      </c>
      <c r="T59" s="34">
        <v>15.6</v>
      </c>
      <c r="U59" s="34">
        <v>16.245609999999999</v>
      </c>
      <c r="V59" s="34">
        <v>15.6</v>
      </c>
      <c r="W59" s="34">
        <v>4648.3372799999997</v>
      </c>
    </row>
    <row r="60" spans="1:23">
      <c r="A60" s="16">
        <v>15.8</v>
      </c>
      <c r="B60" s="16">
        <v>4138.3242799999998</v>
      </c>
      <c r="C60" s="16">
        <v>15.8</v>
      </c>
      <c r="D60" s="16">
        <v>3536.4210499999999</v>
      </c>
      <c r="E60" s="16">
        <v>15.8</v>
      </c>
      <c r="F60" s="16">
        <v>2268.8030600000002</v>
      </c>
      <c r="G60" s="16">
        <v>15.8</v>
      </c>
      <c r="H60" s="16">
        <v>1396.8856800000001</v>
      </c>
      <c r="I60" s="16">
        <v>15.8</v>
      </c>
      <c r="J60" s="16">
        <v>652.99264000000005</v>
      </c>
      <c r="K60" s="16">
        <v>15.8</v>
      </c>
      <c r="L60" s="16">
        <v>6218.1833900000001</v>
      </c>
      <c r="P60" s="34">
        <v>15.8</v>
      </c>
      <c r="Q60" s="34">
        <v>2973.6943999999999</v>
      </c>
      <c r="R60" s="34">
        <v>15.8</v>
      </c>
      <c r="S60" s="34">
        <v>1410</v>
      </c>
      <c r="T60" s="34">
        <v>15.8</v>
      </c>
      <c r="U60" s="34">
        <v>12.245609999999999</v>
      </c>
      <c r="V60" s="34">
        <v>15.8</v>
      </c>
      <c r="W60" s="34">
        <v>4530.5772800000004</v>
      </c>
    </row>
    <row r="61" spans="1:23">
      <c r="A61" s="16">
        <v>16</v>
      </c>
      <c r="B61" s="16">
        <v>4394.3242799999998</v>
      </c>
      <c r="C61" s="16">
        <v>16</v>
      </c>
      <c r="D61" s="16">
        <v>3499.4210499999999</v>
      </c>
      <c r="E61" s="16">
        <v>16</v>
      </c>
      <c r="F61" s="16">
        <v>2388.8030600000002</v>
      </c>
      <c r="G61" s="16">
        <v>16</v>
      </c>
      <c r="H61" s="16">
        <v>1547.8856800000001</v>
      </c>
      <c r="I61" s="16">
        <v>16</v>
      </c>
      <c r="J61" s="16">
        <v>763.99264000000005</v>
      </c>
      <c r="K61" s="16">
        <v>16</v>
      </c>
      <c r="L61" s="16">
        <v>6260.5333899999996</v>
      </c>
      <c r="P61" s="34">
        <v>16</v>
      </c>
      <c r="Q61" s="34">
        <v>3132.6943999999999</v>
      </c>
      <c r="R61" s="34">
        <v>16</v>
      </c>
      <c r="S61" s="34">
        <v>1527</v>
      </c>
      <c r="T61" s="34">
        <v>16</v>
      </c>
      <c r="U61" s="34">
        <v>74.245609999999999</v>
      </c>
      <c r="V61" s="34">
        <v>16</v>
      </c>
      <c r="W61" s="34">
        <v>4572.9272799999999</v>
      </c>
    </row>
    <row r="62" spans="1:23">
      <c r="A62" s="16">
        <v>16.2</v>
      </c>
      <c r="B62" s="16">
        <v>4163.3242799999998</v>
      </c>
      <c r="C62" s="16">
        <v>16.2</v>
      </c>
      <c r="D62" s="16">
        <v>3539.4210499999999</v>
      </c>
      <c r="E62" s="16">
        <v>16.2</v>
      </c>
      <c r="F62" s="16">
        <v>2327.8030600000002</v>
      </c>
      <c r="G62" s="16">
        <v>16.2</v>
      </c>
      <c r="H62" s="16">
        <v>1376.8856800000001</v>
      </c>
      <c r="I62" s="16">
        <v>16.2</v>
      </c>
      <c r="J62" s="16">
        <v>736.99264000000005</v>
      </c>
      <c r="K62" s="16">
        <v>16.2</v>
      </c>
      <c r="L62" s="16">
        <v>6391.0033899999999</v>
      </c>
      <c r="P62" s="34">
        <v>16.2</v>
      </c>
      <c r="Q62" s="34">
        <v>2987.6943999999999</v>
      </c>
      <c r="R62" s="34">
        <v>16.2</v>
      </c>
      <c r="S62" s="34">
        <v>1424</v>
      </c>
      <c r="T62" s="34">
        <v>16.2</v>
      </c>
      <c r="U62" s="34">
        <v>111.24561</v>
      </c>
      <c r="V62" s="34">
        <v>16.2</v>
      </c>
      <c r="W62" s="34">
        <v>4703.3972800000001</v>
      </c>
    </row>
    <row r="63" spans="1:23">
      <c r="A63" s="16">
        <v>16.399999999999999</v>
      </c>
      <c r="B63" s="16">
        <v>4124.3242799999998</v>
      </c>
      <c r="C63" s="16">
        <v>16.399999999999999</v>
      </c>
      <c r="D63" s="16">
        <v>3411.4210499999999</v>
      </c>
      <c r="E63" s="16">
        <v>16.399999999999999</v>
      </c>
      <c r="F63" s="16">
        <v>2334.8030600000002</v>
      </c>
      <c r="G63" s="16">
        <v>16.399999999999999</v>
      </c>
      <c r="H63" s="16">
        <v>1426.8856800000001</v>
      </c>
      <c r="I63" s="16">
        <v>16.399999999999999</v>
      </c>
      <c r="J63" s="16">
        <v>520.99264000000005</v>
      </c>
      <c r="K63" s="16">
        <v>16.399999999999999</v>
      </c>
      <c r="L63" s="16">
        <v>6250.9733900000001</v>
      </c>
      <c r="P63" s="34">
        <v>16.399999999999999</v>
      </c>
      <c r="Q63" s="34">
        <v>2936.6943999999999</v>
      </c>
      <c r="R63" s="34">
        <v>16.399999999999999</v>
      </c>
      <c r="S63" s="34">
        <v>1532</v>
      </c>
      <c r="T63" s="34">
        <v>16.399999999999999</v>
      </c>
      <c r="U63" s="34">
        <v>34.245609999999999</v>
      </c>
      <c r="V63" s="34">
        <v>16.399999999999999</v>
      </c>
      <c r="W63" s="34">
        <v>4563.3672800000004</v>
      </c>
    </row>
    <row r="64" spans="1:23">
      <c r="A64" s="16">
        <v>16.600000000000001</v>
      </c>
      <c r="B64" s="16">
        <v>4131.3242799999998</v>
      </c>
      <c r="C64" s="16">
        <v>16.600000000000001</v>
      </c>
      <c r="D64" s="16">
        <v>3491.4210499999999</v>
      </c>
      <c r="E64" s="16">
        <v>16.600000000000001</v>
      </c>
      <c r="F64" s="16">
        <v>2331.8030600000002</v>
      </c>
      <c r="G64" s="16">
        <v>16.600000000000001</v>
      </c>
      <c r="H64" s="16">
        <v>1362.8856800000001</v>
      </c>
      <c r="I64" s="16">
        <v>16.600000000000001</v>
      </c>
      <c r="J64" s="16">
        <v>713.99264000000005</v>
      </c>
      <c r="K64" s="16">
        <v>16.600000000000001</v>
      </c>
      <c r="L64" s="16">
        <v>6211.5833899999998</v>
      </c>
      <c r="P64" s="34">
        <v>16.600000000000001</v>
      </c>
      <c r="Q64" s="34">
        <v>2970.6943999999999</v>
      </c>
      <c r="R64" s="34">
        <v>16.600000000000001</v>
      </c>
      <c r="S64" s="34">
        <v>1455</v>
      </c>
      <c r="T64" s="34">
        <v>16.600000000000001</v>
      </c>
      <c r="U64" s="34">
        <v>43.245609999999999</v>
      </c>
      <c r="V64" s="34">
        <v>16.600000000000001</v>
      </c>
      <c r="W64" s="34">
        <v>4523.9772800000001</v>
      </c>
    </row>
    <row r="65" spans="1:23">
      <c r="A65" s="16">
        <v>16.8</v>
      </c>
      <c r="B65" s="16">
        <v>4121.3242799999998</v>
      </c>
      <c r="C65" s="16">
        <v>16.8</v>
      </c>
      <c r="D65" s="16">
        <v>3282.4210499999999</v>
      </c>
      <c r="E65" s="16">
        <v>16.8</v>
      </c>
      <c r="F65" s="16">
        <v>2337.8030600000002</v>
      </c>
      <c r="G65" s="16">
        <v>16.8</v>
      </c>
      <c r="H65" s="16">
        <v>1361.8856800000001</v>
      </c>
      <c r="I65" s="16">
        <v>16.8</v>
      </c>
      <c r="J65" s="16">
        <v>714.99264000000005</v>
      </c>
      <c r="K65" s="16">
        <v>16.8</v>
      </c>
      <c r="L65" s="16">
        <v>6072.9733900000001</v>
      </c>
      <c r="P65" s="34">
        <v>16.8</v>
      </c>
      <c r="Q65" s="34">
        <v>3007.6943999999999</v>
      </c>
      <c r="R65" s="34">
        <v>16.8</v>
      </c>
      <c r="S65" s="34">
        <v>1432</v>
      </c>
      <c r="T65" s="34">
        <v>16.8</v>
      </c>
      <c r="U65" s="34">
        <v>131.24561</v>
      </c>
      <c r="V65" s="34">
        <v>16.8</v>
      </c>
      <c r="W65" s="34">
        <v>4385.3672800000004</v>
      </c>
    </row>
    <row r="66" spans="1:23">
      <c r="A66" s="16">
        <v>17</v>
      </c>
      <c r="B66" s="16">
        <v>3998.3242799999998</v>
      </c>
      <c r="C66" s="16">
        <v>17</v>
      </c>
      <c r="D66" s="16">
        <v>3374.4210499999999</v>
      </c>
      <c r="E66" s="16">
        <v>17</v>
      </c>
      <c r="F66" s="16">
        <v>2344.8030600000002</v>
      </c>
      <c r="G66" s="16">
        <v>17</v>
      </c>
      <c r="H66" s="16">
        <v>1347.8856800000001</v>
      </c>
      <c r="I66" s="16">
        <v>17</v>
      </c>
      <c r="J66" s="16">
        <v>672.99264000000005</v>
      </c>
      <c r="K66" s="16">
        <v>17</v>
      </c>
      <c r="L66" s="16">
        <v>5989.2933899999998</v>
      </c>
      <c r="P66" s="34">
        <v>17</v>
      </c>
      <c r="Q66" s="34">
        <v>2828.6943999999999</v>
      </c>
      <c r="R66" s="34">
        <v>17</v>
      </c>
      <c r="S66" s="34">
        <v>1441</v>
      </c>
      <c r="T66" s="34">
        <v>17</v>
      </c>
      <c r="U66" s="34">
        <v>170.24561</v>
      </c>
      <c r="V66" s="34">
        <v>17</v>
      </c>
      <c r="W66" s="34">
        <v>4301.6872800000001</v>
      </c>
    </row>
    <row r="67" spans="1:23">
      <c r="A67" s="16">
        <v>17.2</v>
      </c>
      <c r="B67" s="16">
        <v>4092.3242799999998</v>
      </c>
      <c r="C67" s="16">
        <v>17.2</v>
      </c>
      <c r="D67" s="16">
        <v>3215.4210499999999</v>
      </c>
      <c r="E67" s="16">
        <v>17.2</v>
      </c>
      <c r="F67" s="16">
        <v>2193.8030600000002</v>
      </c>
      <c r="G67" s="16">
        <v>17.2</v>
      </c>
      <c r="H67" s="16">
        <v>1358.8856800000001</v>
      </c>
      <c r="I67" s="16">
        <v>17.2</v>
      </c>
      <c r="J67" s="16">
        <v>769.99264000000005</v>
      </c>
      <c r="K67" s="16">
        <v>17.2</v>
      </c>
      <c r="L67" s="16">
        <v>5827.0433899999998</v>
      </c>
      <c r="P67" s="34">
        <v>17.2</v>
      </c>
      <c r="Q67" s="34">
        <v>2834.6943999999999</v>
      </c>
      <c r="R67" s="34">
        <v>17.2</v>
      </c>
      <c r="S67" s="34">
        <v>1435</v>
      </c>
      <c r="T67" s="34">
        <v>17.2</v>
      </c>
      <c r="U67" s="34">
        <v>128.24561</v>
      </c>
      <c r="V67" s="34">
        <v>17.2</v>
      </c>
      <c r="W67" s="34">
        <v>4139.4372800000001</v>
      </c>
    </row>
    <row r="68" spans="1:23">
      <c r="A68" s="16">
        <v>17.399999999999999</v>
      </c>
      <c r="B68" s="16">
        <v>3913.3242799999998</v>
      </c>
      <c r="C68" s="16">
        <v>17.399999999999999</v>
      </c>
      <c r="D68" s="16">
        <v>3071.4210499999999</v>
      </c>
      <c r="E68" s="16">
        <v>17.399999999999999</v>
      </c>
      <c r="F68" s="16">
        <v>2100.8030600000002</v>
      </c>
      <c r="G68" s="16">
        <v>17.399999999999999</v>
      </c>
      <c r="H68" s="16">
        <v>1310.8856800000001</v>
      </c>
      <c r="I68" s="16">
        <v>17.399999999999999</v>
      </c>
      <c r="J68" s="16">
        <v>710.99264000000005</v>
      </c>
      <c r="K68" s="16">
        <v>17.399999999999999</v>
      </c>
      <c r="L68" s="16">
        <v>5602.5433899999998</v>
      </c>
      <c r="P68" s="34">
        <v>17.399999999999999</v>
      </c>
      <c r="Q68" s="34">
        <v>2801.6943999999999</v>
      </c>
      <c r="R68" s="34">
        <v>17.399999999999999</v>
      </c>
      <c r="S68" s="34">
        <v>1447</v>
      </c>
      <c r="T68" s="34">
        <v>17.399999999999999</v>
      </c>
      <c r="U68" s="34">
        <v>11.245609999999999</v>
      </c>
      <c r="V68" s="34">
        <v>17.399999999999999</v>
      </c>
      <c r="W68" s="34">
        <v>3914.9372800000001</v>
      </c>
    </row>
    <row r="69" spans="1:23">
      <c r="A69" s="16">
        <v>17.600000000000001</v>
      </c>
      <c r="B69" s="16">
        <v>3859.3242799999998</v>
      </c>
      <c r="C69" s="16">
        <v>17.600000000000001</v>
      </c>
      <c r="D69" s="16">
        <v>3088.4210499999999</v>
      </c>
      <c r="E69" s="16">
        <v>17.600000000000001</v>
      </c>
      <c r="F69" s="16">
        <v>2160.8030600000002</v>
      </c>
      <c r="G69" s="16">
        <v>17.600000000000001</v>
      </c>
      <c r="H69" s="16">
        <v>1285.8856800000001</v>
      </c>
      <c r="I69" s="16">
        <v>17.600000000000001</v>
      </c>
      <c r="J69" s="16">
        <v>649.99264000000005</v>
      </c>
      <c r="K69" s="16">
        <v>17.600000000000001</v>
      </c>
      <c r="L69" s="16">
        <v>5700.6733899999999</v>
      </c>
      <c r="P69" s="34">
        <v>17.600000000000001</v>
      </c>
      <c r="Q69" s="34">
        <v>2793.6943999999999</v>
      </c>
      <c r="R69" s="34">
        <v>17.600000000000001</v>
      </c>
      <c r="S69" s="34">
        <v>1424</v>
      </c>
      <c r="T69" s="34">
        <v>17.600000000000001</v>
      </c>
      <c r="U69" s="34">
        <v>73.245609999999999</v>
      </c>
      <c r="V69" s="34">
        <v>17.600000000000001</v>
      </c>
      <c r="W69" s="34">
        <v>4013.0672800000002</v>
      </c>
    </row>
    <row r="70" spans="1:23">
      <c r="A70" s="16">
        <v>17.8</v>
      </c>
      <c r="B70" s="16">
        <v>3763.3242799999998</v>
      </c>
      <c r="C70" s="16">
        <v>17.8</v>
      </c>
      <c r="D70" s="16">
        <v>3014.4210499999999</v>
      </c>
      <c r="E70" s="16">
        <v>17.8</v>
      </c>
      <c r="F70" s="16">
        <v>2186.8030600000002</v>
      </c>
      <c r="G70" s="16">
        <v>17.8</v>
      </c>
      <c r="H70" s="16">
        <v>1342.8856800000001</v>
      </c>
      <c r="I70" s="16">
        <v>17.8</v>
      </c>
      <c r="J70" s="16">
        <v>689.99264000000005</v>
      </c>
      <c r="K70" s="16">
        <v>17.8</v>
      </c>
      <c r="L70" s="16">
        <v>5699.55339</v>
      </c>
      <c r="P70" s="34">
        <v>17.8</v>
      </c>
      <c r="Q70" s="34">
        <v>2757.6943999999999</v>
      </c>
      <c r="R70" s="34">
        <v>17.8</v>
      </c>
      <c r="S70" s="34">
        <v>1376</v>
      </c>
      <c r="T70" s="34">
        <v>17.8</v>
      </c>
      <c r="U70" s="34">
        <v>-4.7543899999999999</v>
      </c>
      <c r="V70" s="34">
        <v>17.8</v>
      </c>
      <c r="W70" s="34">
        <v>4011.9472799999999</v>
      </c>
    </row>
    <row r="71" spans="1:23">
      <c r="A71" s="16">
        <v>18</v>
      </c>
      <c r="B71" s="16">
        <v>3629.3242799999998</v>
      </c>
      <c r="C71" s="16">
        <v>18</v>
      </c>
      <c r="D71" s="16">
        <v>2914.4210499999999</v>
      </c>
      <c r="E71" s="16">
        <v>18</v>
      </c>
      <c r="F71" s="16">
        <v>2056.8030600000002</v>
      </c>
      <c r="G71" s="16">
        <v>18</v>
      </c>
      <c r="H71" s="16">
        <v>1277.8856800000001</v>
      </c>
      <c r="I71" s="16">
        <v>18</v>
      </c>
      <c r="J71" s="16">
        <v>550.99264000000005</v>
      </c>
      <c r="K71" s="16">
        <v>18</v>
      </c>
      <c r="L71" s="16">
        <v>5588.6133900000004</v>
      </c>
      <c r="P71" s="34">
        <v>18</v>
      </c>
      <c r="Q71" s="34">
        <v>2656.6943999999999</v>
      </c>
      <c r="R71" s="34">
        <v>18</v>
      </c>
      <c r="S71" s="34">
        <v>1396</v>
      </c>
      <c r="T71" s="34">
        <v>18</v>
      </c>
      <c r="U71" s="34">
        <v>55.245609999999999</v>
      </c>
      <c r="V71" s="34">
        <v>18</v>
      </c>
      <c r="W71" s="34">
        <v>3901.0072799999998</v>
      </c>
    </row>
    <row r="72" spans="1:23">
      <c r="A72" s="16">
        <v>18.2</v>
      </c>
      <c r="B72" s="16">
        <v>3643.3242799999998</v>
      </c>
      <c r="C72" s="16">
        <v>18.2</v>
      </c>
      <c r="D72" s="16">
        <v>3005.4210499999999</v>
      </c>
      <c r="E72" s="16">
        <v>18.2</v>
      </c>
      <c r="F72" s="16">
        <v>2039.80306</v>
      </c>
      <c r="G72" s="16">
        <v>18.2</v>
      </c>
      <c r="H72" s="16">
        <v>1221.8856800000001</v>
      </c>
      <c r="I72" s="16">
        <v>18.2</v>
      </c>
      <c r="J72" s="16">
        <v>664.99264000000005</v>
      </c>
      <c r="K72" s="16">
        <v>18.2</v>
      </c>
      <c r="L72" s="16">
        <v>5576.9433900000004</v>
      </c>
      <c r="P72" s="34">
        <v>18.2</v>
      </c>
      <c r="Q72" s="34">
        <v>2553.6943999999999</v>
      </c>
      <c r="R72" s="34">
        <v>18.2</v>
      </c>
      <c r="S72" s="34">
        <v>1317</v>
      </c>
      <c r="T72" s="34">
        <v>18.2</v>
      </c>
      <c r="U72" s="34">
        <v>160.24561</v>
      </c>
      <c r="V72" s="34">
        <v>18.2</v>
      </c>
      <c r="W72" s="34">
        <v>3889.3372800000002</v>
      </c>
    </row>
    <row r="73" spans="1:23">
      <c r="A73" s="16">
        <v>18.399999999999999</v>
      </c>
      <c r="B73" s="16">
        <v>3696.3242799999998</v>
      </c>
      <c r="C73" s="16">
        <v>18.399999999999999</v>
      </c>
      <c r="D73" s="16">
        <v>3022.4210499999999</v>
      </c>
      <c r="E73" s="16">
        <v>18.399999999999999</v>
      </c>
      <c r="F73" s="16">
        <v>2202.8030600000002</v>
      </c>
      <c r="G73" s="16">
        <v>18.399999999999999</v>
      </c>
      <c r="H73" s="16">
        <v>1313.8856800000001</v>
      </c>
      <c r="I73" s="16">
        <v>18.399999999999999</v>
      </c>
      <c r="J73" s="16">
        <v>696.99264000000005</v>
      </c>
      <c r="K73" s="16">
        <v>18.399999999999999</v>
      </c>
      <c r="L73" s="16">
        <v>5640.4933899999996</v>
      </c>
      <c r="P73" s="34">
        <v>18.399999999999999</v>
      </c>
      <c r="Q73" s="34">
        <v>2652.6943999999999</v>
      </c>
      <c r="R73" s="34">
        <v>18.399999999999999</v>
      </c>
      <c r="S73" s="34">
        <v>1417</v>
      </c>
      <c r="T73" s="34">
        <v>18.399999999999999</v>
      </c>
      <c r="U73" s="34">
        <v>155.24561</v>
      </c>
      <c r="V73" s="34">
        <v>18.399999999999999</v>
      </c>
      <c r="W73" s="34">
        <v>3952.8872799999999</v>
      </c>
    </row>
    <row r="74" spans="1:23">
      <c r="A74" s="16">
        <v>18.600000000000001</v>
      </c>
      <c r="B74" s="16">
        <v>3661.3242799999998</v>
      </c>
      <c r="C74" s="16">
        <v>18.600000000000001</v>
      </c>
      <c r="D74" s="16">
        <v>3062.4210499999999</v>
      </c>
      <c r="E74" s="16">
        <v>18.600000000000001</v>
      </c>
      <c r="F74" s="16">
        <v>2138.8030600000002</v>
      </c>
      <c r="G74" s="16">
        <v>18.600000000000001</v>
      </c>
      <c r="H74" s="16">
        <v>1309.8856800000001</v>
      </c>
      <c r="I74" s="16">
        <v>18.600000000000001</v>
      </c>
      <c r="J74" s="16">
        <v>719.99264000000005</v>
      </c>
      <c r="K74" s="16">
        <v>18.600000000000001</v>
      </c>
      <c r="L74" s="16">
        <v>5659.4933899999996</v>
      </c>
      <c r="P74" s="34">
        <v>18.600000000000001</v>
      </c>
      <c r="Q74" s="34">
        <v>2740.6943999999999</v>
      </c>
      <c r="R74" s="34">
        <v>18.600000000000001</v>
      </c>
      <c r="S74" s="34">
        <v>1411</v>
      </c>
      <c r="T74" s="34">
        <v>18.600000000000001</v>
      </c>
      <c r="U74" s="34">
        <v>173.24561</v>
      </c>
      <c r="V74" s="34">
        <v>18.600000000000001</v>
      </c>
      <c r="W74" s="34">
        <v>3971.8872799999999</v>
      </c>
    </row>
    <row r="75" spans="1:23">
      <c r="A75" s="16">
        <v>18.8</v>
      </c>
      <c r="B75" s="16">
        <v>3714.3242799999998</v>
      </c>
      <c r="C75" s="16">
        <v>18.8</v>
      </c>
      <c r="D75" s="16">
        <v>3184.4210499999999</v>
      </c>
      <c r="E75" s="16">
        <v>18.8</v>
      </c>
      <c r="F75" s="16">
        <v>2215.8030600000002</v>
      </c>
      <c r="G75" s="16">
        <v>18.8</v>
      </c>
      <c r="H75" s="16">
        <v>1285.8856800000001</v>
      </c>
      <c r="I75" s="16">
        <v>18.8</v>
      </c>
      <c r="J75" s="16">
        <v>870.99264000000005</v>
      </c>
      <c r="K75" s="16">
        <v>18.8</v>
      </c>
      <c r="L75" s="16">
        <v>5807.84339</v>
      </c>
      <c r="P75" s="34">
        <v>18.8</v>
      </c>
      <c r="Q75" s="34">
        <v>2677.6943999999999</v>
      </c>
      <c r="R75" s="34">
        <v>18.8</v>
      </c>
      <c r="S75" s="34">
        <v>1482</v>
      </c>
      <c r="T75" s="34">
        <v>18.8</v>
      </c>
      <c r="U75" s="34">
        <v>198.24561</v>
      </c>
      <c r="V75" s="34">
        <v>18.8</v>
      </c>
      <c r="W75" s="34">
        <v>4120.2372800000003</v>
      </c>
    </row>
    <row r="76" spans="1:23">
      <c r="A76" s="16">
        <v>19</v>
      </c>
      <c r="B76" s="16">
        <v>3847.3242799999998</v>
      </c>
      <c r="C76" s="16">
        <v>19</v>
      </c>
      <c r="D76" s="16">
        <v>3212.4210499999999</v>
      </c>
      <c r="E76" s="16">
        <v>19</v>
      </c>
      <c r="F76" s="16">
        <v>2236.8030600000002</v>
      </c>
      <c r="G76" s="16">
        <v>19</v>
      </c>
      <c r="H76" s="16">
        <v>1507.8856800000001</v>
      </c>
      <c r="I76" s="16">
        <v>19</v>
      </c>
      <c r="J76" s="16">
        <v>869.99264000000005</v>
      </c>
      <c r="K76" s="16">
        <v>19</v>
      </c>
      <c r="L76" s="16">
        <v>5975.2333900000003</v>
      </c>
      <c r="P76" s="34">
        <v>19</v>
      </c>
      <c r="Q76" s="34">
        <v>2846.6943999999999</v>
      </c>
      <c r="R76" s="34">
        <v>19</v>
      </c>
      <c r="S76" s="34">
        <v>1573</v>
      </c>
      <c r="T76" s="34">
        <v>19</v>
      </c>
      <c r="U76" s="34">
        <v>335.24561</v>
      </c>
      <c r="V76" s="34">
        <v>19</v>
      </c>
      <c r="W76" s="34">
        <v>4287.6272799999997</v>
      </c>
    </row>
    <row r="77" spans="1:23">
      <c r="A77" s="16">
        <v>19.2</v>
      </c>
      <c r="B77" s="16">
        <v>3895.3242799999998</v>
      </c>
      <c r="C77" s="16">
        <v>19.2</v>
      </c>
      <c r="D77" s="16">
        <v>3371.4210499999999</v>
      </c>
      <c r="E77" s="16">
        <v>19.2</v>
      </c>
      <c r="F77" s="16">
        <v>2422.8030600000002</v>
      </c>
      <c r="G77" s="16">
        <v>19.2</v>
      </c>
      <c r="H77" s="16">
        <v>1573.8856800000001</v>
      </c>
      <c r="I77" s="16">
        <v>19.2</v>
      </c>
      <c r="J77" s="16">
        <v>1136.9926399999999</v>
      </c>
      <c r="K77" s="16">
        <v>19.2</v>
      </c>
      <c r="L77" s="16">
        <v>6084.4633899999999</v>
      </c>
      <c r="P77" s="34">
        <v>19.2</v>
      </c>
      <c r="Q77" s="34">
        <v>2936.6943999999999</v>
      </c>
      <c r="R77" s="34">
        <v>19.2</v>
      </c>
      <c r="S77" s="34">
        <v>1680</v>
      </c>
      <c r="T77" s="34">
        <v>19.2</v>
      </c>
      <c r="U77" s="34">
        <v>391.24561</v>
      </c>
      <c r="V77" s="34">
        <v>19.2</v>
      </c>
      <c r="W77" s="34">
        <v>4396.8572800000002</v>
      </c>
    </row>
    <row r="78" spans="1:23">
      <c r="A78" s="16">
        <v>19.399999999999999</v>
      </c>
      <c r="B78" s="16">
        <v>4122.3242799999998</v>
      </c>
      <c r="C78" s="16">
        <v>19.399999999999999</v>
      </c>
      <c r="D78" s="16">
        <v>3520.4210499999999</v>
      </c>
      <c r="E78" s="16">
        <v>19.399999999999999</v>
      </c>
      <c r="F78" s="16">
        <v>2426.8030600000002</v>
      </c>
      <c r="G78" s="16">
        <v>19.399999999999999</v>
      </c>
      <c r="H78" s="16">
        <v>1675.8856800000001</v>
      </c>
      <c r="I78" s="16">
        <v>19.399999999999999</v>
      </c>
      <c r="J78" s="16">
        <v>1307.9926399999999</v>
      </c>
      <c r="K78" s="16">
        <v>19.399999999999999</v>
      </c>
      <c r="L78" s="16">
        <v>6267.8633900000004</v>
      </c>
      <c r="P78" s="34">
        <v>19.399999999999999</v>
      </c>
      <c r="Q78" s="34">
        <v>3103.6943999999999</v>
      </c>
      <c r="R78" s="34">
        <v>19.399999999999999</v>
      </c>
      <c r="S78" s="34">
        <v>1712</v>
      </c>
      <c r="T78" s="34">
        <v>19.399999999999999</v>
      </c>
      <c r="U78" s="34">
        <v>515.24561000000006</v>
      </c>
      <c r="V78" s="34">
        <v>19.399999999999999</v>
      </c>
      <c r="W78" s="34">
        <v>4580.2572799999998</v>
      </c>
    </row>
    <row r="79" spans="1:23">
      <c r="A79" s="16">
        <v>19.600000000000001</v>
      </c>
      <c r="B79" s="16">
        <v>4237.3242799999998</v>
      </c>
      <c r="C79" s="16">
        <v>19.600000000000001</v>
      </c>
      <c r="D79" s="16">
        <v>3656.4210499999999</v>
      </c>
      <c r="E79" s="16">
        <v>19.600000000000001</v>
      </c>
      <c r="F79" s="16">
        <v>2653.8030600000002</v>
      </c>
      <c r="G79" s="16">
        <v>19.600000000000001</v>
      </c>
      <c r="H79" s="16">
        <v>1833.8856800000001</v>
      </c>
      <c r="I79" s="16">
        <v>19.600000000000001</v>
      </c>
      <c r="J79" s="16">
        <v>1423.9926399999999</v>
      </c>
      <c r="K79" s="16">
        <v>19.600000000000001</v>
      </c>
      <c r="L79" s="16">
        <v>6410.0733899999996</v>
      </c>
      <c r="P79" s="34">
        <v>19.600000000000001</v>
      </c>
      <c r="Q79" s="34">
        <v>3244.6943999999999</v>
      </c>
      <c r="R79" s="34">
        <v>19.600000000000001</v>
      </c>
      <c r="S79" s="34">
        <v>1847</v>
      </c>
      <c r="T79" s="34">
        <v>19.600000000000001</v>
      </c>
      <c r="U79" s="34">
        <v>582.24561000000006</v>
      </c>
      <c r="V79" s="34">
        <v>19.600000000000001</v>
      </c>
      <c r="W79" s="34">
        <v>4722.4672799999998</v>
      </c>
    </row>
    <row r="80" spans="1:23">
      <c r="A80" s="16">
        <v>19.8</v>
      </c>
      <c r="B80" s="16">
        <v>4305.3242799999998</v>
      </c>
      <c r="C80" s="16">
        <v>19.8</v>
      </c>
      <c r="D80" s="16">
        <v>3829.4210499999999</v>
      </c>
      <c r="E80" s="16">
        <v>19.8</v>
      </c>
      <c r="F80" s="16">
        <v>2754.8030600000002</v>
      </c>
      <c r="G80" s="16">
        <v>19.8</v>
      </c>
      <c r="H80" s="16">
        <v>2073.8856799999999</v>
      </c>
      <c r="I80" s="16">
        <v>19.8</v>
      </c>
      <c r="J80" s="16">
        <v>1729.9926399999999</v>
      </c>
      <c r="K80" s="16">
        <v>19.8</v>
      </c>
      <c r="L80" s="16">
        <v>6643.8133900000003</v>
      </c>
      <c r="P80" s="34">
        <v>19.8</v>
      </c>
      <c r="Q80" s="34">
        <v>3419.6943999999999</v>
      </c>
      <c r="R80" s="34">
        <v>19.8</v>
      </c>
      <c r="S80" s="34">
        <v>1985</v>
      </c>
      <c r="T80" s="34">
        <v>19.8</v>
      </c>
      <c r="U80" s="34">
        <v>695.24561000000006</v>
      </c>
      <c r="V80" s="34">
        <v>19.8</v>
      </c>
      <c r="W80" s="34">
        <v>4956.2072799999996</v>
      </c>
    </row>
    <row r="81" spans="1:23">
      <c r="A81" s="16">
        <v>20</v>
      </c>
      <c r="B81" s="16">
        <v>4453.3242799999998</v>
      </c>
      <c r="C81" s="16">
        <v>20</v>
      </c>
      <c r="D81" s="16">
        <v>3950.4210499999999</v>
      </c>
      <c r="E81" s="16">
        <v>20</v>
      </c>
      <c r="F81" s="16">
        <v>2827.8030600000002</v>
      </c>
      <c r="G81" s="16">
        <v>20</v>
      </c>
      <c r="H81" s="16">
        <v>1976.8856800000001</v>
      </c>
      <c r="I81" s="16">
        <v>20</v>
      </c>
      <c r="J81" s="16">
        <v>1682.9926399999999</v>
      </c>
      <c r="K81" s="16">
        <v>20</v>
      </c>
      <c r="L81" s="16">
        <v>6721.9833900000003</v>
      </c>
      <c r="P81" s="34">
        <v>20</v>
      </c>
      <c r="Q81" s="34">
        <v>3476.6943999999999</v>
      </c>
      <c r="R81" s="34">
        <v>20</v>
      </c>
      <c r="S81" s="34">
        <v>2218</v>
      </c>
      <c r="T81" s="34">
        <v>20</v>
      </c>
      <c r="U81" s="34">
        <v>735.24561000000006</v>
      </c>
      <c r="V81" s="34">
        <v>20</v>
      </c>
      <c r="W81" s="34">
        <v>5034.3772799999997</v>
      </c>
    </row>
    <row r="82" spans="1:23">
      <c r="A82" s="16">
        <v>20.2</v>
      </c>
      <c r="B82" s="16">
        <v>4462.3242799999998</v>
      </c>
      <c r="C82" s="16">
        <v>20.2</v>
      </c>
      <c r="D82" s="16">
        <v>3922.4210499999999</v>
      </c>
      <c r="E82" s="16">
        <v>20.2</v>
      </c>
      <c r="F82" s="16">
        <v>2950.8030600000002</v>
      </c>
      <c r="G82" s="16">
        <v>20.2</v>
      </c>
      <c r="H82" s="16">
        <v>2151.8856799999999</v>
      </c>
      <c r="I82" s="16">
        <v>20.2</v>
      </c>
      <c r="J82" s="16">
        <v>1606.9926399999999</v>
      </c>
      <c r="K82" s="16">
        <v>20.2</v>
      </c>
      <c r="L82" s="16">
        <v>6634.0233900000003</v>
      </c>
      <c r="P82" s="34">
        <v>20.2</v>
      </c>
      <c r="Q82" s="34">
        <v>3393.6943999999999</v>
      </c>
      <c r="R82" s="34">
        <v>20.2</v>
      </c>
      <c r="S82" s="34">
        <v>2056</v>
      </c>
      <c r="T82" s="34">
        <v>20.2</v>
      </c>
      <c r="U82" s="34">
        <v>715.24561000000006</v>
      </c>
      <c r="V82" s="34">
        <v>20.2</v>
      </c>
      <c r="W82" s="34">
        <v>4946.4172799999997</v>
      </c>
    </row>
    <row r="83" spans="1:23">
      <c r="A83" s="16">
        <v>20.399999999999999</v>
      </c>
      <c r="B83" s="16">
        <v>4766.3242799999998</v>
      </c>
      <c r="C83" s="16">
        <v>20.399999999999999</v>
      </c>
      <c r="D83" s="16">
        <v>4242.4210499999999</v>
      </c>
      <c r="E83" s="16">
        <v>20.399999999999999</v>
      </c>
      <c r="F83" s="16">
        <v>3017.8030600000002</v>
      </c>
      <c r="G83" s="16">
        <v>20.399999999999999</v>
      </c>
      <c r="H83" s="16">
        <v>2219.8856799999999</v>
      </c>
      <c r="I83" s="16">
        <v>20.399999999999999</v>
      </c>
      <c r="J83" s="16">
        <v>1817.9926399999999</v>
      </c>
      <c r="K83" s="16">
        <v>20.399999999999999</v>
      </c>
      <c r="L83" s="16">
        <v>6729.5133900000001</v>
      </c>
      <c r="P83" s="34">
        <v>20.399999999999999</v>
      </c>
      <c r="Q83" s="34">
        <v>3761.6943999999999</v>
      </c>
      <c r="R83" s="34">
        <v>20.399999999999999</v>
      </c>
      <c r="S83" s="34">
        <v>2195</v>
      </c>
      <c r="T83" s="34">
        <v>20.399999999999999</v>
      </c>
      <c r="U83" s="34">
        <v>914.24561000000006</v>
      </c>
      <c r="V83" s="34">
        <v>20.399999999999999</v>
      </c>
      <c r="W83" s="34">
        <v>5041.9072800000004</v>
      </c>
    </row>
    <row r="84" spans="1:23">
      <c r="A84" s="16">
        <v>20.6</v>
      </c>
      <c r="B84" s="16">
        <v>4802.3242799999998</v>
      </c>
      <c r="C84" s="16">
        <v>20.6</v>
      </c>
      <c r="D84" s="16">
        <v>4189.4210499999999</v>
      </c>
      <c r="E84" s="16">
        <v>20.6</v>
      </c>
      <c r="F84" s="16">
        <v>3074.8030600000002</v>
      </c>
      <c r="G84" s="16">
        <v>20.6</v>
      </c>
      <c r="H84" s="16">
        <v>2399.8856799999999</v>
      </c>
      <c r="I84" s="16">
        <v>20.6</v>
      </c>
      <c r="J84" s="16">
        <v>2084.9926399999999</v>
      </c>
      <c r="K84" s="16">
        <v>20.6</v>
      </c>
      <c r="L84" s="16">
        <v>6743.8233899999996</v>
      </c>
      <c r="P84" s="34">
        <v>20.6</v>
      </c>
      <c r="Q84" s="34">
        <v>3887.6943999999999</v>
      </c>
      <c r="R84" s="34">
        <v>20.6</v>
      </c>
      <c r="S84" s="34">
        <v>2273</v>
      </c>
      <c r="T84" s="34">
        <v>20.6</v>
      </c>
      <c r="U84" s="34">
        <v>1000.2456100000001</v>
      </c>
      <c r="V84" s="34">
        <v>20.6</v>
      </c>
      <c r="W84" s="34">
        <v>5056.2172799999998</v>
      </c>
    </row>
    <row r="85" spans="1:23">
      <c r="A85" s="16">
        <v>20.8</v>
      </c>
      <c r="B85" s="16">
        <v>5035.3242799999998</v>
      </c>
      <c r="C85" s="16">
        <v>20.8</v>
      </c>
      <c r="D85" s="16">
        <v>4565.4210499999999</v>
      </c>
      <c r="E85" s="16">
        <v>20.8</v>
      </c>
      <c r="F85" s="16">
        <v>3174.8030600000002</v>
      </c>
      <c r="G85" s="16">
        <v>20.8</v>
      </c>
      <c r="H85" s="16">
        <v>2533.8856799999999</v>
      </c>
      <c r="I85" s="16">
        <v>20.8</v>
      </c>
      <c r="J85" s="16">
        <v>2297.9926399999999</v>
      </c>
      <c r="K85" s="16">
        <v>20.8</v>
      </c>
      <c r="L85" s="16">
        <v>6939.2533899999999</v>
      </c>
      <c r="P85" s="34">
        <v>20.8</v>
      </c>
      <c r="Q85" s="34">
        <v>3965.6943999999999</v>
      </c>
      <c r="R85" s="34">
        <v>20.8</v>
      </c>
      <c r="S85" s="34">
        <v>2419</v>
      </c>
      <c r="T85" s="34">
        <v>20.8</v>
      </c>
      <c r="U85" s="34">
        <v>1067.2456099999999</v>
      </c>
      <c r="V85" s="34">
        <v>20.8</v>
      </c>
      <c r="W85" s="34">
        <v>5251.6472800000001</v>
      </c>
    </row>
    <row r="86" spans="1:23">
      <c r="A86" s="16">
        <v>21</v>
      </c>
      <c r="B86" s="16">
        <v>5020.3242799999998</v>
      </c>
      <c r="C86" s="16">
        <v>21</v>
      </c>
      <c r="D86" s="16">
        <v>4791.4210499999999</v>
      </c>
      <c r="E86" s="16">
        <v>21</v>
      </c>
      <c r="F86" s="16">
        <v>3340.8030600000002</v>
      </c>
      <c r="G86" s="16">
        <v>21</v>
      </c>
      <c r="H86" s="16">
        <v>2820.8856799999999</v>
      </c>
      <c r="I86" s="16">
        <v>21</v>
      </c>
      <c r="J86" s="16">
        <v>2262.9926399999999</v>
      </c>
      <c r="K86" s="16">
        <v>21</v>
      </c>
      <c r="L86" s="16">
        <v>7131.9533899999997</v>
      </c>
      <c r="P86" s="34">
        <v>21</v>
      </c>
      <c r="Q86" s="34">
        <v>4090.6943999999999</v>
      </c>
      <c r="R86" s="34">
        <v>21</v>
      </c>
      <c r="S86" s="34">
        <v>2492</v>
      </c>
      <c r="T86" s="34">
        <v>21</v>
      </c>
      <c r="U86" s="34">
        <v>1212.2456099999999</v>
      </c>
      <c r="V86" s="34">
        <v>21</v>
      </c>
      <c r="W86" s="34">
        <v>5444.34728</v>
      </c>
    </row>
    <row r="87" spans="1:23">
      <c r="A87" s="16">
        <v>21.2</v>
      </c>
      <c r="B87" s="16">
        <v>5387.3242799999998</v>
      </c>
      <c r="C87" s="16">
        <v>21.2</v>
      </c>
      <c r="D87" s="16">
        <v>5202.4210499999999</v>
      </c>
      <c r="E87" s="16">
        <v>21.2</v>
      </c>
      <c r="F87" s="16">
        <v>3508.8030600000002</v>
      </c>
      <c r="G87" s="16">
        <v>21.2</v>
      </c>
      <c r="H87" s="16">
        <v>2705.8856799999999</v>
      </c>
      <c r="I87" s="16">
        <v>21.2</v>
      </c>
      <c r="J87" s="16">
        <v>2491.9926399999999</v>
      </c>
      <c r="K87" s="16">
        <v>21.2</v>
      </c>
      <c r="L87" s="16">
        <v>7417.8333899999998</v>
      </c>
      <c r="P87" s="34">
        <v>21.2</v>
      </c>
      <c r="Q87" s="34">
        <v>4297.6944000000003</v>
      </c>
      <c r="R87" s="34">
        <v>21.2</v>
      </c>
      <c r="S87" s="34">
        <v>2652</v>
      </c>
      <c r="T87" s="34">
        <v>21.2</v>
      </c>
      <c r="U87" s="34">
        <v>1198.2456099999999</v>
      </c>
      <c r="V87" s="34">
        <v>21.2</v>
      </c>
      <c r="W87" s="34">
        <v>5730.2272800000001</v>
      </c>
    </row>
    <row r="88" spans="1:23">
      <c r="A88" s="16">
        <v>21.4</v>
      </c>
      <c r="B88" s="16">
        <v>5639.3242799999998</v>
      </c>
      <c r="C88" s="16">
        <v>21.4</v>
      </c>
      <c r="D88" s="16">
        <v>5287.4210499999999</v>
      </c>
      <c r="E88" s="16">
        <v>21.4</v>
      </c>
      <c r="F88" s="16">
        <v>3716.8030600000002</v>
      </c>
      <c r="G88" s="16">
        <v>21.4</v>
      </c>
      <c r="H88" s="16">
        <v>2917.8856799999999</v>
      </c>
      <c r="I88" s="16">
        <v>21.4</v>
      </c>
      <c r="J88" s="16">
        <v>2578.9926399999999</v>
      </c>
      <c r="K88" s="16">
        <v>21.4</v>
      </c>
      <c r="L88" s="16">
        <v>7840.5433899999998</v>
      </c>
      <c r="P88" s="34">
        <v>21.4</v>
      </c>
      <c r="Q88" s="34">
        <v>4550.6944000000003</v>
      </c>
      <c r="R88" s="34">
        <v>21.4</v>
      </c>
      <c r="S88" s="34">
        <v>2740</v>
      </c>
      <c r="T88" s="34">
        <v>21.4</v>
      </c>
      <c r="U88" s="34">
        <v>1378.2456099999999</v>
      </c>
      <c r="V88" s="34">
        <v>21.4</v>
      </c>
      <c r="W88" s="34">
        <v>6152.9372800000001</v>
      </c>
    </row>
    <row r="89" spans="1:23">
      <c r="A89" s="16">
        <v>21.6</v>
      </c>
      <c r="B89" s="16">
        <v>6005.3242799999998</v>
      </c>
      <c r="C89" s="16">
        <v>21.6</v>
      </c>
      <c r="D89" s="16">
        <v>5747.4210499999999</v>
      </c>
      <c r="E89" s="16">
        <v>21.6</v>
      </c>
      <c r="F89" s="16">
        <v>3770.8030600000002</v>
      </c>
      <c r="G89" s="16">
        <v>21.6</v>
      </c>
      <c r="H89" s="16">
        <v>3077.8856799999999</v>
      </c>
      <c r="I89" s="16">
        <v>21.6</v>
      </c>
      <c r="J89" s="16">
        <v>2822.9926399999999</v>
      </c>
      <c r="K89" s="16">
        <v>21.6</v>
      </c>
      <c r="L89" s="16">
        <v>8307.7633900000001</v>
      </c>
      <c r="P89" s="34">
        <v>21.6</v>
      </c>
      <c r="Q89" s="34">
        <v>4850.6944000000003</v>
      </c>
      <c r="R89" s="34">
        <v>21.6</v>
      </c>
      <c r="S89" s="34">
        <v>3060</v>
      </c>
      <c r="T89" s="34">
        <v>21.6</v>
      </c>
      <c r="U89" s="34">
        <v>1512.2456099999999</v>
      </c>
      <c r="V89" s="34">
        <v>21.6</v>
      </c>
      <c r="W89" s="34">
        <v>6620.1572800000004</v>
      </c>
    </row>
    <row r="90" spans="1:23">
      <c r="A90" s="16">
        <v>21.8</v>
      </c>
      <c r="B90" s="16">
        <v>6260.3242799999998</v>
      </c>
      <c r="C90" s="16">
        <v>21.8</v>
      </c>
      <c r="D90" s="16">
        <v>6082.4210499999999</v>
      </c>
      <c r="E90" s="16">
        <v>21.8</v>
      </c>
      <c r="F90" s="16">
        <v>4099.8030600000002</v>
      </c>
      <c r="G90" s="16">
        <v>21.8</v>
      </c>
      <c r="H90" s="16">
        <v>3295.8856799999999</v>
      </c>
      <c r="I90" s="16">
        <v>21.8</v>
      </c>
      <c r="J90" s="16">
        <v>3002.9926399999999</v>
      </c>
      <c r="K90" s="16">
        <v>21.8</v>
      </c>
      <c r="L90" s="16">
        <v>8828.9333900000001</v>
      </c>
      <c r="P90" s="34">
        <v>21.8</v>
      </c>
      <c r="Q90" s="34">
        <v>5060.6944000000003</v>
      </c>
      <c r="R90" s="34">
        <v>21.8</v>
      </c>
      <c r="S90" s="34">
        <v>3248</v>
      </c>
      <c r="T90" s="34">
        <v>21.8</v>
      </c>
      <c r="U90" s="34">
        <v>1523.2456099999999</v>
      </c>
      <c r="V90" s="34">
        <v>21.8</v>
      </c>
      <c r="W90" s="34">
        <v>7141.3272800000004</v>
      </c>
    </row>
    <row r="91" spans="1:23">
      <c r="A91" s="16">
        <v>22</v>
      </c>
      <c r="B91" s="16">
        <v>6700.3242799999998</v>
      </c>
      <c r="C91" s="16">
        <v>22</v>
      </c>
      <c r="D91" s="16">
        <v>6427.4210499999999</v>
      </c>
      <c r="E91" s="16">
        <v>22</v>
      </c>
      <c r="F91" s="16">
        <v>4268.8030600000002</v>
      </c>
      <c r="G91" s="16">
        <v>22</v>
      </c>
      <c r="H91" s="16">
        <v>3525.8856799999999</v>
      </c>
      <c r="I91" s="16">
        <v>22</v>
      </c>
      <c r="J91" s="16">
        <v>3279.9926399999999</v>
      </c>
      <c r="K91" s="16">
        <v>22</v>
      </c>
      <c r="L91" s="16">
        <v>9351.6133900000004</v>
      </c>
      <c r="P91" s="34">
        <v>22</v>
      </c>
      <c r="Q91" s="34">
        <v>5368.6944000000003</v>
      </c>
      <c r="R91" s="34">
        <v>22</v>
      </c>
      <c r="S91" s="34">
        <v>3290</v>
      </c>
      <c r="T91" s="34">
        <v>22</v>
      </c>
      <c r="U91" s="34">
        <v>1616.2456099999999</v>
      </c>
      <c r="V91" s="34">
        <v>22</v>
      </c>
      <c r="W91" s="34">
        <v>7664.0072799999998</v>
      </c>
    </row>
    <row r="92" spans="1:23">
      <c r="A92" s="16">
        <v>22.2</v>
      </c>
      <c r="B92" s="16">
        <v>7043.3242799999998</v>
      </c>
      <c r="C92" s="16">
        <v>22.2</v>
      </c>
      <c r="D92" s="16">
        <v>6685.4210499999999</v>
      </c>
      <c r="E92" s="16">
        <v>22.2</v>
      </c>
      <c r="F92" s="16">
        <v>4319.8030600000002</v>
      </c>
      <c r="G92" s="16">
        <v>22.2</v>
      </c>
      <c r="H92" s="16">
        <v>3730.8856799999999</v>
      </c>
      <c r="I92" s="16">
        <v>22.2</v>
      </c>
      <c r="J92" s="16">
        <v>3327.9926399999999</v>
      </c>
      <c r="K92" s="16">
        <v>22.2</v>
      </c>
      <c r="L92" s="16">
        <v>9798.6633899999997</v>
      </c>
      <c r="P92" s="34">
        <v>22.2</v>
      </c>
      <c r="Q92" s="34">
        <v>5674.6944000000003</v>
      </c>
      <c r="R92" s="34">
        <v>22.2</v>
      </c>
      <c r="S92" s="34">
        <v>3446</v>
      </c>
      <c r="T92" s="34">
        <v>22.2</v>
      </c>
      <c r="U92" s="34">
        <v>1810.2456099999999</v>
      </c>
      <c r="V92" s="34">
        <v>22.2</v>
      </c>
      <c r="W92" s="34">
        <v>8111.05728</v>
      </c>
    </row>
    <row r="93" spans="1:23">
      <c r="A93" s="16">
        <v>22.4</v>
      </c>
      <c r="B93" s="16">
        <v>7262.3242799999998</v>
      </c>
      <c r="C93" s="16">
        <v>22.4</v>
      </c>
      <c r="D93" s="16">
        <v>6955.4210499999999</v>
      </c>
      <c r="E93" s="16">
        <v>22.4</v>
      </c>
      <c r="F93" s="16">
        <v>4599.8030600000002</v>
      </c>
      <c r="G93" s="16">
        <v>22.4</v>
      </c>
      <c r="H93" s="16">
        <v>4012.8856799999999</v>
      </c>
      <c r="I93" s="16">
        <v>22.4</v>
      </c>
      <c r="J93" s="16">
        <v>3365.9926399999999</v>
      </c>
      <c r="K93" s="16">
        <v>22.4</v>
      </c>
      <c r="L93" s="16">
        <v>9769.8933899999993</v>
      </c>
      <c r="P93" s="34">
        <v>22.4</v>
      </c>
      <c r="Q93" s="34">
        <v>5693.6944000000003</v>
      </c>
      <c r="R93" s="34">
        <v>22.4</v>
      </c>
      <c r="S93" s="34">
        <v>3545</v>
      </c>
      <c r="T93" s="34">
        <v>22.4</v>
      </c>
      <c r="U93" s="34">
        <v>1949.2456099999999</v>
      </c>
      <c r="V93" s="34">
        <v>22.4</v>
      </c>
      <c r="W93" s="34">
        <v>8082.2872799999996</v>
      </c>
    </row>
    <row r="94" spans="1:23">
      <c r="A94" s="16">
        <v>22.6</v>
      </c>
      <c r="B94" s="16">
        <v>7400.3242799999998</v>
      </c>
      <c r="C94" s="16">
        <v>22.6</v>
      </c>
      <c r="D94" s="16">
        <v>6875.4210499999999</v>
      </c>
      <c r="E94" s="16">
        <v>22.6</v>
      </c>
      <c r="F94" s="16">
        <v>4515.8030600000002</v>
      </c>
      <c r="G94" s="16">
        <v>22.6</v>
      </c>
      <c r="H94" s="16">
        <v>4054.8856799999999</v>
      </c>
      <c r="I94" s="16">
        <v>22.6</v>
      </c>
      <c r="J94" s="16">
        <v>3284.9926399999999</v>
      </c>
      <c r="K94" s="16">
        <v>22.6</v>
      </c>
      <c r="L94" s="16">
        <v>9654.6633899999997</v>
      </c>
      <c r="P94" s="34">
        <v>22.6</v>
      </c>
      <c r="Q94" s="34">
        <v>5761.6944000000003</v>
      </c>
      <c r="R94" s="34">
        <v>22.6</v>
      </c>
      <c r="S94" s="34">
        <v>3716</v>
      </c>
      <c r="T94" s="34">
        <v>22.6</v>
      </c>
      <c r="U94" s="34">
        <v>1859.2456099999999</v>
      </c>
      <c r="V94" s="34">
        <v>22.6</v>
      </c>
      <c r="W94" s="34">
        <v>7967.05728</v>
      </c>
    </row>
    <row r="95" spans="1:23">
      <c r="A95" s="16">
        <v>22.8</v>
      </c>
      <c r="B95" s="16">
        <v>7358.3242799999998</v>
      </c>
      <c r="C95" s="16">
        <v>22.8</v>
      </c>
      <c r="D95" s="16">
        <v>6879.4210499999999</v>
      </c>
      <c r="E95" s="16">
        <v>22.8</v>
      </c>
      <c r="F95" s="16">
        <v>4445.8030600000002</v>
      </c>
      <c r="G95" s="16">
        <v>22.8</v>
      </c>
      <c r="H95" s="16">
        <v>3740.8856799999999</v>
      </c>
      <c r="I95" s="16">
        <v>22.8</v>
      </c>
      <c r="J95" s="16">
        <v>3345.9926399999999</v>
      </c>
      <c r="K95" s="16">
        <v>22.8</v>
      </c>
      <c r="L95" s="16">
        <v>9110.2133900000008</v>
      </c>
      <c r="P95" s="34">
        <v>22.8</v>
      </c>
      <c r="Q95" s="34">
        <v>5583.6944000000003</v>
      </c>
      <c r="R95" s="34">
        <v>22.8</v>
      </c>
      <c r="S95" s="34">
        <v>3560</v>
      </c>
      <c r="T95" s="34">
        <v>22.8</v>
      </c>
      <c r="U95" s="34">
        <v>1764.2456099999999</v>
      </c>
      <c r="V95" s="34">
        <v>22.8</v>
      </c>
      <c r="W95" s="34">
        <v>7422.6072800000002</v>
      </c>
    </row>
    <row r="96" spans="1:23">
      <c r="A96" s="16">
        <v>23</v>
      </c>
      <c r="B96" s="16">
        <v>7264.3242799999998</v>
      </c>
      <c r="C96" s="16">
        <v>23</v>
      </c>
      <c r="D96" s="16">
        <v>6604.4210499999999</v>
      </c>
      <c r="E96" s="16">
        <v>23</v>
      </c>
      <c r="F96" s="16">
        <v>4363.8030600000002</v>
      </c>
      <c r="G96" s="16">
        <v>23</v>
      </c>
      <c r="H96" s="16">
        <v>3843.8856799999999</v>
      </c>
      <c r="I96" s="16">
        <v>23</v>
      </c>
      <c r="J96" s="16">
        <v>3179.9926399999999</v>
      </c>
      <c r="K96" s="16">
        <v>23</v>
      </c>
      <c r="L96" s="16">
        <v>8553.6233900000007</v>
      </c>
      <c r="P96" s="34">
        <v>23</v>
      </c>
      <c r="Q96" s="34">
        <v>5562.6944000000003</v>
      </c>
      <c r="R96" s="34">
        <v>23</v>
      </c>
      <c r="S96" s="34">
        <v>3376</v>
      </c>
      <c r="T96" s="34">
        <v>23</v>
      </c>
      <c r="U96" s="34">
        <v>1838.2456099999999</v>
      </c>
      <c r="V96" s="34">
        <v>23</v>
      </c>
      <c r="W96" s="34">
        <v>6866.01728</v>
      </c>
    </row>
    <row r="97" spans="1:23">
      <c r="A97" s="16">
        <v>23.2</v>
      </c>
      <c r="B97" s="16">
        <v>6971.3242799999998</v>
      </c>
      <c r="C97" s="16">
        <v>23.2</v>
      </c>
      <c r="D97" s="16">
        <v>6265.4210499999999</v>
      </c>
      <c r="E97" s="16">
        <v>23.2</v>
      </c>
      <c r="F97" s="16">
        <v>4291.8030600000002</v>
      </c>
      <c r="G97" s="16">
        <v>23.2</v>
      </c>
      <c r="H97" s="16">
        <v>3492.8856799999999</v>
      </c>
      <c r="I97" s="16">
        <v>23.2</v>
      </c>
      <c r="J97" s="16">
        <v>2973.9926399999999</v>
      </c>
      <c r="K97" s="16">
        <v>23.2</v>
      </c>
      <c r="L97" s="16">
        <v>7651.2933899999998</v>
      </c>
      <c r="P97" s="34">
        <v>23.2</v>
      </c>
      <c r="Q97" s="34">
        <v>5086.6944000000003</v>
      </c>
      <c r="R97" s="34">
        <v>23.2</v>
      </c>
      <c r="S97" s="34">
        <v>3235</v>
      </c>
      <c r="T97" s="34">
        <v>23.2</v>
      </c>
      <c r="U97" s="34">
        <v>1552.2456099999999</v>
      </c>
      <c r="V97" s="34">
        <v>23.2</v>
      </c>
      <c r="W97" s="34">
        <v>5963.6872800000001</v>
      </c>
    </row>
    <row r="98" spans="1:23">
      <c r="A98" s="16">
        <v>23.4</v>
      </c>
      <c r="B98" s="16">
        <v>6682.3242799999998</v>
      </c>
      <c r="C98" s="16">
        <v>23.4</v>
      </c>
      <c r="D98" s="16">
        <v>5946.4210499999999</v>
      </c>
      <c r="E98" s="16">
        <v>23.4</v>
      </c>
      <c r="F98" s="16">
        <v>4124.8030600000002</v>
      </c>
      <c r="G98" s="16">
        <v>23.4</v>
      </c>
      <c r="H98" s="16">
        <v>3230.8856799999999</v>
      </c>
      <c r="I98" s="16">
        <v>23.4</v>
      </c>
      <c r="J98" s="16">
        <v>2753.9926399999999</v>
      </c>
      <c r="K98" s="16">
        <v>23.4</v>
      </c>
      <c r="L98" s="16">
        <v>7102.80339</v>
      </c>
      <c r="P98" s="34">
        <v>23.4</v>
      </c>
      <c r="Q98" s="34">
        <v>4791.6944000000003</v>
      </c>
      <c r="R98" s="34">
        <v>23.4</v>
      </c>
      <c r="S98" s="34">
        <v>2948</v>
      </c>
      <c r="T98" s="34">
        <v>23.4</v>
      </c>
      <c r="U98" s="34">
        <v>1500.2456099999999</v>
      </c>
      <c r="V98" s="34">
        <v>23.4</v>
      </c>
      <c r="W98" s="34">
        <v>5415.1972800000003</v>
      </c>
    </row>
    <row r="99" spans="1:23">
      <c r="A99" s="16">
        <v>23.6</v>
      </c>
      <c r="B99" s="16">
        <v>6224.3242799999998</v>
      </c>
      <c r="C99" s="16">
        <v>23.6</v>
      </c>
      <c r="D99" s="16">
        <v>5282.4210499999999</v>
      </c>
      <c r="E99" s="16">
        <v>23.6</v>
      </c>
      <c r="F99" s="16">
        <v>3742.8030600000002</v>
      </c>
      <c r="G99" s="16">
        <v>23.6</v>
      </c>
      <c r="H99" s="16">
        <v>3012.8856799999999</v>
      </c>
      <c r="I99" s="16">
        <v>23.6</v>
      </c>
      <c r="J99" s="16">
        <v>2281.9926399999999</v>
      </c>
      <c r="K99" s="16">
        <v>23.6</v>
      </c>
      <c r="L99" s="16">
        <v>6438.63339</v>
      </c>
      <c r="P99" s="34">
        <v>23.6</v>
      </c>
      <c r="Q99" s="34">
        <v>4400.6944000000003</v>
      </c>
      <c r="R99" s="34">
        <v>23.6</v>
      </c>
      <c r="S99" s="34">
        <v>2607</v>
      </c>
      <c r="T99" s="34">
        <v>23.6</v>
      </c>
      <c r="U99" s="34">
        <v>1156.2456099999999</v>
      </c>
      <c r="V99" s="34">
        <v>23.6</v>
      </c>
      <c r="W99" s="34">
        <v>4751.0272800000002</v>
      </c>
    </row>
    <row r="100" spans="1:23">
      <c r="A100" s="16">
        <v>23.8</v>
      </c>
      <c r="B100" s="16">
        <v>5727.3242799999998</v>
      </c>
      <c r="C100" s="16">
        <v>23.8</v>
      </c>
      <c r="D100" s="16">
        <v>4756.4210499999999</v>
      </c>
      <c r="E100" s="16">
        <v>23.8</v>
      </c>
      <c r="F100" s="16">
        <v>3547.8030600000002</v>
      </c>
      <c r="G100" s="16">
        <v>23.8</v>
      </c>
      <c r="H100" s="16">
        <v>2586.8856799999999</v>
      </c>
      <c r="I100" s="16">
        <v>23.8</v>
      </c>
      <c r="J100" s="16">
        <v>1889.9926399999999</v>
      </c>
      <c r="K100" s="16">
        <v>23.8</v>
      </c>
      <c r="L100" s="16">
        <v>6103.8733899999997</v>
      </c>
      <c r="P100" s="34">
        <v>23.8</v>
      </c>
      <c r="Q100" s="34">
        <v>3992.6943999999999</v>
      </c>
      <c r="R100" s="34">
        <v>23.8</v>
      </c>
      <c r="S100" s="34">
        <v>2453</v>
      </c>
      <c r="T100" s="34">
        <v>23.8</v>
      </c>
      <c r="U100" s="34">
        <v>1025.2456099999999</v>
      </c>
      <c r="V100" s="34">
        <v>23.8</v>
      </c>
      <c r="W100" s="34">
        <v>4416.26728</v>
      </c>
    </row>
    <row r="101" spans="1:23">
      <c r="A101" s="16">
        <v>24</v>
      </c>
      <c r="B101" s="16">
        <v>5263.3242799999998</v>
      </c>
      <c r="C101" s="16">
        <v>24</v>
      </c>
      <c r="D101" s="16">
        <v>4358.4210499999999</v>
      </c>
      <c r="E101" s="16">
        <v>24</v>
      </c>
      <c r="F101" s="16">
        <v>3232.8030600000002</v>
      </c>
      <c r="G101" s="16">
        <v>24</v>
      </c>
      <c r="H101" s="16">
        <v>2231.8856799999999</v>
      </c>
      <c r="I101" s="16">
        <v>24</v>
      </c>
      <c r="J101" s="16">
        <v>1480.9926399999999</v>
      </c>
      <c r="K101" s="16">
        <v>24</v>
      </c>
      <c r="L101" s="16">
        <v>5796.2033899999997</v>
      </c>
      <c r="P101" s="34">
        <v>24</v>
      </c>
      <c r="Q101" s="34">
        <v>3749.6943999999999</v>
      </c>
      <c r="R101" s="34">
        <v>24</v>
      </c>
      <c r="S101" s="34">
        <v>2230</v>
      </c>
      <c r="T101" s="34">
        <v>24</v>
      </c>
      <c r="U101" s="34">
        <v>770.24561000000006</v>
      </c>
      <c r="V101" s="34">
        <v>24</v>
      </c>
      <c r="W101" s="34">
        <v>4108.59728</v>
      </c>
    </row>
    <row r="102" spans="1:23">
      <c r="A102" s="16">
        <v>24.2</v>
      </c>
      <c r="B102" s="16">
        <v>4668.3242799999998</v>
      </c>
      <c r="C102" s="16">
        <v>24.2</v>
      </c>
      <c r="D102" s="16">
        <v>3732.4210499999999</v>
      </c>
      <c r="E102" s="16">
        <v>24.2</v>
      </c>
      <c r="F102" s="16">
        <v>2860.8030600000002</v>
      </c>
      <c r="G102" s="16">
        <v>24.2</v>
      </c>
      <c r="H102" s="16">
        <v>1863.8856800000001</v>
      </c>
      <c r="I102" s="16">
        <v>24.2</v>
      </c>
      <c r="J102" s="16">
        <v>979.99264000000005</v>
      </c>
      <c r="K102" s="16">
        <v>24.2</v>
      </c>
      <c r="L102" s="16">
        <v>5649.4633899999999</v>
      </c>
      <c r="P102" s="34">
        <v>24.2</v>
      </c>
      <c r="Q102" s="34">
        <v>3190.6943999999999</v>
      </c>
      <c r="R102" s="34">
        <v>24.2</v>
      </c>
      <c r="S102" s="34">
        <v>1864</v>
      </c>
      <c r="T102" s="34">
        <v>24.2</v>
      </c>
      <c r="U102" s="34">
        <v>481.24561</v>
      </c>
      <c r="V102" s="34">
        <v>24.2</v>
      </c>
      <c r="W102" s="34">
        <v>3961.8572800000002</v>
      </c>
    </row>
    <row r="103" spans="1:23">
      <c r="A103" s="16">
        <v>24.4</v>
      </c>
      <c r="B103" s="16">
        <v>4482.3242799999998</v>
      </c>
      <c r="C103" s="16">
        <v>24.4</v>
      </c>
      <c r="D103" s="16">
        <v>3406.4210499999999</v>
      </c>
      <c r="E103" s="16">
        <v>24.4</v>
      </c>
      <c r="F103" s="16">
        <v>2602.8030600000002</v>
      </c>
      <c r="G103" s="16">
        <v>24.4</v>
      </c>
      <c r="H103" s="16">
        <v>1587.8856800000001</v>
      </c>
      <c r="I103" s="16">
        <v>24.4</v>
      </c>
      <c r="J103" s="16">
        <v>899.99264000000005</v>
      </c>
      <c r="K103" s="16">
        <v>24.4</v>
      </c>
      <c r="L103" s="16">
        <v>5552.6633899999997</v>
      </c>
      <c r="P103" s="34">
        <v>24.4</v>
      </c>
      <c r="Q103" s="34">
        <v>3024.6943999999999</v>
      </c>
      <c r="R103" s="34">
        <v>24.4</v>
      </c>
      <c r="S103" s="34">
        <v>1516</v>
      </c>
      <c r="T103" s="34">
        <v>24.4</v>
      </c>
      <c r="U103" s="34">
        <v>371.24561</v>
      </c>
      <c r="V103" s="34">
        <v>24.4</v>
      </c>
      <c r="W103" s="34">
        <v>3865.05728</v>
      </c>
    </row>
    <row r="104" spans="1:23">
      <c r="A104" s="16">
        <v>24.6</v>
      </c>
      <c r="B104" s="16">
        <v>4108.3242799999998</v>
      </c>
      <c r="C104" s="16">
        <v>24.6</v>
      </c>
      <c r="D104" s="16">
        <v>3059.4210499999999</v>
      </c>
      <c r="E104" s="16">
        <v>24.6</v>
      </c>
      <c r="F104" s="16">
        <v>2267.8030600000002</v>
      </c>
      <c r="G104" s="16">
        <v>24.6</v>
      </c>
      <c r="H104" s="16">
        <v>1438.8856800000001</v>
      </c>
      <c r="I104" s="16">
        <v>24.6</v>
      </c>
      <c r="J104" s="16">
        <v>460.99263999999999</v>
      </c>
      <c r="K104" s="16">
        <v>24.6</v>
      </c>
      <c r="L104" s="16">
        <v>5353.0833899999998</v>
      </c>
      <c r="P104" s="34">
        <v>24.6</v>
      </c>
      <c r="Q104" s="34">
        <v>2696.6943999999999</v>
      </c>
      <c r="R104" s="34">
        <v>24.6</v>
      </c>
      <c r="S104" s="34">
        <v>1319</v>
      </c>
      <c r="T104" s="34">
        <v>24.6</v>
      </c>
      <c r="U104" s="34">
        <v>188.24561</v>
      </c>
      <c r="V104" s="34">
        <v>24.6</v>
      </c>
      <c r="W104" s="34">
        <v>3665.4772800000001</v>
      </c>
    </row>
    <row r="105" spans="1:23">
      <c r="A105" s="16">
        <v>24.8</v>
      </c>
      <c r="B105" s="16">
        <v>3872.3242799999998</v>
      </c>
      <c r="C105" s="16">
        <v>24.8</v>
      </c>
      <c r="D105" s="16">
        <v>2861.4210499999999</v>
      </c>
      <c r="E105" s="16">
        <v>24.8</v>
      </c>
      <c r="F105" s="16">
        <v>2125.8030600000002</v>
      </c>
      <c r="G105" s="16">
        <v>24.8</v>
      </c>
      <c r="H105" s="16">
        <v>1160.8856800000001</v>
      </c>
      <c r="I105" s="16">
        <v>24.8</v>
      </c>
      <c r="J105" s="16">
        <v>316.99263999999999</v>
      </c>
      <c r="K105" s="16">
        <v>24.8</v>
      </c>
      <c r="L105" s="16">
        <v>5412.05339</v>
      </c>
      <c r="P105" s="34">
        <v>24.8</v>
      </c>
      <c r="Q105" s="34">
        <v>2577.6943999999999</v>
      </c>
      <c r="R105" s="34">
        <v>24.8</v>
      </c>
      <c r="S105" s="34">
        <v>1222</v>
      </c>
      <c r="T105" s="34">
        <v>24.8</v>
      </c>
      <c r="U105" s="34">
        <v>45.245609999999999</v>
      </c>
      <c r="V105" s="34">
        <v>24.8</v>
      </c>
      <c r="W105" s="34">
        <v>3724.4472799999999</v>
      </c>
    </row>
    <row r="106" spans="1:23">
      <c r="A106" s="16">
        <v>25</v>
      </c>
      <c r="B106" s="16">
        <v>3708.3242799999998</v>
      </c>
      <c r="C106" s="16">
        <v>25</v>
      </c>
      <c r="D106" s="16">
        <v>2693.4210499999999</v>
      </c>
      <c r="E106" s="16">
        <v>25</v>
      </c>
      <c r="F106" s="16">
        <v>2012.80306</v>
      </c>
      <c r="G106" s="16">
        <v>25</v>
      </c>
      <c r="H106" s="16">
        <v>941.88567999999998</v>
      </c>
      <c r="I106" s="16">
        <v>25</v>
      </c>
      <c r="J106" s="16">
        <v>149.99263999999999</v>
      </c>
      <c r="K106" s="16">
        <v>25</v>
      </c>
      <c r="L106" s="16">
        <v>5328.7233900000001</v>
      </c>
      <c r="P106" s="34">
        <v>25</v>
      </c>
      <c r="Q106" s="34">
        <v>2362.6943999999999</v>
      </c>
      <c r="R106" s="34">
        <v>25</v>
      </c>
      <c r="S106" s="34">
        <v>1129</v>
      </c>
      <c r="T106" s="34">
        <v>25</v>
      </c>
      <c r="U106" s="34">
        <v>-103.75439</v>
      </c>
      <c r="V106" s="34">
        <v>25</v>
      </c>
      <c r="W106" s="34">
        <v>3641.1172799999999</v>
      </c>
    </row>
    <row r="107" spans="1:23">
      <c r="A107" s="16">
        <v>25.2</v>
      </c>
      <c r="B107" s="16">
        <v>3596.3242799999998</v>
      </c>
      <c r="C107" s="16">
        <v>25.2</v>
      </c>
      <c r="D107" s="16">
        <v>2504.4210499999999</v>
      </c>
      <c r="E107" s="16">
        <v>25.2</v>
      </c>
      <c r="F107" s="16">
        <v>1890.80306</v>
      </c>
      <c r="G107" s="16">
        <v>25.2</v>
      </c>
      <c r="H107" s="16">
        <v>911.88567999999998</v>
      </c>
      <c r="I107" s="16">
        <v>25.2</v>
      </c>
      <c r="J107" s="16">
        <v>12.99264</v>
      </c>
      <c r="K107" s="16">
        <v>25.2</v>
      </c>
      <c r="L107" s="16">
        <v>5312.3533900000002</v>
      </c>
      <c r="P107" s="34">
        <v>25.2</v>
      </c>
      <c r="Q107" s="34">
        <v>2265.6943999999999</v>
      </c>
      <c r="R107" s="34">
        <v>25.2</v>
      </c>
      <c r="S107" s="34">
        <v>988</v>
      </c>
      <c r="T107" s="34">
        <v>25.2</v>
      </c>
      <c r="U107" s="34">
        <v>-170.75439</v>
      </c>
      <c r="V107" s="34">
        <v>25.2</v>
      </c>
      <c r="W107" s="34">
        <v>3624.74728</v>
      </c>
    </row>
    <row r="108" spans="1:23">
      <c r="A108" s="16">
        <v>25.4</v>
      </c>
      <c r="B108" s="16">
        <v>3424.3242799999998</v>
      </c>
      <c r="C108" s="16">
        <v>25.4</v>
      </c>
      <c r="D108" s="16">
        <v>2341.4210499999999</v>
      </c>
      <c r="E108" s="16">
        <v>25.4</v>
      </c>
      <c r="F108" s="16">
        <v>1770.80306</v>
      </c>
      <c r="G108" s="16">
        <v>25.4</v>
      </c>
      <c r="H108" s="16">
        <v>764.88567999999998</v>
      </c>
      <c r="I108" s="16">
        <v>25.4</v>
      </c>
      <c r="J108" s="16">
        <v>-89.007360000000006</v>
      </c>
      <c r="K108" s="16">
        <v>25.4</v>
      </c>
      <c r="L108" s="16">
        <v>5225.4933899999996</v>
      </c>
      <c r="P108" s="34">
        <v>25.4</v>
      </c>
      <c r="Q108" s="34">
        <v>2150.6943999999999</v>
      </c>
      <c r="R108" s="34">
        <v>25.4</v>
      </c>
      <c r="S108" s="34">
        <v>888</v>
      </c>
      <c r="T108" s="34">
        <v>25.4</v>
      </c>
      <c r="U108" s="34">
        <v>-226.75439</v>
      </c>
      <c r="V108" s="34">
        <v>25.4</v>
      </c>
      <c r="W108" s="34">
        <v>3537.8872799999999</v>
      </c>
    </row>
    <row r="109" spans="1:23">
      <c r="A109" s="16">
        <v>25.6</v>
      </c>
      <c r="B109" s="16">
        <v>3352.3242799999998</v>
      </c>
      <c r="C109" s="16">
        <v>25.6</v>
      </c>
      <c r="D109" s="16">
        <v>2351.4210499999999</v>
      </c>
      <c r="E109" s="16">
        <v>25.6</v>
      </c>
      <c r="F109" s="16">
        <v>1757.80306</v>
      </c>
      <c r="G109" s="16">
        <v>25.6</v>
      </c>
      <c r="H109" s="16">
        <v>771.88567999999998</v>
      </c>
      <c r="I109" s="16">
        <v>25.6</v>
      </c>
      <c r="J109" s="16">
        <v>-32.007359999999998</v>
      </c>
      <c r="K109" s="16">
        <v>25.6</v>
      </c>
      <c r="L109" s="16">
        <v>5199.4533899999997</v>
      </c>
      <c r="P109" s="34">
        <v>25.6</v>
      </c>
      <c r="Q109" s="34">
        <v>2175.6943999999999</v>
      </c>
      <c r="R109" s="34">
        <v>25.6</v>
      </c>
      <c r="S109" s="34">
        <v>899</v>
      </c>
      <c r="T109" s="34">
        <v>25.6</v>
      </c>
      <c r="U109" s="34">
        <v>-264.75439</v>
      </c>
      <c r="V109" s="34">
        <v>25.6</v>
      </c>
      <c r="W109" s="34">
        <v>3511.84728</v>
      </c>
    </row>
    <row r="110" spans="1:23">
      <c r="A110" s="16">
        <v>25.8</v>
      </c>
      <c r="B110" s="16">
        <v>3329.3242799999998</v>
      </c>
      <c r="C110" s="16">
        <v>25.8</v>
      </c>
      <c r="D110" s="16">
        <v>2302.4210499999999</v>
      </c>
      <c r="E110" s="16">
        <v>25.8</v>
      </c>
      <c r="F110" s="16">
        <v>1739.80306</v>
      </c>
      <c r="G110" s="16">
        <v>25.8</v>
      </c>
      <c r="H110" s="16">
        <v>715.88567999999998</v>
      </c>
      <c r="I110" s="16">
        <v>25.8</v>
      </c>
      <c r="J110" s="16">
        <v>-152.00736000000001</v>
      </c>
      <c r="K110" s="16">
        <v>25.8</v>
      </c>
      <c r="L110" s="16">
        <v>5210.2833899999996</v>
      </c>
      <c r="P110" s="34">
        <v>25.8</v>
      </c>
      <c r="Q110" s="34">
        <v>2123.6943999999999</v>
      </c>
      <c r="R110" s="34">
        <v>25.8</v>
      </c>
      <c r="S110" s="34">
        <v>889</v>
      </c>
      <c r="T110" s="34">
        <v>25.8</v>
      </c>
      <c r="U110" s="34">
        <v>-319.75439</v>
      </c>
      <c r="V110" s="34">
        <v>25.8</v>
      </c>
      <c r="W110" s="34">
        <v>3522.6772799999999</v>
      </c>
    </row>
    <row r="111" spans="1:23">
      <c r="A111" s="16">
        <v>26</v>
      </c>
      <c r="B111" s="16">
        <v>3241.3242799999998</v>
      </c>
      <c r="C111" s="16">
        <v>26</v>
      </c>
      <c r="D111" s="16">
        <v>2215.4210499999999</v>
      </c>
      <c r="E111" s="16">
        <v>26</v>
      </c>
      <c r="F111" s="16">
        <v>1674.80306</v>
      </c>
      <c r="G111" s="16">
        <v>26</v>
      </c>
      <c r="H111" s="16">
        <v>672.88567999999998</v>
      </c>
      <c r="I111" s="16">
        <v>26</v>
      </c>
      <c r="J111" s="16">
        <v>-256.00736000000001</v>
      </c>
      <c r="K111" s="16">
        <v>26</v>
      </c>
      <c r="L111" s="16">
        <v>5128.4033900000004</v>
      </c>
      <c r="P111" s="34">
        <v>26</v>
      </c>
      <c r="Q111" s="34">
        <v>1986.6944000000001</v>
      </c>
      <c r="R111" s="34">
        <v>26</v>
      </c>
      <c r="S111" s="34">
        <v>755</v>
      </c>
      <c r="T111" s="34">
        <v>26</v>
      </c>
      <c r="U111" s="34">
        <v>-368.75439</v>
      </c>
      <c r="V111" s="34">
        <v>26</v>
      </c>
      <c r="W111" s="34">
        <v>3440.7972799999998</v>
      </c>
    </row>
    <row r="112" spans="1:23">
      <c r="A112" s="16">
        <v>26.2</v>
      </c>
      <c r="B112" s="16">
        <v>3254.3242799999998</v>
      </c>
      <c r="C112" s="16">
        <v>26.2</v>
      </c>
      <c r="D112" s="16">
        <v>2134.4210499999999</v>
      </c>
      <c r="E112" s="16">
        <v>26.2</v>
      </c>
      <c r="F112" s="16">
        <v>1635.80306</v>
      </c>
      <c r="G112" s="16">
        <v>26.2</v>
      </c>
      <c r="H112" s="16">
        <v>624.88567999999998</v>
      </c>
      <c r="I112" s="16">
        <v>26.2</v>
      </c>
      <c r="J112" s="16">
        <v>-414.00736000000001</v>
      </c>
      <c r="K112" s="16">
        <v>26.2</v>
      </c>
      <c r="L112" s="16">
        <v>5130.4533899999997</v>
      </c>
      <c r="P112" s="34">
        <v>26.2</v>
      </c>
      <c r="Q112" s="34">
        <v>1981.6944000000001</v>
      </c>
      <c r="R112" s="34">
        <v>26.2</v>
      </c>
      <c r="S112" s="34">
        <v>748</v>
      </c>
      <c r="T112" s="34">
        <v>26.2</v>
      </c>
      <c r="U112" s="34">
        <v>-338.75439</v>
      </c>
      <c r="V112" s="34">
        <v>26.2</v>
      </c>
      <c r="W112" s="34">
        <v>3442.84728</v>
      </c>
    </row>
    <row r="113" spans="1:23">
      <c r="A113" s="16">
        <v>26.4</v>
      </c>
      <c r="B113" s="16">
        <v>3231.3242799999998</v>
      </c>
      <c r="C113" s="16">
        <v>26.4</v>
      </c>
      <c r="D113" s="16">
        <v>2223.4210499999999</v>
      </c>
      <c r="E113" s="16">
        <v>26.4</v>
      </c>
      <c r="F113" s="16">
        <v>1616.80306</v>
      </c>
      <c r="G113" s="16">
        <v>26.4</v>
      </c>
      <c r="H113" s="16">
        <v>608.88567999999998</v>
      </c>
      <c r="I113" s="16">
        <v>26.4</v>
      </c>
      <c r="J113" s="16">
        <v>-281.00736000000001</v>
      </c>
      <c r="K113" s="16">
        <v>26.4</v>
      </c>
      <c r="L113" s="16">
        <v>5144.9233899999999</v>
      </c>
      <c r="P113" s="34">
        <v>26.4</v>
      </c>
      <c r="Q113" s="34">
        <v>1875.6944000000001</v>
      </c>
      <c r="R113" s="34">
        <v>26.4</v>
      </c>
      <c r="S113" s="34">
        <v>743</v>
      </c>
      <c r="T113" s="34">
        <v>26.4</v>
      </c>
      <c r="U113" s="34">
        <v>-350.75439</v>
      </c>
      <c r="V113" s="34">
        <v>26.4</v>
      </c>
      <c r="W113" s="34">
        <v>3457.3172800000002</v>
      </c>
    </row>
    <row r="114" spans="1:23">
      <c r="A114" s="16">
        <v>26.6</v>
      </c>
      <c r="B114" s="16">
        <v>3105.3242799999998</v>
      </c>
      <c r="C114" s="16">
        <v>26.6</v>
      </c>
      <c r="D114" s="16">
        <v>2033.4210499999999</v>
      </c>
      <c r="E114" s="16">
        <v>26.6</v>
      </c>
      <c r="F114" s="16">
        <v>1511.80306</v>
      </c>
      <c r="G114" s="16">
        <v>26.6</v>
      </c>
      <c r="H114" s="16">
        <v>602.88567999999998</v>
      </c>
      <c r="I114" s="16">
        <v>26.6</v>
      </c>
      <c r="J114" s="16">
        <v>-409.00736000000001</v>
      </c>
      <c r="K114" s="16">
        <v>26.6</v>
      </c>
      <c r="L114" s="16">
        <v>5055.4233899999999</v>
      </c>
      <c r="P114" s="34">
        <v>26.6</v>
      </c>
      <c r="Q114" s="34">
        <v>1847.6944000000001</v>
      </c>
      <c r="R114" s="34">
        <v>26.6</v>
      </c>
      <c r="S114" s="34">
        <v>622</v>
      </c>
      <c r="T114" s="34">
        <v>26.6</v>
      </c>
      <c r="U114" s="34">
        <v>-477.75439</v>
      </c>
      <c r="V114" s="34">
        <v>26.6</v>
      </c>
      <c r="W114" s="34">
        <v>3367.8172800000002</v>
      </c>
    </row>
    <row r="115" spans="1:23">
      <c r="A115" s="16">
        <v>26.8</v>
      </c>
      <c r="B115" s="16">
        <v>3131.3242799999998</v>
      </c>
      <c r="C115" s="16">
        <v>26.8</v>
      </c>
      <c r="D115" s="16">
        <v>2090.4210499999999</v>
      </c>
      <c r="E115" s="16">
        <v>26.8</v>
      </c>
      <c r="F115" s="16">
        <v>1529.80306</v>
      </c>
      <c r="G115" s="16">
        <v>26.8</v>
      </c>
      <c r="H115" s="16">
        <v>526.88567999999998</v>
      </c>
      <c r="I115" s="16">
        <v>26.8</v>
      </c>
      <c r="J115" s="16">
        <v>-441.00736000000001</v>
      </c>
      <c r="K115" s="16">
        <v>26.8</v>
      </c>
      <c r="L115" s="16">
        <v>5029.1133900000004</v>
      </c>
      <c r="P115" s="34">
        <v>26.8</v>
      </c>
      <c r="Q115" s="34">
        <v>1797.6944000000001</v>
      </c>
      <c r="R115" s="34">
        <v>26.8</v>
      </c>
      <c r="S115" s="34">
        <v>640</v>
      </c>
      <c r="T115" s="34">
        <v>26.8</v>
      </c>
      <c r="U115" s="34">
        <v>-520.75438999999994</v>
      </c>
      <c r="V115" s="34">
        <v>26.8</v>
      </c>
      <c r="W115" s="34">
        <v>3341.5072799999998</v>
      </c>
    </row>
    <row r="116" spans="1:23">
      <c r="A116" s="16">
        <v>27</v>
      </c>
      <c r="B116" s="16">
        <v>3094.3242799999998</v>
      </c>
      <c r="C116" s="16">
        <v>27</v>
      </c>
      <c r="D116" s="16">
        <v>1989.4210499999999</v>
      </c>
      <c r="E116" s="16">
        <v>27</v>
      </c>
      <c r="F116" s="16">
        <v>1491.80306</v>
      </c>
      <c r="G116" s="16">
        <v>27</v>
      </c>
      <c r="H116" s="16">
        <v>507.88567999999998</v>
      </c>
      <c r="I116" s="16">
        <v>27</v>
      </c>
      <c r="J116" s="16">
        <v>-402.00736000000001</v>
      </c>
      <c r="K116" s="16">
        <v>27</v>
      </c>
      <c r="L116" s="16">
        <v>5033.1633899999997</v>
      </c>
      <c r="P116" s="34">
        <v>27</v>
      </c>
      <c r="Q116" s="34">
        <v>1809.6944000000001</v>
      </c>
      <c r="R116" s="34">
        <v>27</v>
      </c>
      <c r="S116" s="34">
        <v>716</v>
      </c>
      <c r="T116" s="34">
        <v>27</v>
      </c>
      <c r="U116" s="34">
        <v>-469.75439</v>
      </c>
      <c r="V116" s="34">
        <v>27</v>
      </c>
      <c r="W116" s="34">
        <v>3345.55728</v>
      </c>
    </row>
    <row r="117" spans="1:23">
      <c r="A117" s="16">
        <v>27.2</v>
      </c>
      <c r="B117" s="16">
        <v>3079.3242799999998</v>
      </c>
      <c r="C117" s="16">
        <v>27.2</v>
      </c>
      <c r="D117" s="16">
        <v>2044.4210499999999</v>
      </c>
      <c r="E117" s="16">
        <v>27.2</v>
      </c>
      <c r="F117" s="16">
        <v>1475.80306</v>
      </c>
      <c r="G117" s="16">
        <v>27.2</v>
      </c>
      <c r="H117" s="16">
        <v>490.88567999999998</v>
      </c>
      <c r="I117" s="16">
        <v>27.2</v>
      </c>
      <c r="J117" s="16">
        <v>-461.00736000000001</v>
      </c>
      <c r="K117" s="16">
        <v>27.2</v>
      </c>
      <c r="L117" s="16">
        <v>5081.7433899999996</v>
      </c>
      <c r="P117" s="34">
        <v>27.2</v>
      </c>
      <c r="Q117" s="34">
        <v>1829.6944000000001</v>
      </c>
      <c r="R117" s="34">
        <v>27.2</v>
      </c>
      <c r="S117" s="34">
        <v>636</v>
      </c>
      <c r="T117" s="34">
        <v>27.2</v>
      </c>
      <c r="U117" s="34">
        <v>-462.75439</v>
      </c>
      <c r="V117" s="34">
        <v>27.2</v>
      </c>
      <c r="W117" s="34">
        <v>3394.1372799999999</v>
      </c>
    </row>
    <row r="118" spans="1:23">
      <c r="A118" s="16">
        <v>27.4</v>
      </c>
      <c r="B118" s="16">
        <v>3016.3242799999998</v>
      </c>
      <c r="C118" s="16">
        <v>27.4</v>
      </c>
      <c r="D118" s="16">
        <v>1986.4210499999999</v>
      </c>
      <c r="E118" s="16">
        <v>27.4</v>
      </c>
      <c r="F118" s="16">
        <v>1416.80306</v>
      </c>
      <c r="G118" s="16">
        <v>27.4</v>
      </c>
      <c r="H118" s="16">
        <v>482.88567999999998</v>
      </c>
      <c r="I118" s="16">
        <v>27.4</v>
      </c>
      <c r="J118" s="16">
        <v>-441.00736000000001</v>
      </c>
      <c r="K118" s="16">
        <v>27.4</v>
      </c>
      <c r="L118" s="16">
        <v>5039.63339</v>
      </c>
      <c r="P118" s="34">
        <v>27.4</v>
      </c>
      <c r="Q118" s="34">
        <v>1757.6944000000001</v>
      </c>
      <c r="R118" s="34">
        <v>27.4</v>
      </c>
      <c r="S118" s="34">
        <v>613</v>
      </c>
      <c r="T118" s="34">
        <v>27.4</v>
      </c>
      <c r="U118" s="34">
        <v>-542.75438999999994</v>
      </c>
      <c r="V118" s="34">
        <v>27.4</v>
      </c>
      <c r="W118" s="34">
        <v>3352.0272799999998</v>
      </c>
    </row>
    <row r="119" spans="1:23">
      <c r="A119" s="16">
        <v>27.6</v>
      </c>
      <c r="B119" s="16">
        <v>3090.3242799999998</v>
      </c>
      <c r="C119" s="16">
        <v>27.6</v>
      </c>
      <c r="D119" s="16">
        <v>1998.4210499999999</v>
      </c>
      <c r="E119" s="16">
        <v>27.6</v>
      </c>
      <c r="F119" s="16">
        <v>1442.80306</v>
      </c>
      <c r="G119" s="16">
        <v>27.6</v>
      </c>
      <c r="H119" s="16">
        <v>430.88567999999998</v>
      </c>
      <c r="I119" s="16">
        <v>27.6</v>
      </c>
      <c r="J119" s="16">
        <v>-502.00736000000001</v>
      </c>
      <c r="K119" s="16">
        <v>27.6</v>
      </c>
      <c r="L119" s="16">
        <v>5019.9133899999997</v>
      </c>
      <c r="P119" s="34">
        <v>27.6</v>
      </c>
      <c r="Q119" s="34">
        <v>1785.6944000000001</v>
      </c>
      <c r="R119" s="34">
        <v>27.6</v>
      </c>
      <c r="S119" s="34">
        <v>592</v>
      </c>
      <c r="T119" s="34">
        <v>27.6</v>
      </c>
      <c r="U119" s="34">
        <v>-531.75438999999994</v>
      </c>
      <c r="V119" s="34">
        <v>27.6</v>
      </c>
      <c r="W119" s="34">
        <v>3332.30728</v>
      </c>
    </row>
    <row r="120" spans="1:23">
      <c r="A120" s="16">
        <v>27.8</v>
      </c>
      <c r="B120" s="16">
        <v>3062.3242799999998</v>
      </c>
      <c r="C120" s="16">
        <v>27.8</v>
      </c>
      <c r="D120" s="16">
        <v>2002.4210499999999</v>
      </c>
      <c r="E120" s="16">
        <v>27.8</v>
      </c>
      <c r="F120" s="16">
        <v>1493.80306</v>
      </c>
      <c r="G120" s="16">
        <v>27.8</v>
      </c>
      <c r="H120" s="16">
        <v>473.88567999999998</v>
      </c>
      <c r="I120" s="16">
        <v>27.8</v>
      </c>
      <c r="J120" s="16">
        <v>-486.00736000000001</v>
      </c>
      <c r="K120" s="16">
        <v>27.8</v>
      </c>
      <c r="L120" s="16">
        <v>4979.1433900000002</v>
      </c>
      <c r="P120" s="34">
        <v>27.8</v>
      </c>
      <c r="Q120" s="34">
        <v>1749.6944000000001</v>
      </c>
      <c r="R120" s="34">
        <v>27.8</v>
      </c>
      <c r="S120" s="34">
        <v>620</v>
      </c>
      <c r="T120" s="34">
        <v>27.8</v>
      </c>
      <c r="U120" s="34">
        <v>-589.75438999999994</v>
      </c>
      <c r="V120" s="34">
        <v>27.8</v>
      </c>
      <c r="W120" s="34">
        <v>3291.53728</v>
      </c>
    </row>
    <row r="121" spans="1:23">
      <c r="A121" s="16">
        <v>28</v>
      </c>
      <c r="B121" s="16">
        <v>2991.3242799999998</v>
      </c>
      <c r="C121" s="16">
        <v>28</v>
      </c>
      <c r="D121" s="16">
        <v>1932.4210499999999</v>
      </c>
      <c r="E121" s="16">
        <v>28</v>
      </c>
      <c r="F121" s="16">
        <v>1419.80306</v>
      </c>
      <c r="G121" s="16">
        <v>28</v>
      </c>
      <c r="H121" s="16">
        <v>364.88567999999998</v>
      </c>
      <c r="I121" s="16">
        <v>28</v>
      </c>
      <c r="J121" s="16">
        <v>-552.00735999999995</v>
      </c>
      <c r="K121" s="16">
        <v>28</v>
      </c>
      <c r="L121" s="16">
        <v>4950.2233900000001</v>
      </c>
      <c r="P121" s="34">
        <v>28</v>
      </c>
      <c r="Q121" s="34">
        <v>1687.6944000000001</v>
      </c>
      <c r="R121" s="34">
        <v>28</v>
      </c>
      <c r="S121" s="34">
        <v>532</v>
      </c>
      <c r="T121" s="34">
        <v>28</v>
      </c>
      <c r="U121" s="34">
        <v>-586.75438999999994</v>
      </c>
      <c r="V121" s="34">
        <v>28</v>
      </c>
      <c r="W121" s="34">
        <v>3262.6172799999999</v>
      </c>
    </row>
    <row r="122" spans="1:23">
      <c r="A122" s="16">
        <v>28.2</v>
      </c>
      <c r="B122" s="16">
        <v>3022.3242799999998</v>
      </c>
      <c r="C122" s="16">
        <v>28.2</v>
      </c>
      <c r="D122" s="16">
        <v>2026.4210499999999</v>
      </c>
      <c r="E122" s="16">
        <v>28.2</v>
      </c>
      <c r="F122" s="16">
        <v>1416.80306</v>
      </c>
      <c r="G122" s="16">
        <v>28.2</v>
      </c>
      <c r="H122" s="16">
        <v>506.88567999999998</v>
      </c>
      <c r="I122" s="16">
        <v>28.2</v>
      </c>
      <c r="J122" s="16">
        <v>-546.00735999999995</v>
      </c>
      <c r="K122" s="16">
        <v>28.2</v>
      </c>
      <c r="L122" s="16">
        <v>4957.6533900000004</v>
      </c>
      <c r="P122" s="34">
        <v>28.2</v>
      </c>
      <c r="Q122" s="34">
        <v>1726.6944000000001</v>
      </c>
      <c r="R122" s="34">
        <v>28.2</v>
      </c>
      <c r="S122" s="34">
        <v>593</v>
      </c>
      <c r="T122" s="34">
        <v>28.2</v>
      </c>
      <c r="U122" s="34">
        <v>-608.75438999999994</v>
      </c>
      <c r="V122" s="34">
        <v>28.2</v>
      </c>
      <c r="W122" s="34">
        <v>3270.0472799999998</v>
      </c>
    </row>
    <row r="123" spans="1:23">
      <c r="A123" s="16">
        <v>28.4</v>
      </c>
      <c r="B123" s="16">
        <v>3072.3242799999998</v>
      </c>
      <c r="C123" s="16">
        <v>28.4</v>
      </c>
      <c r="D123" s="16">
        <v>1942.4210499999999</v>
      </c>
      <c r="E123" s="16">
        <v>28.4</v>
      </c>
      <c r="F123" s="16">
        <v>1432.80306</v>
      </c>
      <c r="G123" s="16">
        <v>28.4</v>
      </c>
      <c r="H123" s="16">
        <v>433.88567999999998</v>
      </c>
      <c r="I123" s="16">
        <v>28.4</v>
      </c>
      <c r="J123" s="16">
        <v>-511.00736000000001</v>
      </c>
      <c r="K123" s="16">
        <v>28.4</v>
      </c>
      <c r="L123" s="16">
        <v>5030.3533900000002</v>
      </c>
      <c r="P123" s="34">
        <v>28.4</v>
      </c>
      <c r="Q123" s="34">
        <v>1734.6944000000001</v>
      </c>
      <c r="R123" s="34">
        <v>28.4</v>
      </c>
      <c r="S123" s="34">
        <v>561</v>
      </c>
      <c r="T123" s="34">
        <v>28.4</v>
      </c>
      <c r="U123" s="34">
        <v>-525.75438999999994</v>
      </c>
      <c r="V123" s="34">
        <v>28.4</v>
      </c>
      <c r="W123" s="34">
        <v>3342.74728</v>
      </c>
    </row>
    <row r="124" spans="1:23">
      <c r="A124" s="16">
        <v>28.6</v>
      </c>
      <c r="B124" s="16">
        <v>3017.3242799999998</v>
      </c>
      <c r="C124" s="16">
        <v>28.6</v>
      </c>
      <c r="D124" s="16">
        <v>1877.4210499999999</v>
      </c>
      <c r="E124" s="16">
        <v>28.6</v>
      </c>
      <c r="F124" s="16">
        <v>1411.80306</v>
      </c>
      <c r="G124" s="16">
        <v>28.6</v>
      </c>
      <c r="H124" s="16">
        <v>440.88567999999998</v>
      </c>
      <c r="I124" s="16">
        <v>28.6</v>
      </c>
      <c r="J124" s="16">
        <v>-454.00736000000001</v>
      </c>
      <c r="K124" s="16">
        <v>28.6</v>
      </c>
      <c r="L124" s="16">
        <v>4964.9533899999997</v>
      </c>
      <c r="P124" s="34">
        <v>28.6</v>
      </c>
      <c r="Q124" s="34">
        <v>1741.6944000000001</v>
      </c>
      <c r="R124" s="34">
        <v>28.6</v>
      </c>
      <c r="S124" s="34">
        <v>555</v>
      </c>
      <c r="T124" s="34">
        <v>28.6</v>
      </c>
      <c r="U124" s="34">
        <v>-637.75438999999994</v>
      </c>
      <c r="V124" s="34">
        <v>28.6</v>
      </c>
      <c r="W124" s="34">
        <v>3277.34728</v>
      </c>
    </row>
    <row r="125" spans="1:23">
      <c r="A125" s="16">
        <v>28.8</v>
      </c>
      <c r="B125" s="16">
        <v>2991.3242799999998</v>
      </c>
      <c r="C125" s="16">
        <v>28.8</v>
      </c>
      <c r="D125" s="16">
        <v>1909.4210499999999</v>
      </c>
      <c r="E125" s="16">
        <v>28.8</v>
      </c>
      <c r="F125" s="16">
        <v>1349.80306</v>
      </c>
      <c r="G125" s="16">
        <v>28.8</v>
      </c>
      <c r="H125" s="16">
        <v>416.88567999999998</v>
      </c>
      <c r="I125" s="16">
        <v>28.8</v>
      </c>
      <c r="J125" s="16">
        <v>-548.00735999999995</v>
      </c>
      <c r="K125" s="16">
        <v>28.8</v>
      </c>
      <c r="L125" s="16">
        <v>4956.4233899999999</v>
      </c>
      <c r="P125" s="34">
        <v>28.8</v>
      </c>
      <c r="Q125" s="34">
        <v>1732.6944000000001</v>
      </c>
      <c r="R125" s="34">
        <v>28.8</v>
      </c>
      <c r="S125" s="34">
        <v>525</v>
      </c>
      <c r="T125" s="34">
        <v>28.8</v>
      </c>
      <c r="U125" s="34">
        <v>-571.75438999999994</v>
      </c>
      <c r="V125" s="34">
        <v>28.8</v>
      </c>
      <c r="W125" s="34">
        <v>3268.8172800000002</v>
      </c>
    </row>
    <row r="126" spans="1:23">
      <c r="A126" s="16">
        <v>29</v>
      </c>
      <c r="B126" s="16">
        <v>2995.3242799999998</v>
      </c>
      <c r="C126" s="16">
        <v>29</v>
      </c>
      <c r="D126" s="16">
        <v>1947.4210499999999</v>
      </c>
      <c r="E126" s="16">
        <v>29</v>
      </c>
      <c r="F126" s="16">
        <v>1452.80306</v>
      </c>
      <c r="G126" s="16">
        <v>29</v>
      </c>
      <c r="H126" s="16">
        <v>375.88567999999998</v>
      </c>
      <c r="I126" s="16">
        <v>29</v>
      </c>
      <c r="J126" s="16">
        <v>-631.00735999999995</v>
      </c>
      <c r="K126" s="16">
        <v>29</v>
      </c>
      <c r="L126" s="16">
        <v>4929.9933899999996</v>
      </c>
      <c r="P126" s="34">
        <v>29</v>
      </c>
      <c r="Q126" s="34">
        <v>1723.6944000000001</v>
      </c>
      <c r="R126" s="34">
        <v>29</v>
      </c>
      <c r="S126" s="34">
        <v>608</v>
      </c>
      <c r="T126" s="34">
        <v>29</v>
      </c>
      <c r="U126" s="34">
        <v>-555.75438999999994</v>
      </c>
      <c r="V126" s="34">
        <v>29</v>
      </c>
      <c r="W126" s="34">
        <v>3242.3872799999999</v>
      </c>
    </row>
    <row r="127" spans="1:23">
      <c r="A127" s="16">
        <v>29.2</v>
      </c>
      <c r="B127" s="16">
        <v>2959.3242799999998</v>
      </c>
      <c r="C127" s="16">
        <v>29.2</v>
      </c>
      <c r="D127" s="16">
        <v>1843.4210499999999</v>
      </c>
      <c r="E127" s="16">
        <v>29.2</v>
      </c>
      <c r="F127" s="16">
        <v>1335.80306</v>
      </c>
      <c r="G127" s="16">
        <v>29.2</v>
      </c>
      <c r="H127" s="16">
        <v>308.88567999999998</v>
      </c>
      <c r="I127" s="16">
        <v>29.2</v>
      </c>
      <c r="J127" s="16">
        <v>-594.00735999999995</v>
      </c>
      <c r="K127" s="16">
        <v>29.2</v>
      </c>
      <c r="L127" s="16">
        <v>4902.0233900000003</v>
      </c>
      <c r="P127" s="34">
        <v>29.2</v>
      </c>
      <c r="Q127" s="34">
        <v>1645.6944000000001</v>
      </c>
      <c r="R127" s="34">
        <v>29.2</v>
      </c>
      <c r="S127" s="34">
        <v>450</v>
      </c>
      <c r="T127" s="34">
        <v>29.2</v>
      </c>
      <c r="U127" s="34">
        <v>-592.75438999999994</v>
      </c>
      <c r="V127" s="34">
        <v>29.2</v>
      </c>
      <c r="W127" s="34">
        <v>3214.4172800000001</v>
      </c>
    </row>
    <row r="128" spans="1:23">
      <c r="A128" s="16">
        <v>29.4</v>
      </c>
      <c r="B128" s="16">
        <v>3004.3242799999998</v>
      </c>
      <c r="C128" s="16">
        <v>29.4</v>
      </c>
      <c r="D128" s="16">
        <v>1964.4210499999999</v>
      </c>
      <c r="E128" s="16">
        <v>29.4</v>
      </c>
      <c r="F128" s="16">
        <v>1408.80306</v>
      </c>
      <c r="G128" s="16">
        <v>29.4</v>
      </c>
      <c r="H128" s="16">
        <v>395.88567999999998</v>
      </c>
      <c r="I128" s="16">
        <v>29.4</v>
      </c>
      <c r="J128" s="16">
        <v>-630.00735999999995</v>
      </c>
      <c r="K128" s="16">
        <v>29.4</v>
      </c>
      <c r="L128" s="16">
        <v>4925.8733899999997</v>
      </c>
      <c r="P128" s="34">
        <v>29.4</v>
      </c>
      <c r="Q128" s="34">
        <v>1682.6944000000001</v>
      </c>
      <c r="R128" s="34">
        <v>29.4</v>
      </c>
      <c r="S128" s="34">
        <v>569</v>
      </c>
      <c r="T128" s="34">
        <v>29.4</v>
      </c>
      <c r="U128" s="34">
        <v>-523.75438999999994</v>
      </c>
      <c r="V128" s="34">
        <v>29.4</v>
      </c>
      <c r="W128" s="34">
        <v>3238.26728</v>
      </c>
    </row>
    <row r="129" spans="1:23">
      <c r="A129" s="16">
        <v>29.6</v>
      </c>
      <c r="B129" s="16">
        <v>2977.3242799999998</v>
      </c>
      <c r="C129" s="16">
        <v>29.6</v>
      </c>
      <c r="D129" s="16">
        <v>1836.4210499999999</v>
      </c>
      <c r="E129" s="16">
        <v>29.6</v>
      </c>
      <c r="F129" s="16">
        <v>1435.80306</v>
      </c>
      <c r="G129" s="16">
        <v>29.6</v>
      </c>
      <c r="H129" s="16">
        <v>354.88567999999998</v>
      </c>
      <c r="I129" s="16">
        <v>29.6</v>
      </c>
      <c r="J129" s="16">
        <v>-569.00735999999995</v>
      </c>
      <c r="K129" s="16">
        <v>29.6</v>
      </c>
      <c r="L129" s="16">
        <v>5002.5733899999996</v>
      </c>
      <c r="P129" s="34">
        <v>29.6</v>
      </c>
      <c r="Q129" s="34">
        <v>1673.6944000000001</v>
      </c>
      <c r="R129" s="34">
        <v>29.6</v>
      </c>
      <c r="S129" s="34">
        <v>502</v>
      </c>
      <c r="T129" s="34">
        <v>29.6</v>
      </c>
      <c r="U129" s="34">
        <v>-598.75438999999994</v>
      </c>
      <c r="V129" s="34">
        <v>29.6</v>
      </c>
      <c r="W129" s="34">
        <v>3314.9672799999998</v>
      </c>
    </row>
    <row r="130" spans="1:23">
      <c r="A130" s="16">
        <v>29.8</v>
      </c>
      <c r="B130" s="16">
        <v>3045.3242799999998</v>
      </c>
      <c r="C130" s="16">
        <v>29.8</v>
      </c>
      <c r="D130" s="16">
        <v>1831.4210499999999</v>
      </c>
      <c r="E130" s="16">
        <v>29.8</v>
      </c>
      <c r="F130" s="16">
        <v>1407.80306</v>
      </c>
      <c r="G130" s="16">
        <v>29.8</v>
      </c>
      <c r="H130" s="16">
        <v>332.88567999999998</v>
      </c>
      <c r="I130" s="16">
        <v>29.8</v>
      </c>
      <c r="J130" s="16">
        <v>-622.00735999999995</v>
      </c>
      <c r="K130" s="16">
        <v>29.8</v>
      </c>
      <c r="L130" s="16">
        <v>4917.1233899999997</v>
      </c>
      <c r="P130" s="34">
        <v>29.8</v>
      </c>
      <c r="Q130" s="34">
        <v>1697.6944000000001</v>
      </c>
      <c r="R130" s="34">
        <v>29.8</v>
      </c>
      <c r="S130" s="34">
        <v>443</v>
      </c>
      <c r="T130" s="34">
        <v>29.8</v>
      </c>
      <c r="U130" s="34">
        <v>-594.75438999999994</v>
      </c>
      <c r="V130" s="34">
        <v>29.8</v>
      </c>
      <c r="W130" s="34">
        <v>3229.51728</v>
      </c>
    </row>
    <row r="131" spans="1:23">
      <c r="A131" s="16">
        <v>30</v>
      </c>
      <c r="B131" s="16">
        <v>2965.3242799999998</v>
      </c>
      <c r="C131" s="16">
        <v>30</v>
      </c>
      <c r="D131" s="16">
        <v>1851.4210499999999</v>
      </c>
      <c r="E131" s="16">
        <v>30</v>
      </c>
      <c r="F131" s="16">
        <v>1316.80306</v>
      </c>
      <c r="G131" s="16">
        <v>30</v>
      </c>
      <c r="H131" s="16">
        <v>352.88567999999998</v>
      </c>
      <c r="I131" s="16">
        <v>30</v>
      </c>
      <c r="J131" s="16">
        <v>-635.00735999999995</v>
      </c>
      <c r="K131" s="16">
        <v>30</v>
      </c>
      <c r="L131" s="16">
        <v>4933.88339</v>
      </c>
      <c r="P131" s="34">
        <v>30</v>
      </c>
      <c r="Q131" s="34">
        <v>1647.6944000000001</v>
      </c>
      <c r="R131" s="34">
        <v>30</v>
      </c>
      <c r="S131" s="34">
        <v>509</v>
      </c>
      <c r="T131" s="34">
        <v>30</v>
      </c>
      <c r="U131" s="34">
        <v>-624.75438999999994</v>
      </c>
      <c r="V131" s="34">
        <v>30</v>
      </c>
      <c r="W131" s="34">
        <v>3246.2772799999998</v>
      </c>
    </row>
    <row r="132" spans="1:23">
      <c r="A132" s="16">
        <v>30.2</v>
      </c>
      <c r="B132" s="16">
        <v>2913.3242799999998</v>
      </c>
      <c r="C132" s="16">
        <v>30.2</v>
      </c>
      <c r="D132" s="16">
        <v>1895.4210499999999</v>
      </c>
      <c r="E132" s="16">
        <v>30.2</v>
      </c>
      <c r="F132" s="16">
        <v>1359.80306</v>
      </c>
      <c r="G132" s="16">
        <v>30.2</v>
      </c>
      <c r="H132" s="16">
        <v>344.88567999999998</v>
      </c>
      <c r="I132" s="16">
        <v>30.2</v>
      </c>
      <c r="J132" s="16">
        <v>-661.00735999999995</v>
      </c>
      <c r="K132" s="16">
        <v>30.2</v>
      </c>
      <c r="L132" s="16">
        <v>4935.80339</v>
      </c>
      <c r="P132" s="34">
        <v>30.2</v>
      </c>
      <c r="Q132" s="34">
        <v>1703.6944000000001</v>
      </c>
      <c r="R132" s="34">
        <v>30.2</v>
      </c>
      <c r="S132" s="34">
        <v>549</v>
      </c>
      <c r="T132" s="34">
        <v>30.2</v>
      </c>
      <c r="U132" s="34">
        <v>-567.75438999999994</v>
      </c>
      <c r="V132" s="34">
        <v>30.2</v>
      </c>
      <c r="W132" s="34">
        <v>3248.1972799999999</v>
      </c>
    </row>
    <row r="133" spans="1:23">
      <c r="A133" s="16">
        <v>30.4</v>
      </c>
      <c r="B133" s="16">
        <v>3018.3242799999998</v>
      </c>
      <c r="C133" s="16">
        <v>30.4</v>
      </c>
      <c r="D133" s="16">
        <v>1861.4210499999999</v>
      </c>
      <c r="E133" s="16">
        <v>30.4</v>
      </c>
      <c r="F133" s="16">
        <v>1346.80306</v>
      </c>
      <c r="G133" s="16">
        <v>30.4</v>
      </c>
      <c r="H133" s="16">
        <v>299.88567999999998</v>
      </c>
      <c r="I133" s="16">
        <v>30.4</v>
      </c>
      <c r="J133" s="16">
        <v>-677.00735999999995</v>
      </c>
      <c r="K133" s="16">
        <v>30.4</v>
      </c>
      <c r="L133" s="16">
        <v>4922.8733899999997</v>
      </c>
      <c r="P133" s="34">
        <v>30.4</v>
      </c>
      <c r="Q133" s="34">
        <v>1618.6944000000001</v>
      </c>
      <c r="R133" s="34">
        <v>30.4</v>
      </c>
      <c r="S133" s="34">
        <v>445</v>
      </c>
      <c r="T133" s="34">
        <v>30.4</v>
      </c>
      <c r="U133" s="34">
        <v>-645.75438999999994</v>
      </c>
      <c r="V133" s="34">
        <v>30.4</v>
      </c>
      <c r="W133" s="34">
        <v>3235.26728</v>
      </c>
    </row>
    <row r="134" spans="1:23">
      <c r="A134" s="16">
        <v>30.6</v>
      </c>
      <c r="B134" s="16">
        <v>2991.3242799999998</v>
      </c>
      <c r="C134" s="16">
        <v>30.6</v>
      </c>
      <c r="D134" s="16">
        <v>1959.4210499999999</v>
      </c>
      <c r="E134" s="16">
        <v>30.6</v>
      </c>
      <c r="F134" s="16">
        <v>1343.80306</v>
      </c>
      <c r="G134" s="16">
        <v>30.6</v>
      </c>
      <c r="H134" s="16">
        <v>328.88567999999998</v>
      </c>
      <c r="I134" s="16">
        <v>30.6</v>
      </c>
      <c r="J134" s="16">
        <v>-638.00735999999995</v>
      </c>
      <c r="K134" s="16">
        <v>30.6</v>
      </c>
      <c r="L134" s="16">
        <v>4931.5033899999999</v>
      </c>
      <c r="P134" s="34">
        <v>30.6</v>
      </c>
      <c r="Q134" s="34">
        <v>1707.6944000000001</v>
      </c>
      <c r="R134" s="34">
        <v>30.6</v>
      </c>
      <c r="S134" s="34">
        <v>547</v>
      </c>
      <c r="T134" s="34">
        <v>30.6</v>
      </c>
      <c r="U134" s="34">
        <v>-636.75438999999994</v>
      </c>
      <c r="V134" s="34">
        <v>30.6</v>
      </c>
      <c r="W134" s="34">
        <v>3243.8972800000001</v>
      </c>
    </row>
    <row r="135" spans="1:23">
      <c r="A135" s="16">
        <v>30.8</v>
      </c>
      <c r="B135" s="16">
        <v>3012.3242799999998</v>
      </c>
      <c r="C135" s="16">
        <v>30.8</v>
      </c>
      <c r="D135" s="16">
        <v>1849.4210499999999</v>
      </c>
      <c r="E135" s="16">
        <v>30.8</v>
      </c>
      <c r="F135" s="16">
        <v>1384.80306</v>
      </c>
      <c r="G135" s="16">
        <v>30.8</v>
      </c>
      <c r="H135" s="16">
        <v>310.88567999999998</v>
      </c>
      <c r="I135" s="16">
        <v>30.8</v>
      </c>
      <c r="J135" s="16">
        <v>-563.00735999999995</v>
      </c>
      <c r="K135" s="16">
        <v>30.8</v>
      </c>
      <c r="L135" s="16">
        <v>4969.4333900000001</v>
      </c>
      <c r="P135" s="34">
        <v>30.8</v>
      </c>
      <c r="Q135" s="34">
        <v>1716.6944000000001</v>
      </c>
      <c r="R135" s="34">
        <v>30.8</v>
      </c>
      <c r="S135" s="34">
        <v>509</v>
      </c>
      <c r="T135" s="34">
        <v>30.8</v>
      </c>
      <c r="U135" s="34">
        <v>-608.75438999999994</v>
      </c>
      <c r="V135" s="34">
        <v>30.8</v>
      </c>
      <c r="W135" s="34">
        <v>3281.82728</v>
      </c>
    </row>
    <row r="136" spans="1:23">
      <c r="A136" s="16">
        <v>31</v>
      </c>
      <c r="B136" s="16">
        <v>3002.3242799999998</v>
      </c>
      <c r="C136" s="16">
        <v>31</v>
      </c>
      <c r="D136" s="16">
        <v>1822.4210499999999</v>
      </c>
      <c r="E136" s="16">
        <v>31</v>
      </c>
      <c r="F136" s="16">
        <v>1403.80306</v>
      </c>
      <c r="G136" s="16">
        <v>31</v>
      </c>
      <c r="H136" s="16">
        <v>333.88567999999998</v>
      </c>
      <c r="I136" s="16">
        <v>31</v>
      </c>
      <c r="J136" s="16">
        <v>-579.00735999999995</v>
      </c>
      <c r="K136" s="16">
        <v>31</v>
      </c>
      <c r="L136" s="16">
        <v>4922.38339</v>
      </c>
      <c r="P136" s="34">
        <v>31</v>
      </c>
      <c r="Q136" s="34">
        <v>1612.6944000000001</v>
      </c>
      <c r="R136" s="34">
        <v>31</v>
      </c>
      <c r="S136" s="34">
        <v>458</v>
      </c>
      <c r="T136" s="34">
        <v>31</v>
      </c>
      <c r="U136" s="34">
        <v>-550.75438999999994</v>
      </c>
      <c r="V136" s="34">
        <v>31</v>
      </c>
      <c r="W136" s="34">
        <v>3234.7772799999998</v>
      </c>
    </row>
    <row r="137" spans="1:23">
      <c r="A137" s="16">
        <v>31.2</v>
      </c>
      <c r="B137" s="16">
        <v>3013.3242799999998</v>
      </c>
      <c r="C137" s="16">
        <v>31.2</v>
      </c>
      <c r="D137" s="16">
        <v>1887.4210499999999</v>
      </c>
      <c r="E137" s="16">
        <v>31.2</v>
      </c>
      <c r="F137" s="16">
        <v>1449.80306</v>
      </c>
      <c r="G137" s="16">
        <v>31.2</v>
      </c>
      <c r="H137" s="16">
        <v>337.88567999999998</v>
      </c>
      <c r="I137" s="16">
        <v>31.2</v>
      </c>
      <c r="J137" s="16">
        <v>-680.00735999999995</v>
      </c>
      <c r="K137" s="16">
        <v>31.2</v>
      </c>
      <c r="L137" s="16">
        <v>4926.6133900000004</v>
      </c>
      <c r="P137" s="34">
        <v>31.2</v>
      </c>
      <c r="Q137" s="34">
        <v>1619.6944000000001</v>
      </c>
      <c r="R137" s="34">
        <v>31.2</v>
      </c>
      <c r="S137" s="34">
        <v>479</v>
      </c>
      <c r="T137" s="34">
        <v>31.2</v>
      </c>
      <c r="U137" s="34">
        <v>-628.75438999999994</v>
      </c>
      <c r="V137" s="34">
        <v>31.2</v>
      </c>
      <c r="W137" s="34">
        <v>3239.0072799999998</v>
      </c>
    </row>
    <row r="138" spans="1:23">
      <c r="A138" s="16">
        <v>31.4</v>
      </c>
      <c r="B138" s="16">
        <v>2992.3242799999998</v>
      </c>
      <c r="C138" s="16">
        <v>31.4</v>
      </c>
      <c r="D138" s="16">
        <v>1895.4210499999999</v>
      </c>
      <c r="E138" s="16">
        <v>31.4</v>
      </c>
      <c r="F138" s="16">
        <v>1323.80306</v>
      </c>
      <c r="G138" s="16">
        <v>31.4</v>
      </c>
      <c r="H138" s="16">
        <v>363.88567999999998</v>
      </c>
      <c r="I138" s="16">
        <v>31.4</v>
      </c>
      <c r="J138" s="16">
        <v>-710.00735999999995</v>
      </c>
      <c r="K138" s="16">
        <v>31.4</v>
      </c>
      <c r="L138" s="16">
        <v>4933.6733899999999</v>
      </c>
      <c r="P138" s="34">
        <v>31.4</v>
      </c>
      <c r="Q138" s="34">
        <v>1635.6944000000001</v>
      </c>
      <c r="R138" s="34">
        <v>31.4</v>
      </c>
      <c r="S138" s="34">
        <v>462</v>
      </c>
      <c r="T138" s="34">
        <v>31.4</v>
      </c>
      <c r="U138" s="34">
        <v>-690.75438999999994</v>
      </c>
      <c r="V138" s="34">
        <v>31.4</v>
      </c>
      <c r="W138" s="34">
        <v>3246.0672800000002</v>
      </c>
    </row>
    <row r="139" spans="1:23">
      <c r="A139" s="16">
        <v>31.6</v>
      </c>
      <c r="B139" s="16">
        <v>2994.3242799999998</v>
      </c>
      <c r="C139" s="16">
        <v>31.6</v>
      </c>
      <c r="D139" s="16">
        <v>1839.4210499999999</v>
      </c>
      <c r="E139" s="16">
        <v>31.6</v>
      </c>
      <c r="F139" s="16">
        <v>1356.80306</v>
      </c>
      <c r="G139" s="16">
        <v>31.6</v>
      </c>
      <c r="H139" s="16">
        <v>342.88567999999998</v>
      </c>
      <c r="I139" s="16">
        <v>31.6</v>
      </c>
      <c r="J139" s="16">
        <v>-677.00735999999995</v>
      </c>
      <c r="K139" s="16">
        <v>31.6</v>
      </c>
      <c r="L139" s="16">
        <v>4925.7833899999996</v>
      </c>
      <c r="P139" s="34">
        <v>31.6</v>
      </c>
      <c r="Q139" s="34">
        <v>1635.6944000000001</v>
      </c>
      <c r="R139" s="34">
        <v>31.6</v>
      </c>
      <c r="S139" s="34">
        <v>532</v>
      </c>
      <c r="T139" s="34">
        <v>31.6</v>
      </c>
      <c r="U139" s="34">
        <v>-642.75438999999994</v>
      </c>
      <c r="V139" s="34">
        <v>31.6</v>
      </c>
      <c r="W139" s="34">
        <v>3238.1772799999999</v>
      </c>
    </row>
    <row r="140" spans="1:23">
      <c r="A140" s="16">
        <v>31.8</v>
      </c>
      <c r="B140" s="16">
        <v>2915.3242799999998</v>
      </c>
      <c r="C140" s="16">
        <v>31.8</v>
      </c>
      <c r="D140" s="16">
        <v>1838.4210499999999</v>
      </c>
      <c r="E140" s="16">
        <v>31.8</v>
      </c>
      <c r="F140" s="16">
        <v>1362.80306</v>
      </c>
      <c r="G140" s="16">
        <v>31.8</v>
      </c>
      <c r="H140" s="16">
        <v>261.88567999999998</v>
      </c>
      <c r="I140" s="16">
        <v>31.8</v>
      </c>
      <c r="J140" s="16">
        <v>-707.00735999999995</v>
      </c>
      <c r="K140" s="16">
        <v>31.8</v>
      </c>
      <c r="L140" s="16">
        <v>4894.0833899999998</v>
      </c>
      <c r="P140" s="34">
        <v>31.8</v>
      </c>
      <c r="Q140" s="34">
        <v>1705.6944000000001</v>
      </c>
      <c r="R140" s="34">
        <v>31.8</v>
      </c>
      <c r="S140" s="34">
        <v>447</v>
      </c>
      <c r="T140" s="34">
        <v>31.8</v>
      </c>
      <c r="U140" s="34">
        <v>-607.75438999999994</v>
      </c>
      <c r="V140" s="34">
        <v>31.8</v>
      </c>
      <c r="W140" s="34">
        <v>3206.4772800000001</v>
      </c>
    </row>
    <row r="141" spans="1:23">
      <c r="A141" s="16">
        <v>32</v>
      </c>
      <c r="B141" s="16">
        <v>2971.3242799999998</v>
      </c>
      <c r="C141" s="16">
        <v>32</v>
      </c>
      <c r="D141" s="16">
        <v>1825.4210499999999</v>
      </c>
      <c r="E141" s="16">
        <v>32</v>
      </c>
      <c r="F141" s="16">
        <v>1335.80306</v>
      </c>
      <c r="G141" s="16">
        <v>32</v>
      </c>
      <c r="H141" s="16">
        <v>305.88567999999998</v>
      </c>
      <c r="I141" s="16">
        <v>32</v>
      </c>
      <c r="J141" s="16">
        <v>-638.00735999999995</v>
      </c>
      <c r="K141" s="16">
        <v>32</v>
      </c>
      <c r="L141" s="16">
        <v>4934.9533899999997</v>
      </c>
      <c r="P141" s="34">
        <v>32</v>
      </c>
      <c r="Q141" s="34">
        <v>1643.6944000000001</v>
      </c>
      <c r="R141" s="34">
        <v>32</v>
      </c>
      <c r="S141" s="34">
        <v>461</v>
      </c>
      <c r="T141" s="34">
        <v>32</v>
      </c>
      <c r="U141" s="34">
        <v>-616.75438999999994</v>
      </c>
      <c r="V141" s="34">
        <v>32</v>
      </c>
      <c r="W141" s="34">
        <v>3247.34728</v>
      </c>
    </row>
    <row r="142" spans="1:23">
      <c r="A142" s="16">
        <v>32.200000000000003</v>
      </c>
      <c r="B142" s="16">
        <v>2991.3242799999998</v>
      </c>
      <c r="C142" s="16">
        <v>32.200000000000003</v>
      </c>
      <c r="D142" s="16">
        <v>1890.4210499999999</v>
      </c>
      <c r="E142" s="16">
        <v>32.200000000000003</v>
      </c>
      <c r="F142" s="16">
        <v>1324.80306</v>
      </c>
      <c r="G142" s="16">
        <v>32.200000000000003</v>
      </c>
      <c r="H142" s="16">
        <v>337.88567999999998</v>
      </c>
      <c r="I142" s="16">
        <v>32.200000000000003</v>
      </c>
      <c r="J142" s="16">
        <v>-696.00735999999995</v>
      </c>
      <c r="K142" s="16">
        <v>32.200000000000003</v>
      </c>
      <c r="L142" s="16">
        <v>4918.4933899999996</v>
      </c>
      <c r="P142" s="34">
        <v>32.200000000000003</v>
      </c>
      <c r="Q142" s="34">
        <v>1663.6944000000001</v>
      </c>
      <c r="R142" s="34">
        <v>32.200000000000003</v>
      </c>
      <c r="S142" s="34">
        <v>405</v>
      </c>
      <c r="T142" s="34">
        <v>32.200000000000003</v>
      </c>
      <c r="U142" s="34">
        <v>-672.75438999999994</v>
      </c>
      <c r="V142" s="34">
        <v>32.200000000000003</v>
      </c>
      <c r="W142" s="34">
        <v>3230.8872799999999</v>
      </c>
    </row>
    <row r="143" spans="1:23">
      <c r="A143" s="16">
        <v>32.4</v>
      </c>
      <c r="B143" s="16">
        <v>2981.3242799999998</v>
      </c>
      <c r="C143" s="16">
        <v>32.4</v>
      </c>
      <c r="D143" s="16">
        <v>1868.4210499999999</v>
      </c>
      <c r="E143" s="16">
        <v>32.4</v>
      </c>
      <c r="F143" s="16">
        <v>1340.80306</v>
      </c>
      <c r="G143" s="16">
        <v>32.4</v>
      </c>
      <c r="H143" s="16">
        <v>319.88567999999998</v>
      </c>
      <c r="I143" s="16">
        <v>32.4</v>
      </c>
      <c r="J143" s="16">
        <v>-684.00735999999995</v>
      </c>
      <c r="K143" s="16">
        <v>32.4</v>
      </c>
      <c r="L143" s="16">
        <v>4923.0333899999996</v>
      </c>
      <c r="P143" s="34">
        <v>32.4</v>
      </c>
      <c r="Q143" s="34">
        <v>1568.6944000000001</v>
      </c>
      <c r="R143" s="34">
        <v>32.4</v>
      </c>
      <c r="S143" s="34">
        <v>463</v>
      </c>
      <c r="T143" s="34">
        <v>32.4</v>
      </c>
      <c r="U143" s="34">
        <v>-676.75438999999994</v>
      </c>
      <c r="V143" s="34">
        <v>32.4</v>
      </c>
      <c r="W143" s="34">
        <v>3235.4272799999999</v>
      </c>
    </row>
    <row r="144" spans="1:23">
      <c r="A144" s="16">
        <v>32.6</v>
      </c>
      <c r="B144" s="16">
        <v>2998.3242799999998</v>
      </c>
      <c r="C144" s="16">
        <v>32.6</v>
      </c>
      <c r="D144" s="16">
        <v>1914.4210499999999</v>
      </c>
      <c r="E144" s="16">
        <v>32.6</v>
      </c>
      <c r="F144" s="16">
        <v>1406.80306</v>
      </c>
      <c r="G144" s="16">
        <v>32.6</v>
      </c>
      <c r="H144" s="16">
        <v>306.88567999999998</v>
      </c>
      <c r="I144" s="16">
        <v>32.6</v>
      </c>
      <c r="J144" s="16">
        <v>-630.00735999999995</v>
      </c>
      <c r="K144" s="16">
        <v>32.6</v>
      </c>
      <c r="L144" s="16">
        <v>4986.5233900000003</v>
      </c>
      <c r="P144" s="34">
        <v>32.6</v>
      </c>
      <c r="Q144" s="34">
        <v>1694.6944000000001</v>
      </c>
      <c r="R144" s="34">
        <v>32.6</v>
      </c>
      <c r="S144" s="34">
        <v>547</v>
      </c>
      <c r="T144" s="34">
        <v>32.6</v>
      </c>
      <c r="U144" s="34">
        <v>-571.75438999999994</v>
      </c>
      <c r="V144" s="34">
        <v>32.6</v>
      </c>
      <c r="W144" s="34">
        <v>3298.9172800000001</v>
      </c>
    </row>
    <row r="145" spans="1:23">
      <c r="A145" s="16">
        <v>32.799999999999997</v>
      </c>
      <c r="B145" s="16">
        <v>2979.3242799999998</v>
      </c>
      <c r="C145" s="16">
        <v>32.799999999999997</v>
      </c>
      <c r="D145" s="16">
        <v>1902.4210499999999</v>
      </c>
      <c r="E145" s="16">
        <v>32.799999999999997</v>
      </c>
      <c r="F145" s="16">
        <v>1305.80306</v>
      </c>
      <c r="G145" s="16">
        <v>32.799999999999997</v>
      </c>
      <c r="H145" s="16">
        <v>284.88567999999998</v>
      </c>
      <c r="I145" s="16">
        <v>32.799999999999997</v>
      </c>
      <c r="J145" s="16">
        <v>-661.00735999999995</v>
      </c>
      <c r="K145" s="16">
        <v>32.799999999999997</v>
      </c>
      <c r="L145" s="16">
        <v>4956.0133900000001</v>
      </c>
      <c r="P145" s="34">
        <v>32.799999999999997</v>
      </c>
      <c r="Q145" s="34">
        <v>1639.6944000000001</v>
      </c>
      <c r="R145" s="34">
        <v>32.799999999999997</v>
      </c>
      <c r="S145" s="34">
        <v>466</v>
      </c>
      <c r="T145" s="34">
        <v>32.799999999999997</v>
      </c>
      <c r="U145" s="34">
        <v>-644.75438999999994</v>
      </c>
      <c r="V145" s="34">
        <v>32.799999999999997</v>
      </c>
      <c r="W145" s="34">
        <v>3268.4072799999999</v>
      </c>
    </row>
    <row r="146" spans="1:23">
      <c r="A146" s="16">
        <v>33</v>
      </c>
      <c r="B146" s="16">
        <v>2992.3242799999998</v>
      </c>
      <c r="C146" s="16">
        <v>33</v>
      </c>
      <c r="D146" s="16">
        <v>1874.4210499999999</v>
      </c>
      <c r="E146" s="16">
        <v>33</v>
      </c>
      <c r="F146" s="16">
        <v>1402.80306</v>
      </c>
      <c r="G146" s="16">
        <v>33</v>
      </c>
      <c r="H146" s="16">
        <v>323.88567999999998</v>
      </c>
      <c r="I146" s="16">
        <v>33</v>
      </c>
      <c r="J146" s="16">
        <v>-635.00735999999995</v>
      </c>
      <c r="K146" s="16">
        <v>33</v>
      </c>
      <c r="L146" s="16">
        <v>4988.1933900000004</v>
      </c>
      <c r="P146" s="34">
        <v>33</v>
      </c>
      <c r="Q146" s="34">
        <v>1685.6944000000001</v>
      </c>
      <c r="R146" s="34">
        <v>33</v>
      </c>
      <c r="S146" s="34">
        <v>479</v>
      </c>
      <c r="T146" s="34">
        <v>33</v>
      </c>
      <c r="U146" s="34">
        <v>-656.75438999999994</v>
      </c>
      <c r="V146" s="34">
        <v>33</v>
      </c>
      <c r="W146" s="34">
        <v>3300.5872800000002</v>
      </c>
    </row>
    <row r="147" spans="1:23">
      <c r="A147" s="16">
        <v>33.200000000000003</v>
      </c>
      <c r="B147" s="16">
        <v>3018.3242799999998</v>
      </c>
      <c r="C147" s="16">
        <v>33.200000000000003</v>
      </c>
      <c r="D147" s="16">
        <v>1923.4210499999999</v>
      </c>
      <c r="E147" s="16">
        <v>33.200000000000003</v>
      </c>
      <c r="F147" s="16">
        <v>1430.80306</v>
      </c>
      <c r="G147" s="16">
        <v>33.200000000000003</v>
      </c>
      <c r="H147" s="16">
        <v>422.88567999999998</v>
      </c>
      <c r="I147" s="16">
        <v>33.200000000000003</v>
      </c>
      <c r="J147" s="16">
        <v>-645.00735999999995</v>
      </c>
      <c r="K147" s="16">
        <v>33.200000000000003</v>
      </c>
      <c r="L147" s="16">
        <v>5027.3533900000002</v>
      </c>
      <c r="P147" s="34">
        <v>33.200000000000003</v>
      </c>
      <c r="Q147" s="34">
        <v>1697.6944000000001</v>
      </c>
      <c r="R147" s="34">
        <v>33.200000000000003</v>
      </c>
      <c r="S147" s="34">
        <v>534</v>
      </c>
      <c r="T147" s="34">
        <v>33.200000000000003</v>
      </c>
      <c r="U147" s="34">
        <v>-662.75438999999994</v>
      </c>
      <c r="V147" s="34">
        <v>33.200000000000003</v>
      </c>
      <c r="W147" s="34">
        <v>3339.74728</v>
      </c>
    </row>
    <row r="148" spans="1:23">
      <c r="A148" s="16">
        <v>33.4</v>
      </c>
      <c r="B148" s="16">
        <v>3094.3242799999998</v>
      </c>
      <c r="C148" s="16">
        <v>33.4</v>
      </c>
      <c r="D148" s="16">
        <v>1925.4210499999999</v>
      </c>
      <c r="E148" s="16">
        <v>33.4</v>
      </c>
      <c r="F148" s="16">
        <v>1460.80306</v>
      </c>
      <c r="G148" s="16">
        <v>33.4</v>
      </c>
      <c r="H148" s="16">
        <v>404.88567999999998</v>
      </c>
      <c r="I148" s="16">
        <v>33.4</v>
      </c>
      <c r="J148" s="16">
        <v>-574.00735999999995</v>
      </c>
      <c r="K148" s="16">
        <v>33.4</v>
      </c>
      <c r="L148" s="16">
        <v>5066.7033899999997</v>
      </c>
      <c r="P148" s="34">
        <v>33.4</v>
      </c>
      <c r="Q148" s="34">
        <v>1774.6944000000001</v>
      </c>
      <c r="R148" s="34">
        <v>33.4</v>
      </c>
      <c r="S148" s="34">
        <v>543</v>
      </c>
      <c r="T148" s="34">
        <v>33.4</v>
      </c>
      <c r="U148" s="34">
        <v>-576.75438999999994</v>
      </c>
      <c r="V148" s="34">
        <v>33.4</v>
      </c>
      <c r="W148" s="34">
        <v>3379.09728</v>
      </c>
    </row>
    <row r="149" spans="1:23">
      <c r="A149" s="16">
        <v>33.6</v>
      </c>
      <c r="B149" s="16">
        <v>3087.3242799999998</v>
      </c>
      <c r="C149" s="16">
        <v>33.6</v>
      </c>
      <c r="D149" s="16">
        <v>2038.4210499999999</v>
      </c>
      <c r="E149" s="16">
        <v>33.6</v>
      </c>
      <c r="F149" s="16">
        <v>1433.80306</v>
      </c>
      <c r="G149" s="16">
        <v>33.6</v>
      </c>
      <c r="H149" s="16">
        <v>406.88567999999998</v>
      </c>
      <c r="I149" s="16">
        <v>33.6</v>
      </c>
      <c r="J149" s="16">
        <v>-549.00735999999995</v>
      </c>
      <c r="K149" s="16">
        <v>33.6</v>
      </c>
      <c r="L149" s="16">
        <v>5138.2333900000003</v>
      </c>
      <c r="P149" s="34">
        <v>33.6</v>
      </c>
      <c r="Q149" s="34">
        <v>1772.6944000000001</v>
      </c>
      <c r="R149" s="34">
        <v>33.6</v>
      </c>
      <c r="S149" s="34">
        <v>621</v>
      </c>
      <c r="T149" s="34">
        <v>33.6</v>
      </c>
      <c r="U149" s="34">
        <v>-540.75438999999994</v>
      </c>
      <c r="V149" s="34">
        <v>33.6</v>
      </c>
      <c r="W149" s="34">
        <v>3450.6272800000002</v>
      </c>
    </row>
    <row r="150" spans="1:23">
      <c r="A150" s="16">
        <v>33.799999999999997</v>
      </c>
      <c r="B150" s="16">
        <v>3084.3242799999998</v>
      </c>
      <c r="C150" s="16">
        <v>33.799999999999997</v>
      </c>
      <c r="D150" s="16">
        <v>2025.4210499999999</v>
      </c>
      <c r="E150" s="16">
        <v>33.799999999999997</v>
      </c>
      <c r="F150" s="16">
        <v>1463.80306</v>
      </c>
      <c r="G150" s="16">
        <v>33.799999999999997</v>
      </c>
      <c r="H150" s="16">
        <v>433.88567999999998</v>
      </c>
      <c r="I150" s="16">
        <v>33.799999999999997</v>
      </c>
      <c r="J150" s="16">
        <v>-504.00736000000001</v>
      </c>
      <c r="K150" s="16">
        <v>33.799999999999997</v>
      </c>
      <c r="L150" s="16">
        <v>5164.5133900000001</v>
      </c>
      <c r="P150" s="34">
        <v>33.799999999999997</v>
      </c>
      <c r="Q150" s="34">
        <v>1754.6944000000001</v>
      </c>
      <c r="R150" s="34">
        <v>33.799999999999997</v>
      </c>
      <c r="S150" s="34">
        <v>598</v>
      </c>
      <c r="T150" s="34">
        <v>33.799999999999997</v>
      </c>
      <c r="U150" s="34">
        <v>-515.75438999999994</v>
      </c>
      <c r="V150" s="34">
        <v>33.799999999999997</v>
      </c>
      <c r="W150" s="34">
        <v>3476.9072799999999</v>
      </c>
    </row>
    <row r="151" spans="1:23">
      <c r="A151" s="16">
        <v>34</v>
      </c>
      <c r="B151" s="16">
        <v>3116.3242799999998</v>
      </c>
      <c r="C151" s="16">
        <v>34</v>
      </c>
      <c r="D151" s="16">
        <v>1984.4210499999999</v>
      </c>
      <c r="E151" s="16">
        <v>34</v>
      </c>
      <c r="F151" s="16">
        <v>1475.80306</v>
      </c>
      <c r="G151" s="16">
        <v>34</v>
      </c>
      <c r="H151" s="16">
        <v>461.88567999999998</v>
      </c>
      <c r="I151" s="16">
        <v>34</v>
      </c>
      <c r="J151" s="16">
        <v>-607.00735999999995</v>
      </c>
      <c r="K151" s="16">
        <v>34</v>
      </c>
      <c r="L151" s="16">
        <v>5146.0733899999996</v>
      </c>
      <c r="P151" s="34">
        <v>34</v>
      </c>
      <c r="Q151" s="34">
        <v>1808.6944000000001</v>
      </c>
      <c r="R151" s="34">
        <v>34</v>
      </c>
      <c r="S151" s="34">
        <v>546</v>
      </c>
      <c r="T151" s="34">
        <v>34</v>
      </c>
      <c r="U151" s="34">
        <v>-571.75438999999994</v>
      </c>
      <c r="V151" s="34">
        <v>34</v>
      </c>
      <c r="W151" s="34">
        <v>3458.4672799999998</v>
      </c>
    </row>
    <row r="152" spans="1:23">
      <c r="A152" s="16">
        <v>34.200000000000003</v>
      </c>
      <c r="B152" s="16">
        <v>3083.3242799999998</v>
      </c>
      <c r="C152" s="16">
        <v>34.200000000000003</v>
      </c>
      <c r="D152" s="16">
        <v>2031.4210499999999</v>
      </c>
      <c r="E152" s="16">
        <v>34.200000000000003</v>
      </c>
      <c r="F152" s="16">
        <v>1469.80306</v>
      </c>
      <c r="G152" s="16">
        <v>34.200000000000003</v>
      </c>
      <c r="H152" s="16">
        <v>401.88567999999998</v>
      </c>
      <c r="I152" s="16">
        <v>34.200000000000003</v>
      </c>
      <c r="J152" s="16">
        <v>-531.00735999999995</v>
      </c>
      <c r="K152" s="16">
        <v>34.200000000000003</v>
      </c>
      <c r="L152" s="16">
        <v>5155.88339</v>
      </c>
      <c r="P152" s="34">
        <v>34.200000000000003</v>
      </c>
      <c r="Q152" s="34">
        <v>1763.6944000000001</v>
      </c>
      <c r="R152" s="34">
        <v>34.200000000000003</v>
      </c>
      <c r="S152" s="34">
        <v>575</v>
      </c>
      <c r="T152" s="34">
        <v>34.200000000000003</v>
      </c>
      <c r="U152" s="34">
        <v>-570.75438999999994</v>
      </c>
      <c r="V152" s="34">
        <v>34.200000000000003</v>
      </c>
      <c r="W152" s="34">
        <v>3468.2772799999998</v>
      </c>
    </row>
    <row r="153" spans="1:23">
      <c r="A153" s="16">
        <v>34.4</v>
      </c>
      <c r="B153" s="16">
        <v>3148.3242799999998</v>
      </c>
      <c r="C153" s="16">
        <v>34.4</v>
      </c>
      <c r="D153" s="16">
        <v>2029.4210499999999</v>
      </c>
      <c r="E153" s="16">
        <v>34.4</v>
      </c>
      <c r="F153" s="16">
        <v>1531.80306</v>
      </c>
      <c r="G153" s="16">
        <v>34.4</v>
      </c>
      <c r="H153" s="16">
        <v>453.88567999999998</v>
      </c>
      <c r="I153" s="16">
        <v>34.4</v>
      </c>
      <c r="J153" s="16">
        <v>-451.00736000000001</v>
      </c>
      <c r="K153" s="16">
        <v>34.4</v>
      </c>
      <c r="L153" s="16">
        <v>5164.9833900000003</v>
      </c>
      <c r="P153" s="34">
        <v>34.4</v>
      </c>
      <c r="Q153" s="34">
        <v>1843.6944000000001</v>
      </c>
      <c r="R153" s="34">
        <v>34.4</v>
      </c>
      <c r="S153" s="34">
        <v>610</v>
      </c>
      <c r="T153" s="34">
        <v>34.4</v>
      </c>
      <c r="U153" s="34">
        <v>-452.75439</v>
      </c>
      <c r="V153" s="34">
        <v>34.4</v>
      </c>
      <c r="W153" s="34">
        <v>3477.3772800000002</v>
      </c>
    </row>
    <row r="154" spans="1:23">
      <c r="A154" s="16">
        <v>34.6</v>
      </c>
      <c r="B154" s="16">
        <v>3210.3242799999998</v>
      </c>
      <c r="C154" s="16">
        <v>34.6</v>
      </c>
      <c r="D154" s="16">
        <v>2068.4210499999999</v>
      </c>
      <c r="E154" s="16">
        <v>34.6</v>
      </c>
      <c r="F154" s="16">
        <v>1576.80306</v>
      </c>
      <c r="G154" s="16">
        <v>34.6</v>
      </c>
      <c r="H154" s="16">
        <v>519.88567999999998</v>
      </c>
      <c r="I154" s="16">
        <v>34.6</v>
      </c>
      <c r="J154" s="16">
        <v>-475.00736000000001</v>
      </c>
      <c r="K154" s="16">
        <v>34.6</v>
      </c>
      <c r="L154" s="16">
        <v>5181.2233900000001</v>
      </c>
      <c r="P154" s="34">
        <v>34.6</v>
      </c>
      <c r="Q154" s="34">
        <v>1808.6944000000001</v>
      </c>
      <c r="R154" s="34">
        <v>34.6</v>
      </c>
      <c r="S154" s="34">
        <v>678</v>
      </c>
      <c r="T154" s="34">
        <v>34.6</v>
      </c>
      <c r="U154" s="34">
        <v>-520.75438999999994</v>
      </c>
      <c r="V154" s="34">
        <v>34.6</v>
      </c>
      <c r="W154" s="34">
        <v>3493.6172799999999</v>
      </c>
    </row>
    <row r="155" spans="1:23">
      <c r="A155" s="16">
        <v>34.799999999999997</v>
      </c>
      <c r="B155" s="16">
        <v>3193.3242799999998</v>
      </c>
      <c r="C155" s="16">
        <v>34.799999999999997</v>
      </c>
      <c r="D155" s="16">
        <v>2082.4210499999999</v>
      </c>
      <c r="E155" s="16">
        <v>34.799999999999997</v>
      </c>
      <c r="F155" s="16">
        <v>1487.80306</v>
      </c>
      <c r="G155" s="16">
        <v>34.799999999999997</v>
      </c>
      <c r="H155" s="16">
        <v>495.88567999999998</v>
      </c>
      <c r="I155" s="16">
        <v>34.799999999999997</v>
      </c>
      <c r="J155" s="16">
        <v>-484.00736000000001</v>
      </c>
      <c r="K155" s="16">
        <v>34.799999999999997</v>
      </c>
      <c r="L155" s="16">
        <v>5117.1833900000001</v>
      </c>
      <c r="P155" s="34">
        <v>34.799999999999997</v>
      </c>
      <c r="Q155" s="34">
        <v>1861.6944000000001</v>
      </c>
      <c r="R155" s="34">
        <v>34.799999999999997</v>
      </c>
      <c r="S155" s="34">
        <v>647</v>
      </c>
      <c r="T155" s="34">
        <v>34.799999999999997</v>
      </c>
      <c r="U155" s="34">
        <v>-498.75439</v>
      </c>
      <c r="V155" s="34">
        <v>34.799999999999997</v>
      </c>
      <c r="W155" s="34">
        <v>3429.57728</v>
      </c>
    </row>
    <row r="156" spans="1:23">
      <c r="A156" s="16">
        <v>35</v>
      </c>
      <c r="B156" s="16">
        <v>3196.3242799999998</v>
      </c>
      <c r="C156" s="16">
        <v>35</v>
      </c>
      <c r="D156" s="16">
        <v>2133.4210499999999</v>
      </c>
      <c r="E156" s="16">
        <v>35</v>
      </c>
      <c r="F156" s="16">
        <v>1510.80306</v>
      </c>
      <c r="G156" s="16">
        <v>35</v>
      </c>
      <c r="H156" s="16">
        <v>551.88567999999998</v>
      </c>
      <c r="I156" s="16">
        <v>35</v>
      </c>
      <c r="J156" s="16">
        <v>-428.00736000000001</v>
      </c>
      <c r="K156" s="16">
        <v>35</v>
      </c>
      <c r="L156" s="16">
        <v>5123.8633900000004</v>
      </c>
      <c r="P156" s="34">
        <v>35</v>
      </c>
      <c r="Q156" s="34">
        <v>1902.6944000000001</v>
      </c>
      <c r="R156" s="34">
        <v>35</v>
      </c>
      <c r="S156" s="34">
        <v>680</v>
      </c>
      <c r="T156" s="34">
        <v>35</v>
      </c>
      <c r="U156" s="34">
        <v>-452.75439</v>
      </c>
      <c r="V156" s="34">
        <v>35</v>
      </c>
      <c r="W156" s="34">
        <v>3436.2572799999998</v>
      </c>
    </row>
    <row r="157" spans="1:23">
      <c r="A157" s="16">
        <v>35.200000000000003</v>
      </c>
      <c r="B157" s="16">
        <v>3171.3242799999998</v>
      </c>
      <c r="C157" s="16">
        <v>35.200000000000003</v>
      </c>
      <c r="D157" s="16">
        <v>2155.4210499999999</v>
      </c>
      <c r="E157" s="16">
        <v>35.200000000000003</v>
      </c>
      <c r="F157" s="16">
        <v>1596.80306</v>
      </c>
      <c r="G157" s="16">
        <v>35.200000000000003</v>
      </c>
      <c r="H157" s="16">
        <v>517.88567999999998</v>
      </c>
      <c r="I157" s="16">
        <v>35.200000000000003</v>
      </c>
      <c r="J157" s="16">
        <v>-460.00736000000001</v>
      </c>
      <c r="K157" s="16">
        <v>35.200000000000003</v>
      </c>
      <c r="L157" s="16">
        <v>5154.4433900000004</v>
      </c>
      <c r="P157" s="34">
        <v>35.200000000000003</v>
      </c>
      <c r="Q157" s="34">
        <v>1915.6944000000001</v>
      </c>
      <c r="R157" s="34">
        <v>35.200000000000003</v>
      </c>
      <c r="S157" s="34">
        <v>641</v>
      </c>
      <c r="T157" s="34">
        <v>35.200000000000003</v>
      </c>
      <c r="U157" s="34">
        <v>-515.75438999999994</v>
      </c>
      <c r="V157" s="34">
        <v>35.200000000000003</v>
      </c>
      <c r="W157" s="34">
        <v>3466.8372800000002</v>
      </c>
    </row>
    <row r="158" spans="1:23">
      <c r="A158" s="16">
        <v>35.4</v>
      </c>
      <c r="B158" s="16">
        <v>3145.3242799999998</v>
      </c>
      <c r="C158" s="16">
        <v>35.4</v>
      </c>
      <c r="D158" s="16">
        <v>2099.4210499999999</v>
      </c>
      <c r="E158" s="16">
        <v>35.4</v>
      </c>
      <c r="F158" s="16">
        <v>1551.80306</v>
      </c>
      <c r="G158" s="16">
        <v>35.4</v>
      </c>
      <c r="H158" s="16">
        <v>457.88567999999998</v>
      </c>
      <c r="I158" s="16">
        <v>35.4</v>
      </c>
      <c r="J158" s="16">
        <v>-469.00736000000001</v>
      </c>
      <c r="K158" s="16">
        <v>35.4</v>
      </c>
      <c r="L158" s="16">
        <v>5089.1633899999997</v>
      </c>
      <c r="P158" s="34">
        <v>35.4</v>
      </c>
      <c r="Q158" s="34">
        <v>1838.6944000000001</v>
      </c>
      <c r="R158" s="34">
        <v>35.4</v>
      </c>
      <c r="S158" s="34">
        <v>674</v>
      </c>
      <c r="T158" s="34">
        <v>35.4</v>
      </c>
      <c r="U158" s="34">
        <v>-481.75439</v>
      </c>
      <c r="V158" s="34">
        <v>35.4</v>
      </c>
      <c r="W158" s="34">
        <v>3401.55728</v>
      </c>
    </row>
    <row r="159" spans="1:23">
      <c r="A159" s="16">
        <v>35.6</v>
      </c>
      <c r="B159" s="16">
        <v>3170.3242799999998</v>
      </c>
      <c r="C159" s="16">
        <v>35.6</v>
      </c>
      <c r="D159" s="16">
        <v>2043.4210499999999</v>
      </c>
      <c r="E159" s="16">
        <v>35.6</v>
      </c>
      <c r="F159" s="16">
        <v>1553.80306</v>
      </c>
      <c r="G159" s="16">
        <v>35.6</v>
      </c>
      <c r="H159" s="16">
        <v>504.88567999999998</v>
      </c>
      <c r="I159" s="16">
        <v>35.6</v>
      </c>
      <c r="J159" s="16">
        <v>-528.00735999999995</v>
      </c>
      <c r="K159" s="16">
        <v>35.6</v>
      </c>
      <c r="L159" s="16">
        <v>5079.1533900000004</v>
      </c>
      <c r="P159" s="34">
        <v>35.6</v>
      </c>
      <c r="Q159" s="34">
        <v>1793.6944000000001</v>
      </c>
      <c r="R159" s="34">
        <v>35.6</v>
      </c>
      <c r="S159" s="34">
        <v>592</v>
      </c>
      <c r="T159" s="34">
        <v>35.6</v>
      </c>
      <c r="U159" s="34">
        <v>-471.75439</v>
      </c>
      <c r="V159" s="34">
        <v>35.6</v>
      </c>
      <c r="W159" s="34">
        <v>3391.5472799999998</v>
      </c>
    </row>
    <row r="160" spans="1:23">
      <c r="A160" s="16">
        <v>35.799999999999997</v>
      </c>
      <c r="B160" s="16">
        <v>3161.3242799999998</v>
      </c>
      <c r="C160" s="16">
        <v>35.799999999999997</v>
      </c>
      <c r="D160" s="16">
        <v>2011.4210499999999</v>
      </c>
      <c r="E160" s="16">
        <v>35.799999999999997</v>
      </c>
      <c r="F160" s="16">
        <v>1537.80306</v>
      </c>
      <c r="G160" s="16">
        <v>35.799999999999997</v>
      </c>
      <c r="H160" s="16">
        <v>492.88567999999998</v>
      </c>
      <c r="I160" s="16">
        <v>35.799999999999997</v>
      </c>
      <c r="J160" s="16">
        <v>-409.00736000000001</v>
      </c>
      <c r="K160" s="16">
        <v>35.799999999999997</v>
      </c>
      <c r="L160" s="16">
        <v>5065.7933899999998</v>
      </c>
      <c r="P160" s="34">
        <v>35.799999999999997</v>
      </c>
      <c r="Q160" s="34">
        <v>1900.6944000000001</v>
      </c>
      <c r="R160" s="34">
        <v>35.799999999999997</v>
      </c>
      <c r="S160" s="34">
        <v>595</v>
      </c>
      <c r="T160" s="34">
        <v>35.799999999999997</v>
      </c>
      <c r="U160" s="34">
        <v>-510.75439</v>
      </c>
      <c r="V160" s="34">
        <v>35.799999999999997</v>
      </c>
      <c r="W160" s="34">
        <v>3378.1872800000001</v>
      </c>
    </row>
    <row r="161" spans="1:23">
      <c r="A161" s="16">
        <v>36</v>
      </c>
      <c r="B161" s="16">
        <v>3212.3242799999998</v>
      </c>
      <c r="C161" s="16">
        <v>36</v>
      </c>
      <c r="D161" s="16">
        <v>2005.4210499999999</v>
      </c>
      <c r="E161" s="16">
        <v>36</v>
      </c>
      <c r="F161" s="16">
        <v>1444.80306</v>
      </c>
      <c r="G161" s="16">
        <v>36</v>
      </c>
      <c r="H161" s="16">
        <v>456.88567999999998</v>
      </c>
      <c r="I161" s="16">
        <v>36</v>
      </c>
      <c r="J161" s="16">
        <v>-514.00735999999995</v>
      </c>
      <c r="K161" s="16">
        <v>36</v>
      </c>
      <c r="L161" s="16">
        <v>5031.2133899999999</v>
      </c>
      <c r="P161" s="34">
        <v>36</v>
      </c>
      <c r="Q161" s="34">
        <v>1802.6944000000001</v>
      </c>
      <c r="R161" s="34">
        <v>36</v>
      </c>
      <c r="S161" s="34">
        <v>573</v>
      </c>
      <c r="T161" s="34">
        <v>36</v>
      </c>
      <c r="U161" s="34">
        <v>-475.75439</v>
      </c>
      <c r="V161" s="34">
        <v>36</v>
      </c>
      <c r="W161" s="34">
        <v>3343.6072800000002</v>
      </c>
    </row>
    <row r="162" spans="1:23">
      <c r="A162" s="16">
        <v>36.200000000000003</v>
      </c>
      <c r="B162" s="16">
        <v>3204.3242799999998</v>
      </c>
      <c r="C162" s="16">
        <v>36.200000000000003</v>
      </c>
      <c r="D162" s="16">
        <v>2092.4210499999999</v>
      </c>
      <c r="E162" s="16">
        <v>36.200000000000003</v>
      </c>
      <c r="F162" s="16">
        <v>1469.80306</v>
      </c>
      <c r="G162" s="16">
        <v>36.200000000000003</v>
      </c>
      <c r="H162" s="16">
        <v>459.88567999999998</v>
      </c>
      <c r="I162" s="16">
        <v>36.200000000000003</v>
      </c>
      <c r="J162" s="16">
        <v>-459.00736000000001</v>
      </c>
      <c r="K162" s="16">
        <v>36.200000000000003</v>
      </c>
      <c r="L162" s="16">
        <v>5023.1933900000004</v>
      </c>
      <c r="P162" s="34">
        <v>36.200000000000003</v>
      </c>
      <c r="Q162" s="34">
        <v>1859.6944000000001</v>
      </c>
      <c r="R162" s="34">
        <v>36.200000000000003</v>
      </c>
      <c r="S162" s="34">
        <v>579</v>
      </c>
      <c r="T162" s="34">
        <v>36.200000000000003</v>
      </c>
      <c r="U162" s="34">
        <v>-559.75438999999994</v>
      </c>
      <c r="V162" s="34">
        <v>36.200000000000003</v>
      </c>
      <c r="W162" s="34">
        <v>3335.5872800000002</v>
      </c>
    </row>
    <row r="163" spans="1:23">
      <c r="A163" s="16">
        <v>36.4</v>
      </c>
      <c r="B163" s="16">
        <v>3095.3242799999998</v>
      </c>
      <c r="C163" s="16">
        <v>36.4</v>
      </c>
      <c r="D163" s="16">
        <v>1989.4210499999999</v>
      </c>
      <c r="E163" s="16">
        <v>36.4</v>
      </c>
      <c r="F163" s="16">
        <v>1493.80306</v>
      </c>
      <c r="G163" s="16">
        <v>36.4</v>
      </c>
      <c r="H163" s="16">
        <v>421.88567999999998</v>
      </c>
      <c r="I163" s="16">
        <v>36.4</v>
      </c>
      <c r="J163" s="16">
        <v>-522.00735999999995</v>
      </c>
      <c r="K163" s="16">
        <v>36.4</v>
      </c>
      <c r="L163" s="16">
        <v>5031.2133899999999</v>
      </c>
      <c r="P163" s="34">
        <v>36.4</v>
      </c>
      <c r="Q163" s="34">
        <v>1779.6944000000001</v>
      </c>
      <c r="R163" s="34">
        <v>36.4</v>
      </c>
      <c r="S163" s="34">
        <v>593</v>
      </c>
      <c r="T163" s="34">
        <v>36.4</v>
      </c>
      <c r="U163" s="34">
        <v>-550.75438999999994</v>
      </c>
      <c r="V163" s="34">
        <v>36.4</v>
      </c>
      <c r="W163" s="34">
        <v>3343.6072800000002</v>
      </c>
    </row>
    <row r="164" spans="1:23">
      <c r="A164" s="16">
        <v>36.6</v>
      </c>
      <c r="B164" s="16">
        <v>3134.3242799999998</v>
      </c>
      <c r="C164" s="16">
        <v>36.6</v>
      </c>
      <c r="D164" s="16">
        <v>1992.4210499999999</v>
      </c>
      <c r="E164" s="16">
        <v>36.6</v>
      </c>
      <c r="F164" s="16">
        <v>1441.80306</v>
      </c>
      <c r="G164" s="16">
        <v>36.6</v>
      </c>
      <c r="H164" s="16">
        <v>458.88567999999998</v>
      </c>
      <c r="I164" s="16">
        <v>36.6</v>
      </c>
      <c r="J164" s="16">
        <v>-478.00736000000001</v>
      </c>
      <c r="K164" s="16">
        <v>36.6</v>
      </c>
      <c r="L164" s="16">
        <v>5006.7333900000003</v>
      </c>
      <c r="P164" s="34">
        <v>36.6</v>
      </c>
      <c r="Q164" s="34">
        <v>1796.6944000000001</v>
      </c>
      <c r="R164" s="34">
        <v>36.6</v>
      </c>
      <c r="S164" s="34">
        <v>591</v>
      </c>
      <c r="T164" s="34">
        <v>36.6</v>
      </c>
      <c r="U164" s="34">
        <v>-509.75439</v>
      </c>
      <c r="V164" s="34">
        <v>36.6</v>
      </c>
      <c r="W164" s="34">
        <v>3319.1272800000002</v>
      </c>
    </row>
    <row r="165" spans="1:23">
      <c r="A165" s="16">
        <v>36.799999999999997</v>
      </c>
      <c r="B165" s="16">
        <v>3111.3242799999998</v>
      </c>
      <c r="C165" s="16">
        <v>36.799999999999997</v>
      </c>
      <c r="D165" s="16">
        <v>1991.4210499999999</v>
      </c>
      <c r="E165" s="16">
        <v>36.799999999999997</v>
      </c>
      <c r="F165" s="16">
        <v>1453.80306</v>
      </c>
      <c r="G165" s="16">
        <v>36.799999999999997</v>
      </c>
      <c r="H165" s="16">
        <v>417.88567999999998</v>
      </c>
      <c r="I165" s="16">
        <v>36.799999999999997</v>
      </c>
      <c r="J165" s="16">
        <v>-562.00735999999995</v>
      </c>
      <c r="K165" s="16">
        <v>36.799999999999997</v>
      </c>
      <c r="L165" s="16">
        <v>4999.1633899999997</v>
      </c>
      <c r="P165" s="34">
        <v>36.799999999999997</v>
      </c>
      <c r="Q165" s="34">
        <v>1760.6944000000001</v>
      </c>
      <c r="R165" s="34">
        <v>36.799999999999997</v>
      </c>
      <c r="S165" s="34">
        <v>574</v>
      </c>
      <c r="T165" s="34">
        <v>36.799999999999997</v>
      </c>
      <c r="U165" s="34">
        <v>-538.75438999999994</v>
      </c>
      <c r="V165" s="34">
        <v>36.799999999999997</v>
      </c>
      <c r="W165" s="34">
        <v>3311.55728</v>
      </c>
    </row>
    <row r="166" spans="1:23">
      <c r="A166" s="16">
        <v>37</v>
      </c>
      <c r="B166" s="16">
        <v>3112.3242799999998</v>
      </c>
      <c r="C166" s="16">
        <v>37</v>
      </c>
      <c r="D166" s="16">
        <v>2057.4210499999999</v>
      </c>
      <c r="E166" s="16">
        <v>37</v>
      </c>
      <c r="F166" s="16">
        <v>1450.80306</v>
      </c>
      <c r="G166" s="16">
        <v>37</v>
      </c>
      <c r="H166" s="16">
        <v>425.88567999999998</v>
      </c>
      <c r="I166" s="16">
        <v>37</v>
      </c>
      <c r="J166" s="16">
        <v>-539.00735999999995</v>
      </c>
      <c r="K166" s="16">
        <v>37</v>
      </c>
      <c r="L166" s="16">
        <v>5028.6033900000002</v>
      </c>
      <c r="P166" s="34">
        <v>37</v>
      </c>
      <c r="Q166" s="34">
        <v>1774.6944000000001</v>
      </c>
      <c r="R166" s="34">
        <v>37</v>
      </c>
      <c r="S166" s="34">
        <v>551</v>
      </c>
      <c r="T166" s="34">
        <v>37</v>
      </c>
      <c r="U166" s="34">
        <v>-491.75439</v>
      </c>
      <c r="V166" s="34">
        <v>37</v>
      </c>
      <c r="W166" s="34">
        <v>3340.99728</v>
      </c>
    </row>
    <row r="167" spans="1:23">
      <c r="A167" s="16">
        <v>37.200000000000003</v>
      </c>
      <c r="B167" s="16">
        <v>3114.3242799999998</v>
      </c>
      <c r="C167" s="16">
        <v>37.200000000000003</v>
      </c>
      <c r="D167" s="16">
        <v>2024.4210499999999</v>
      </c>
      <c r="E167" s="16">
        <v>37.200000000000003</v>
      </c>
      <c r="F167" s="16">
        <v>1374.80306</v>
      </c>
      <c r="G167" s="16">
        <v>37.200000000000003</v>
      </c>
      <c r="H167" s="16">
        <v>446.88567999999998</v>
      </c>
      <c r="I167" s="16">
        <v>37.200000000000003</v>
      </c>
      <c r="J167" s="16">
        <v>-474.00736000000001</v>
      </c>
      <c r="K167" s="16">
        <v>37.200000000000003</v>
      </c>
      <c r="L167" s="16">
        <v>5033.0733899999996</v>
      </c>
      <c r="P167" s="34">
        <v>37.200000000000003</v>
      </c>
      <c r="Q167" s="34">
        <v>1786.6944000000001</v>
      </c>
      <c r="R167" s="34">
        <v>37.200000000000003</v>
      </c>
      <c r="S167" s="34">
        <v>596</v>
      </c>
      <c r="T167" s="34">
        <v>37.200000000000003</v>
      </c>
      <c r="U167" s="34">
        <v>-580.75438999999994</v>
      </c>
      <c r="V167" s="34">
        <v>37.200000000000003</v>
      </c>
      <c r="W167" s="34">
        <v>3345.4672799999998</v>
      </c>
    </row>
    <row r="168" spans="1:23">
      <c r="A168" s="16">
        <v>37.4</v>
      </c>
      <c r="B168" s="16">
        <v>3119.3242799999998</v>
      </c>
      <c r="C168" s="16">
        <v>37.4</v>
      </c>
      <c r="D168" s="16">
        <v>2011.4210499999999</v>
      </c>
      <c r="E168" s="16">
        <v>37.4</v>
      </c>
      <c r="F168" s="16">
        <v>1448.80306</v>
      </c>
      <c r="G168" s="16">
        <v>37.4</v>
      </c>
      <c r="H168" s="16">
        <v>451.88567999999998</v>
      </c>
      <c r="I168" s="16">
        <v>37.4</v>
      </c>
      <c r="J168" s="16">
        <v>-497.00736000000001</v>
      </c>
      <c r="K168" s="16">
        <v>37.4</v>
      </c>
      <c r="L168" s="16">
        <v>5041.0733899999996</v>
      </c>
      <c r="P168" s="34">
        <v>37.4</v>
      </c>
      <c r="Q168" s="34">
        <v>1761.6944000000001</v>
      </c>
      <c r="R168" s="34">
        <v>37.4</v>
      </c>
      <c r="S168" s="34">
        <v>638</v>
      </c>
      <c r="T168" s="34">
        <v>37.4</v>
      </c>
      <c r="U168" s="34">
        <v>-555.75438999999994</v>
      </c>
      <c r="V168" s="34">
        <v>37.4</v>
      </c>
      <c r="W168" s="34">
        <v>3353.4672799999998</v>
      </c>
    </row>
    <row r="169" spans="1:23">
      <c r="A169" s="16">
        <v>37.6</v>
      </c>
      <c r="B169" s="16">
        <v>3098.3242799999998</v>
      </c>
      <c r="C169" s="16">
        <v>37.6</v>
      </c>
      <c r="D169" s="16">
        <v>1931.4210499999999</v>
      </c>
      <c r="E169" s="16">
        <v>37.6</v>
      </c>
      <c r="F169" s="16">
        <v>1408.80306</v>
      </c>
      <c r="G169" s="16">
        <v>37.6</v>
      </c>
      <c r="H169" s="16">
        <v>451.88567999999998</v>
      </c>
      <c r="I169" s="16">
        <v>37.6</v>
      </c>
      <c r="J169" s="16">
        <v>-551.00735999999995</v>
      </c>
      <c r="K169" s="16">
        <v>37.6</v>
      </c>
      <c r="L169" s="16">
        <v>5044.9033900000004</v>
      </c>
      <c r="P169" s="34">
        <v>37.6</v>
      </c>
      <c r="Q169" s="34">
        <v>1756.6944000000001</v>
      </c>
      <c r="R169" s="34">
        <v>37.6</v>
      </c>
      <c r="S169" s="34">
        <v>586</v>
      </c>
      <c r="T169" s="34">
        <v>37.6</v>
      </c>
      <c r="U169" s="34">
        <v>-571.75438999999994</v>
      </c>
      <c r="V169" s="34">
        <v>37.6</v>
      </c>
      <c r="W169" s="34">
        <v>3357.2972799999998</v>
      </c>
    </row>
    <row r="170" spans="1:23">
      <c r="A170" s="16">
        <v>37.799999999999997</v>
      </c>
      <c r="B170" s="16">
        <v>3149.3242799999998</v>
      </c>
      <c r="C170" s="16">
        <v>37.799999999999997</v>
      </c>
      <c r="D170" s="16">
        <v>1998.4210499999999</v>
      </c>
      <c r="E170" s="16">
        <v>37.799999999999997</v>
      </c>
      <c r="F170" s="16">
        <v>1457.80306</v>
      </c>
      <c r="G170" s="16">
        <v>37.799999999999997</v>
      </c>
      <c r="H170" s="16">
        <v>444.88567999999998</v>
      </c>
      <c r="I170" s="16">
        <v>37.799999999999997</v>
      </c>
      <c r="J170" s="16">
        <v>-541.00735999999995</v>
      </c>
      <c r="K170" s="16">
        <v>37.799999999999997</v>
      </c>
      <c r="L170" s="16">
        <v>5015.7833899999996</v>
      </c>
      <c r="P170" s="34">
        <v>37.799999999999997</v>
      </c>
      <c r="Q170" s="34">
        <v>1783.6944000000001</v>
      </c>
      <c r="R170" s="34">
        <v>37.799999999999997</v>
      </c>
      <c r="S170" s="34">
        <v>577</v>
      </c>
      <c r="T170" s="34">
        <v>37.799999999999997</v>
      </c>
      <c r="U170" s="34">
        <v>-495.75439</v>
      </c>
      <c r="V170" s="34">
        <v>37.799999999999997</v>
      </c>
      <c r="W170" s="34">
        <v>3328.1772799999999</v>
      </c>
    </row>
    <row r="171" spans="1:23">
      <c r="A171" s="16">
        <v>38</v>
      </c>
      <c r="B171" s="16">
        <v>3154.3242799999998</v>
      </c>
      <c r="C171" s="16">
        <v>38</v>
      </c>
      <c r="D171" s="16">
        <v>2043.4210499999999</v>
      </c>
      <c r="E171" s="16">
        <v>38</v>
      </c>
      <c r="F171" s="16">
        <v>1481.80306</v>
      </c>
      <c r="G171" s="16">
        <v>38</v>
      </c>
      <c r="H171" s="16">
        <v>433.88567999999998</v>
      </c>
      <c r="I171" s="16">
        <v>38</v>
      </c>
      <c r="J171" s="16">
        <v>-430.00736000000001</v>
      </c>
      <c r="K171" s="16">
        <v>38</v>
      </c>
      <c r="L171" s="16">
        <v>5022.8233899999996</v>
      </c>
      <c r="P171" s="34">
        <v>38</v>
      </c>
      <c r="Q171" s="34">
        <v>1821.6944000000001</v>
      </c>
      <c r="R171" s="34">
        <v>38</v>
      </c>
      <c r="S171" s="34">
        <v>603</v>
      </c>
      <c r="T171" s="34">
        <v>38</v>
      </c>
      <c r="U171" s="34">
        <v>-534.75438999999994</v>
      </c>
      <c r="V171" s="34">
        <v>38</v>
      </c>
      <c r="W171" s="34">
        <v>3335.2172799999998</v>
      </c>
    </row>
    <row r="172" spans="1:23">
      <c r="A172" s="16">
        <v>38.200000000000003</v>
      </c>
      <c r="B172" s="16">
        <v>3136.3242799999998</v>
      </c>
      <c r="C172" s="16">
        <v>38.200000000000003</v>
      </c>
      <c r="D172" s="16">
        <v>1961.4210499999999</v>
      </c>
      <c r="E172" s="16">
        <v>38.200000000000003</v>
      </c>
      <c r="F172" s="16">
        <v>1491.80306</v>
      </c>
      <c r="G172" s="16">
        <v>38.200000000000003</v>
      </c>
      <c r="H172" s="16">
        <v>451.88567999999998</v>
      </c>
      <c r="I172" s="16">
        <v>38.200000000000003</v>
      </c>
      <c r="J172" s="16">
        <v>-508.00736000000001</v>
      </c>
      <c r="K172" s="16">
        <v>38.200000000000003</v>
      </c>
      <c r="L172" s="16">
        <v>5018.7133899999999</v>
      </c>
      <c r="P172" s="34">
        <v>38.200000000000003</v>
      </c>
      <c r="Q172" s="34">
        <v>1794.6944000000001</v>
      </c>
      <c r="R172" s="34">
        <v>38.200000000000003</v>
      </c>
      <c r="S172" s="34">
        <v>635</v>
      </c>
      <c r="T172" s="34">
        <v>38.200000000000003</v>
      </c>
      <c r="U172" s="34">
        <v>-545.75438999999994</v>
      </c>
      <c r="V172" s="34">
        <v>38.200000000000003</v>
      </c>
      <c r="W172" s="34">
        <v>3331.1072800000002</v>
      </c>
    </row>
    <row r="173" spans="1:23">
      <c r="A173" s="16">
        <v>38.4</v>
      </c>
      <c r="B173" s="16">
        <v>3109.3242799999998</v>
      </c>
      <c r="C173" s="16">
        <v>38.4</v>
      </c>
      <c r="D173" s="16">
        <v>1934.4210499999999</v>
      </c>
      <c r="E173" s="16">
        <v>38.4</v>
      </c>
      <c r="F173" s="16">
        <v>1517.80306</v>
      </c>
      <c r="G173" s="16">
        <v>38.4</v>
      </c>
      <c r="H173" s="16">
        <v>404.88567999999998</v>
      </c>
      <c r="I173" s="16">
        <v>38.4</v>
      </c>
      <c r="J173" s="16">
        <v>-575.00735999999995</v>
      </c>
      <c r="K173" s="16">
        <v>38.4</v>
      </c>
      <c r="L173" s="16">
        <v>5055.7133899999999</v>
      </c>
      <c r="P173" s="34">
        <v>38.4</v>
      </c>
      <c r="Q173" s="34">
        <v>1748.6944000000001</v>
      </c>
      <c r="R173" s="34">
        <v>38.4</v>
      </c>
      <c r="S173" s="34">
        <v>619</v>
      </c>
      <c r="T173" s="34">
        <v>38.4</v>
      </c>
      <c r="U173" s="34">
        <v>-572.75438999999994</v>
      </c>
      <c r="V173" s="34">
        <v>38.4</v>
      </c>
      <c r="W173" s="34">
        <v>3368.1072800000002</v>
      </c>
    </row>
    <row r="174" spans="1:23">
      <c r="A174" s="16">
        <v>38.6</v>
      </c>
      <c r="B174" s="16">
        <v>3194.3242799999998</v>
      </c>
      <c r="C174" s="16">
        <v>38.6</v>
      </c>
      <c r="D174" s="16">
        <v>2003.4210499999999</v>
      </c>
      <c r="E174" s="16">
        <v>38.6</v>
      </c>
      <c r="F174" s="16">
        <v>1487.80306</v>
      </c>
      <c r="G174" s="16">
        <v>38.6</v>
      </c>
      <c r="H174" s="16">
        <v>482.88567999999998</v>
      </c>
      <c r="I174" s="16">
        <v>38.6</v>
      </c>
      <c r="J174" s="16">
        <v>-483.00736000000001</v>
      </c>
      <c r="K174" s="16">
        <v>38.6</v>
      </c>
      <c r="L174" s="16">
        <v>5055.1233899999997</v>
      </c>
      <c r="P174" s="34">
        <v>38.6</v>
      </c>
      <c r="Q174" s="34">
        <v>1709.6944000000001</v>
      </c>
      <c r="R174" s="34">
        <v>38.6</v>
      </c>
      <c r="S174" s="34">
        <v>617</v>
      </c>
      <c r="T174" s="34">
        <v>38.6</v>
      </c>
      <c r="U174" s="34">
        <v>-557.75438999999994</v>
      </c>
      <c r="V174" s="34">
        <v>38.6</v>
      </c>
      <c r="W174" s="34">
        <v>3367.51728</v>
      </c>
    </row>
    <row r="175" spans="1:23">
      <c r="A175" s="16">
        <v>38.799999999999997</v>
      </c>
      <c r="B175" s="16">
        <v>3144.3242799999998</v>
      </c>
      <c r="C175" s="16">
        <v>38.799999999999997</v>
      </c>
      <c r="D175" s="16">
        <v>1956.4210499999999</v>
      </c>
      <c r="E175" s="16">
        <v>38.799999999999997</v>
      </c>
      <c r="F175" s="16">
        <v>1489.80306</v>
      </c>
      <c r="G175" s="16">
        <v>38.799999999999997</v>
      </c>
      <c r="H175" s="16">
        <v>412.88567999999998</v>
      </c>
      <c r="I175" s="16">
        <v>38.799999999999997</v>
      </c>
      <c r="J175" s="16">
        <v>-552.00735999999995</v>
      </c>
      <c r="K175" s="16">
        <v>38.799999999999997</v>
      </c>
      <c r="L175" s="16">
        <v>5045.0033899999999</v>
      </c>
      <c r="P175" s="34">
        <v>38.799999999999997</v>
      </c>
      <c r="Q175" s="34">
        <v>1775.6944000000001</v>
      </c>
      <c r="R175" s="34">
        <v>38.799999999999997</v>
      </c>
      <c r="S175" s="34">
        <v>574</v>
      </c>
      <c r="T175" s="34">
        <v>38.799999999999997</v>
      </c>
      <c r="U175" s="34">
        <v>-520.75438999999994</v>
      </c>
      <c r="V175" s="34">
        <v>38.799999999999997</v>
      </c>
      <c r="W175" s="34">
        <v>3357.3972800000001</v>
      </c>
    </row>
    <row r="176" spans="1:23">
      <c r="A176" s="16">
        <v>39</v>
      </c>
      <c r="B176" s="16">
        <v>3141.3242799999998</v>
      </c>
      <c r="C176" s="16">
        <v>39</v>
      </c>
      <c r="D176" s="16">
        <v>2043.4210499999999</v>
      </c>
      <c r="E176" s="16">
        <v>39</v>
      </c>
      <c r="F176" s="16">
        <v>1452.80306</v>
      </c>
      <c r="G176" s="16">
        <v>39</v>
      </c>
      <c r="H176" s="16">
        <v>378.88567999999998</v>
      </c>
      <c r="I176" s="16">
        <v>39</v>
      </c>
      <c r="J176" s="16">
        <v>-573.00735999999995</v>
      </c>
      <c r="K176" s="16">
        <v>39</v>
      </c>
      <c r="L176" s="16">
        <v>5019.2933899999998</v>
      </c>
      <c r="P176" s="34">
        <v>39</v>
      </c>
      <c r="Q176" s="34">
        <v>1759.6944000000001</v>
      </c>
      <c r="R176" s="34">
        <v>39</v>
      </c>
      <c r="S176" s="34">
        <v>589</v>
      </c>
      <c r="T176" s="34">
        <v>39</v>
      </c>
      <c r="U176" s="34">
        <v>-522.75438999999994</v>
      </c>
      <c r="V176" s="34">
        <v>39</v>
      </c>
      <c r="W176" s="34">
        <v>3331.6872800000001</v>
      </c>
    </row>
    <row r="177" spans="1:23">
      <c r="A177" s="16">
        <v>39.200000000000003</v>
      </c>
      <c r="B177" s="16">
        <v>3112.3242799999998</v>
      </c>
      <c r="C177" s="16">
        <v>39.200000000000003</v>
      </c>
      <c r="D177" s="16">
        <v>2006.4210499999999</v>
      </c>
      <c r="E177" s="16">
        <v>39.200000000000003</v>
      </c>
      <c r="F177" s="16">
        <v>1470.80306</v>
      </c>
      <c r="G177" s="16">
        <v>39.200000000000003</v>
      </c>
      <c r="H177" s="16">
        <v>433.88567999999998</v>
      </c>
      <c r="I177" s="16">
        <v>39.200000000000003</v>
      </c>
      <c r="J177" s="16">
        <v>-450.00736000000001</v>
      </c>
      <c r="K177" s="16">
        <v>39.200000000000003</v>
      </c>
      <c r="L177" s="16">
        <v>5053.5833899999998</v>
      </c>
      <c r="P177" s="34">
        <v>39.200000000000003</v>
      </c>
      <c r="Q177" s="34">
        <v>1786.6944000000001</v>
      </c>
      <c r="R177" s="34">
        <v>39.200000000000003</v>
      </c>
      <c r="S177" s="34">
        <v>595</v>
      </c>
      <c r="T177" s="34">
        <v>39.200000000000003</v>
      </c>
      <c r="U177" s="34">
        <v>-530.75438999999994</v>
      </c>
      <c r="V177" s="34">
        <v>39.200000000000003</v>
      </c>
      <c r="W177" s="34">
        <v>3365.9772800000001</v>
      </c>
    </row>
    <row r="178" spans="1:23">
      <c r="A178" s="16">
        <v>39.4</v>
      </c>
      <c r="B178" s="16">
        <v>3075.3242799999998</v>
      </c>
      <c r="C178" s="16">
        <v>39.4</v>
      </c>
      <c r="D178" s="16">
        <v>1954.4210499999999</v>
      </c>
      <c r="E178" s="16">
        <v>39.4</v>
      </c>
      <c r="F178" s="16">
        <v>1369.80306</v>
      </c>
      <c r="G178" s="16">
        <v>39.4</v>
      </c>
      <c r="H178" s="16">
        <v>426.88567999999998</v>
      </c>
      <c r="I178" s="16">
        <v>39.4</v>
      </c>
      <c r="J178" s="16">
        <v>-576.00735999999995</v>
      </c>
      <c r="K178" s="16">
        <v>39.4</v>
      </c>
      <c r="L178" s="16">
        <v>5011.0633900000003</v>
      </c>
      <c r="P178" s="34">
        <v>39.4</v>
      </c>
      <c r="Q178" s="34">
        <v>1726.6944000000001</v>
      </c>
      <c r="R178" s="34">
        <v>39.4</v>
      </c>
      <c r="S178" s="34">
        <v>572</v>
      </c>
      <c r="T178" s="34">
        <v>39.4</v>
      </c>
      <c r="U178" s="34">
        <v>-531.75438999999994</v>
      </c>
      <c r="V178" s="34">
        <v>39.4</v>
      </c>
      <c r="W178" s="34">
        <v>3323.4572800000001</v>
      </c>
    </row>
    <row r="179" spans="1:23">
      <c r="A179" s="16">
        <v>39.6</v>
      </c>
      <c r="B179" s="16">
        <v>3128.3242799999998</v>
      </c>
      <c r="C179" s="16">
        <v>39.6</v>
      </c>
      <c r="D179" s="16">
        <v>1937.4210499999999</v>
      </c>
      <c r="E179" s="16">
        <v>39.6</v>
      </c>
      <c r="F179" s="16">
        <v>1539.80306</v>
      </c>
      <c r="G179" s="16">
        <v>39.6</v>
      </c>
      <c r="H179" s="16">
        <v>501.88567999999998</v>
      </c>
      <c r="I179" s="16">
        <v>39.6</v>
      </c>
      <c r="J179" s="16">
        <v>-577.00735999999995</v>
      </c>
      <c r="K179" s="16">
        <v>39.6</v>
      </c>
      <c r="L179" s="16">
        <v>4999.7633900000001</v>
      </c>
      <c r="P179" s="34">
        <v>39.6</v>
      </c>
      <c r="Q179" s="34">
        <v>1721.6944000000001</v>
      </c>
      <c r="R179" s="34">
        <v>39.6</v>
      </c>
      <c r="S179" s="34">
        <v>593</v>
      </c>
      <c r="T179" s="34">
        <v>39.6</v>
      </c>
      <c r="U179" s="34">
        <v>-503.75439</v>
      </c>
      <c r="V179" s="34">
        <v>39.6</v>
      </c>
      <c r="W179" s="34">
        <v>3312.1572799999999</v>
      </c>
    </row>
    <row r="180" spans="1:23">
      <c r="A180" s="16">
        <v>39.799999999999997</v>
      </c>
      <c r="B180" s="16">
        <v>3168.3242799999998</v>
      </c>
      <c r="C180" s="16">
        <v>39.799999999999997</v>
      </c>
      <c r="D180" s="16">
        <v>1987.4210499999999</v>
      </c>
      <c r="E180" s="16">
        <v>39.799999999999997</v>
      </c>
      <c r="F180" s="16">
        <v>1452.80306</v>
      </c>
      <c r="G180" s="16">
        <v>39.799999999999997</v>
      </c>
      <c r="H180" s="16">
        <v>425.88567999999998</v>
      </c>
      <c r="I180" s="16">
        <v>39.799999999999997</v>
      </c>
      <c r="J180" s="16">
        <v>-520.00735999999995</v>
      </c>
      <c r="K180" s="16">
        <v>39.799999999999997</v>
      </c>
      <c r="L180" s="16">
        <v>5024.8633900000004</v>
      </c>
      <c r="P180" s="34">
        <v>39.799999999999997</v>
      </c>
      <c r="Q180" s="34">
        <v>1808.6944000000001</v>
      </c>
      <c r="R180" s="34">
        <v>39.799999999999997</v>
      </c>
      <c r="S180" s="34">
        <v>561</v>
      </c>
      <c r="T180" s="34">
        <v>39.799999999999997</v>
      </c>
      <c r="U180" s="34">
        <v>-526.75438999999994</v>
      </c>
      <c r="V180" s="34">
        <v>39.799999999999997</v>
      </c>
      <c r="W180" s="34">
        <v>3337.2572799999998</v>
      </c>
    </row>
    <row r="181" spans="1:23">
      <c r="A181" s="16">
        <v>40</v>
      </c>
      <c r="B181" s="16">
        <v>3111.3242799999998</v>
      </c>
      <c r="C181" s="16">
        <v>40</v>
      </c>
      <c r="D181" s="16">
        <v>2010.4210499999999</v>
      </c>
      <c r="E181" s="16">
        <v>40</v>
      </c>
      <c r="F181" s="16">
        <v>1470.80306</v>
      </c>
      <c r="G181" s="16">
        <v>40</v>
      </c>
      <c r="H181" s="16">
        <v>425.88567999999998</v>
      </c>
      <c r="I181" s="16">
        <v>40</v>
      </c>
      <c r="J181" s="16">
        <v>-590.00735999999995</v>
      </c>
      <c r="K181" s="16">
        <v>40</v>
      </c>
      <c r="L181" s="16">
        <v>4975.1033900000002</v>
      </c>
      <c r="P181" s="34">
        <v>40</v>
      </c>
      <c r="Q181" s="34">
        <v>1754.6944000000001</v>
      </c>
      <c r="R181" s="34">
        <v>40</v>
      </c>
      <c r="S181" s="34">
        <v>521</v>
      </c>
      <c r="T181" s="34">
        <v>40</v>
      </c>
      <c r="U181" s="34">
        <v>-560.75438999999994</v>
      </c>
      <c r="V181" s="34">
        <v>40</v>
      </c>
      <c r="W181" s="34">
        <v>3287.49728</v>
      </c>
    </row>
  </sheetData>
  <pageMargins left="0.7" right="0.7" top="0.75" bottom="0.75" header="0.3" footer="0.3"/>
  <drawing r:id="rId1"/>
  <legacyDrawing r:id="rId2"/>
  <oleObjects>
    <mc:AlternateContent xmlns:mc="http://schemas.openxmlformats.org/markup-compatibility/2006">
      <mc:Choice Requires="x14">
        <oleObject progId="Origin50.Graph" shapeId="5121" r:id="rId3">
          <objectPr defaultSize="0" r:id="rId4">
            <anchor moveWithCells="1">
              <from>
                <xdr:col>1</xdr:col>
                <xdr:colOff>190500</xdr:colOff>
                <xdr:row>15</xdr:row>
                <xdr:rowOff>0</xdr:rowOff>
              </from>
              <to>
                <xdr:col>6</xdr:col>
                <xdr:colOff>609600</xdr:colOff>
                <xdr:row>27</xdr:row>
                <xdr:rowOff>180975</xdr:rowOff>
              </to>
            </anchor>
          </objectPr>
        </oleObject>
      </mc:Choice>
      <mc:Fallback>
        <oleObject progId="Origin50.Graph" shapeId="5121" r:id="rId3"/>
      </mc:Fallback>
    </mc:AlternateContent>
    <mc:AlternateContent xmlns:mc="http://schemas.openxmlformats.org/markup-compatibility/2006">
      <mc:Choice Requires="x14">
        <oleObject progId="Origin50.Graph" shapeId="5122" r:id="rId5">
          <objectPr defaultSize="0" r:id="rId6">
            <anchor moveWithCells="1">
              <from>
                <xdr:col>16</xdr:col>
                <xdr:colOff>238125</xdr:colOff>
                <xdr:row>14</xdr:row>
                <xdr:rowOff>123825</xdr:rowOff>
              </from>
              <to>
                <xdr:col>22</xdr:col>
                <xdr:colOff>38100</xdr:colOff>
                <xdr:row>27</xdr:row>
                <xdr:rowOff>95250</xdr:rowOff>
              </to>
            </anchor>
          </objectPr>
        </oleObject>
      </mc:Choice>
      <mc:Fallback>
        <oleObject progId="Origin50.Graph" shapeId="5122" r:id="rId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16"/>
  <sheetViews>
    <sheetView zoomScale="70" zoomScaleNormal="70" workbookViewId="0">
      <selection activeCell="G2" sqref="G1:G2"/>
    </sheetView>
  </sheetViews>
  <sheetFormatPr defaultRowHeight="15"/>
  <cols>
    <col min="1" max="1" width="18.28515625" bestFit="1" customWidth="1"/>
    <col min="2" max="2" width="8.140625" bestFit="1" customWidth="1"/>
    <col min="3" max="3" width="18.28515625" bestFit="1" customWidth="1"/>
    <col min="4" max="4" width="8.28515625" bestFit="1" customWidth="1"/>
    <col min="5" max="5" width="18.28515625" bestFit="1" customWidth="1"/>
    <col min="6" max="6" width="9" bestFit="1" customWidth="1"/>
    <col min="7" max="7" width="18.28515625" bestFit="1" customWidth="1"/>
    <col min="8" max="8" width="8.7109375" bestFit="1" customWidth="1"/>
    <col min="9" max="9" width="18.28515625" bestFit="1" customWidth="1"/>
    <col min="10" max="10" width="8.7109375" bestFit="1" customWidth="1"/>
    <col min="11" max="11" width="18.28515625" bestFit="1" customWidth="1"/>
    <col min="12" max="12" width="8.7109375" bestFit="1" customWidth="1"/>
  </cols>
  <sheetData>
    <row r="1" spans="1:12" ht="16.5">
      <c r="A1" s="15" t="s">
        <v>65</v>
      </c>
    </row>
    <row r="3" spans="1:12">
      <c r="A3" s="25" t="s">
        <v>28</v>
      </c>
      <c r="B3" s="25"/>
      <c r="C3" s="25"/>
      <c r="D3" s="25"/>
      <c r="E3" s="25"/>
      <c r="F3" s="25"/>
      <c r="G3" s="25"/>
      <c r="H3" s="25"/>
      <c r="I3" s="25"/>
      <c r="J3" s="25"/>
      <c r="K3" s="25"/>
      <c r="L3" s="25"/>
    </row>
    <row r="4" spans="1:12">
      <c r="A4" s="25"/>
      <c r="B4" s="25" t="s">
        <v>51</v>
      </c>
      <c r="C4" s="25"/>
      <c r="D4" s="25" t="s">
        <v>52</v>
      </c>
      <c r="E4" s="25"/>
      <c r="F4" s="25" t="s">
        <v>53</v>
      </c>
      <c r="G4" s="25"/>
      <c r="H4" s="25" t="s">
        <v>54</v>
      </c>
      <c r="I4" s="25"/>
      <c r="J4" s="25" t="s">
        <v>55</v>
      </c>
      <c r="K4" s="25"/>
      <c r="L4" s="25" t="s">
        <v>56</v>
      </c>
    </row>
    <row r="5" spans="1:12" ht="18">
      <c r="A5" s="26" t="s">
        <v>50</v>
      </c>
      <c r="B5" s="26" t="s">
        <v>31</v>
      </c>
      <c r="C5" s="26" t="s">
        <v>50</v>
      </c>
      <c r="D5" s="26" t="s">
        <v>31</v>
      </c>
      <c r="E5" s="26" t="s">
        <v>50</v>
      </c>
      <c r="F5" s="26" t="s">
        <v>31</v>
      </c>
      <c r="G5" s="26" t="s">
        <v>50</v>
      </c>
      <c r="H5" s="26" t="s">
        <v>31</v>
      </c>
      <c r="I5" s="26" t="s">
        <v>50</v>
      </c>
      <c r="J5" s="26" t="s">
        <v>31</v>
      </c>
      <c r="K5" s="26" t="s">
        <v>50</v>
      </c>
      <c r="L5" s="26" t="s">
        <v>31</v>
      </c>
    </row>
    <row r="6" spans="1:12">
      <c r="A6" s="16">
        <v>1531.1660199999999</v>
      </c>
      <c r="B6" s="16">
        <v>1.9696499999999999</v>
      </c>
      <c r="C6" s="16">
        <v>1531.1660199999999</v>
      </c>
      <c r="D6" s="16">
        <v>1.05775</v>
      </c>
      <c r="E6" s="16">
        <v>1531.1660199999999</v>
      </c>
      <c r="F6" s="16">
        <v>0.41382000000000002</v>
      </c>
      <c r="G6" s="16">
        <v>1531.1660199999999</v>
      </c>
      <c r="H6" s="16">
        <v>-0.33856999999999998</v>
      </c>
      <c r="I6" s="16">
        <v>1531.1660199999999</v>
      </c>
      <c r="J6" s="16">
        <v>-0.97567999999999999</v>
      </c>
      <c r="K6" s="16">
        <v>1531.1660199999999</v>
      </c>
      <c r="L6" s="16">
        <v>-1.63775</v>
      </c>
    </row>
    <row r="7" spans="1:12">
      <c r="A7" s="16">
        <v>1530.07422</v>
      </c>
      <c r="B7" s="16">
        <v>2.0798999999999999</v>
      </c>
      <c r="C7" s="16">
        <v>1530.07422</v>
      </c>
      <c r="D7" s="16">
        <v>1.1831199999999999</v>
      </c>
      <c r="E7" s="16">
        <v>1530.07422</v>
      </c>
      <c r="F7" s="16">
        <v>0.43507000000000001</v>
      </c>
      <c r="G7" s="16">
        <v>1530.07422</v>
      </c>
      <c r="H7" s="16">
        <v>-0.28905999999999998</v>
      </c>
      <c r="I7" s="16">
        <v>1530.07422</v>
      </c>
      <c r="J7" s="16">
        <v>-0.92571000000000003</v>
      </c>
      <c r="K7" s="16">
        <v>1530.07422</v>
      </c>
      <c r="L7" s="16">
        <v>-1.6015999999999999</v>
      </c>
    </row>
    <row r="8" spans="1:12">
      <c r="A8" s="16">
        <v>1528.98242</v>
      </c>
      <c r="B8" s="16">
        <v>2.0506000000000002</v>
      </c>
      <c r="C8" s="16">
        <v>1528.98242</v>
      </c>
      <c r="D8" s="16">
        <v>1.1754199999999999</v>
      </c>
      <c r="E8" s="16">
        <v>1528.98242</v>
      </c>
      <c r="F8" s="16">
        <v>0.44198999999999999</v>
      </c>
      <c r="G8" s="16">
        <v>1528.98242</v>
      </c>
      <c r="H8" s="16">
        <v>-0.29837999999999998</v>
      </c>
      <c r="I8" s="16">
        <v>1528.98242</v>
      </c>
      <c r="J8" s="16">
        <v>-0.93020000000000003</v>
      </c>
      <c r="K8" s="16">
        <v>1528.98242</v>
      </c>
      <c r="L8" s="16">
        <v>-1.61165</v>
      </c>
    </row>
    <row r="9" spans="1:12">
      <c r="A9" s="16">
        <v>1527.88867</v>
      </c>
      <c r="B9" s="16">
        <v>2.0505100000000001</v>
      </c>
      <c r="C9" s="16">
        <v>1527.88867</v>
      </c>
      <c r="D9" s="16">
        <v>1.2071799999999999</v>
      </c>
      <c r="E9" s="16">
        <v>1527.88867</v>
      </c>
      <c r="F9" s="16">
        <v>0.44157999999999997</v>
      </c>
      <c r="G9" s="16">
        <v>1527.88867</v>
      </c>
      <c r="H9" s="16">
        <v>-0.28544000000000003</v>
      </c>
      <c r="I9" s="16">
        <v>1527.88867</v>
      </c>
      <c r="J9" s="16">
        <v>-0.91705999999999999</v>
      </c>
      <c r="K9" s="16">
        <v>1527.88867</v>
      </c>
      <c r="L9" s="16">
        <v>-1.5992299999999999</v>
      </c>
    </row>
    <row r="10" spans="1:12">
      <c r="A10" s="16">
        <v>1526.7968800000001</v>
      </c>
      <c r="B10" s="16">
        <v>2.0032999999999999</v>
      </c>
      <c r="C10" s="16">
        <v>1526.7968800000001</v>
      </c>
      <c r="D10" s="16">
        <v>1.15127</v>
      </c>
      <c r="E10" s="16">
        <v>1526.7968800000001</v>
      </c>
      <c r="F10" s="16">
        <v>0.42986999999999997</v>
      </c>
      <c r="G10" s="16">
        <v>1526.7968800000001</v>
      </c>
      <c r="H10" s="16">
        <v>-0.30597999999999997</v>
      </c>
      <c r="I10" s="16">
        <v>1526.7968800000001</v>
      </c>
      <c r="J10" s="16">
        <v>-0.92825999999999997</v>
      </c>
      <c r="K10" s="16">
        <v>1526.7968800000001</v>
      </c>
      <c r="L10" s="16">
        <v>-1.5944199999999999</v>
      </c>
    </row>
    <row r="11" spans="1:12">
      <c r="A11" s="16">
        <v>1525.7031300000001</v>
      </c>
      <c r="B11" s="16">
        <v>2.0472700000000001</v>
      </c>
      <c r="C11" s="16">
        <v>1525.7031300000001</v>
      </c>
      <c r="D11" s="16">
        <v>1.2094800000000001</v>
      </c>
      <c r="E11" s="16">
        <v>1525.7031300000001</v>
      </c>
      <c r="F11" s="16">
        <v>0.44739000000000001</v>
      </c>
      <c r="G11" s="16">
        <v>1525.7031300000001</v>
      </c>
      <c r="H11" s="16">
        <v>-0.28906999999999999</v>
      </c>
      <c r="I11" s="16">
        <v>1525.7031300000001</v>
      </c>
      <c r="J11" s="16">
        <v>-0.90456999999999999</v>
      </c>
      <c r="K11" s="16">
        <v>1525.7031300000001</v>
      </c>
      <c r="L11" s="16">
        <v>-1.5875600000000001</v>
      </c>
    </row>
    <row r="12" spans="1:12">
      <c r="A12" s="16">
        <v>1524.61133</v>
      </c>
      <c r="B12" s="16">
        <v>2.0063200000000001</v>
      </c>
      <c r="C12" s="16">
        <v>1524.61133</v>
      </c>
      <c r="D12" s="16">
        <v>1.1936599999999999</v>
      </c>
      <c r="E12" s="16">
        <v>1524.61133</v>
      </c>
      <c r="F12" s="16">
        <v>0.43480999999999997</v>
      </c>
      <c r="G12" s="16">
        <v>1524.61133</v>
      </c>
      <c r="H12" s="16">
        <v>-0.29160000000000003</v>
      </c>
      <c r="I12" s="16">
        <v>1524.61133</v>
      </c>
      <c r="J12" s="16">
        <v>-0.92347000000000001</v>
      </c>
      <c r="K12" s="16">
        <v>1524.61133</v>
      </c>
      <c r="L12" s="16">
        <v>-1.59581</v>
      </c>
    </row>
    <row r="13" spans="1:12">
      <c r="A13" s="16">
        <v>1523.51758</v>
      </c>
      <c r="B13" s="16">
        <v>2.0282399999999998</v>
      </c>
      <c r="C13" s="16">
        <v>1523.51758</v>
      </c>
      <c r="D13" s="16">
        <v>1.2166399999999999</v>
      </c>
      <c r="E13" s="16">
        <v>1523.51758</v>
      </c>
      <c r="F13" s="16">
        <v>0.43236000000000002</v>
      </c>
      <c r="G13" s="16">
        <v>1523.51758</v>
      </c>
      <c r="H13" s="16">
        <v>-0.27587</v>
      </c>
      <c r="I13" s="16">
        <v>1523.51758</v>
      </c>
      <c r="J13" s="16">
        <v>-0.90288000000000002</v>
      </c>
      <c r="K13" s="16">
        <v>1523.51758</v>
      </c>
      <c r="L13" s="16">
        <v>-1.5776399999999999</v>
      </c>
    </row>
    <row r="14" spans="1:12">
      <c r="A14" s="16">
        <v>1522.42383</v>
      </c>
      <c r="B14" s="16">
        <v>2.0509900000000001</v>
      </c>
      <c r="C14" s="16">
        <v>1522.42383</v>
      </c>
      <c r="D14" s="16">
        <v>1.28515</v>
      </c>
      <c r="E14" s="16">
        <v>1522.42383</v>
      </c>
      <c r="F14" s="16">
        <v>0.43296000000000001</v>
      </c>
      <c r="G14" s="16">
        <v>1522.42383</v>
      </c>
      <c r="H14" s="16">
        <v>-0.26500000000000001</v>
      </c>
      <c r="I14" s="16">
        <v>1522.42383</v>
      </c>
      <c r="J14" s="16">
        <v>-0.88261999999999996</v>
      </c>
      <c r="K14" s="16">
        <v>1522.42383</v>
      </c>
      <c r="L14" s="16">
        <v>-1.57602</v>
      </c>
    </row>
    <row r="15" spans="1:12">
      <c r="A15" s="16">
        <v>1521.33008</v>
      </c>
      <c r="B15" s="16">
        <v>2.0499900000000002</v>
      </c>
      <c r="C15" s="16">
        <v>1521.33008</v>
      </c>
      <c r="D15" s="16">
        <v>1.2783500000000001</v>
      </c>
      <c r="E15" s="16">
        <v>1521.33008</v>
      </c>
      <c r="F15" s="16">
        <v>0.43662000000000001</v>
      </c>
      <c r="G15" s="16">
        <v>1521.33008</v>
      </c>
      <c r="H15" s="16">
        <v>-0.26489000000000001</v>
      </c>
      <c r="I15" s="16">
        <v>1521.33008</v>
      </c>
      <c r="J15" s="16">
        <v>-0.88602999999999998</v>
      </c>
      <c r="K15" s="16">
        <v>1521.33008</v>
      </c>
      <c r="L15" s="16">
        <v>-1.5741700000000001</v>
      </c>
    </row>
    <row r="16" spans="1:12">
      <c r="A16" s="16">
        <v>1520.23633</v>
      </c>
      <c r="B16" s="16">
        <v>2.02549</v>
      </c>
      <c r="C16" s="16">
        <v>1520.23633</v>
      </c>
      <c r="D16" s="16">
        <v>1.22542</v>
      </c>
      <c r="E16" s="16">
        <v>1520.23633</v>
      </c>
      <c r="F16" s="16">
        <v>0.4491</v>
      </c>
      <c r="G16" s="16">
        <v>1520.23633</v>
      </c>
      <c r="H16" s="16">
        <v>-0.27929999999999999</v>
      </c>
      <c r="I16" s="16">
        <v>1520.23633</v>
      </c>
      <c r="J16" s="16">
        <v>-0.88907999999999998</v>
      </c>
      <c r="K16" s="16">
        <v>1520.23633</v>
      </c>
      <c r="L16" s="16">
        <v>-1.5795399999999999</v>
      </c>
    </row>
    <row r="17" spans="1:12">
      <c r="A17" s="16">
        <v>1519.14258</v>
      </c>
      <c r="B17" s="16">
        <v>2.0404499999999999</v>
      </c>
      <c r="C17" s="16">
        <v>1519.14258</v>
      </c>
      <c r="D17" s="16">
        <v>1.2584900000000001</v>
      </c>
      <c r="E17" s="16">
        <v>1519.14258</v>
      </c>
      <c r="F17" s="16">
        <v>0.44152000000000002</v>
      </c>
      <c r="G17" s="16">
        <v>1519.14258</v>
      </c>
      <c r="H17" s="16">
        <v>-0.26576</v>
      </c>
      <c r="I17" s="16">
        <v>1519.14258</v>
      </c>
      <c r="J17" s="16">
        <v>-0.87999000000000005</v>
      </c>
      <c r="K17" s="16">
        <v>1519.14258</v>
      </c>
      <c r="L17" s="16">
        <v>-1.57795</v>
      </c>
    </row>
    <row r="18" spans="1:12">
      <c r="A18" s="16">
        <v>1518.04883</v>
      </c>
      <c r="B18" s="16">
        <v>2.0004</v>
      </c>
      <c r="C18" s="16">
        <v>1518.04883</v>
      </c>
      <c r="D18" s="16">
        <v>1.2279800000000001</v>
      </c>
      <c r="E18" s="16">
        <v>1518.04883</v>
      </c>
      <c r="F18" s="16">
        <v>0.44234000000000001</v>
      </c>
      <c r="G18" s="16">
        <v>1518.04883</v>
      </c>
      <c r="H18" s="16">
        <v>-0.26996999999999999</v>
      </c>
      <c r="I18" s="16">
        <v>1518.04883</v>
      </c>
      <c r="J18" s="16">
        <v>-0.88499000000000005</v>
      </c>
      <c r="K18" s="16">
        <v>1518.04883</v>
      </c>
      <c r="L18" s="16">
        <v>-1.58375</v>
      </c>
    </row>
    <row r="19" spans="1:12">
      <c r="A19" s="16">
        <v>1516.9531300000001</v>
      </c>
      <c r="B19" s="16">
        <v>1.98874</v>
      </c>
      <c r="C19" s="16">
        <v>1516.9531300000001</v>
      </c>
      <c r="D19" s="16">
        <v>1.1716</v>
      </c>
      <c r="E19" s="16">
        <v>1516.9531300000001</v>
      </c>
      <c r="F19" s="16">
        <v>0.43708000000000002</v>
      </c>
      <c r="G19" s="16">
        <v>1516.9531300000001</v>
      </c>
      <c r="H19" s="16">
        <v>-0.28173999999999999</v>
      </c>
      <c r="I19" s="16">
        <v>1516.9531300000001</v>
      </c>
      <c r="J19" s="16">
        <v>-0.90542999999999996</v>
      </c>
      <c r="K19" s="16">
        <v>1516.9531300000001</v>
      </c>
      <c r="L19" s="16">
        <v>-1.58653</v>
      </c>
    </row>
    <row r="20" spans="1:12">
      <c r="A20" s="16">
        <v>1515.8593800000001</v>
      </c>
      <c r="B20" s="16">
        <v>2.0331100000000002</v>
      </c>
      <c r="C20" s="16">
        <v>1515.8593800000001</v>
      </c>
      <c r="D20" s="16">
        <v>1.27224</v>
      </c>
      <c r="E20" s="16">
        <v>1515.8593800000001</v>
      </c>
      <c r="F20" s="16">
        <v>0.43791999999999998</v>
      </c>
      <c r="G20" s="16">
        <v>1515.8593800000001</v>
      </c>
      <c r="H20" s="16">
        <v>-0.26473999999999998</v>
      </c>
      <c r="I20" s="16">
        <v>1515.8593800000001</v>
      </c>
      <c r="J20" s="16">
        <v>-0.88344999999999996</v>
      </c>
      <c r="K20" s="16">
        <v>1515.8593800000001</v>
      </c>
      <c r="L20" s="16">
        <v>-1.5607899999999999</v>
      </c>
    </row>
    <row r="21" spans="1:12">
      <c r="A21" s="16">
        <v>1514.76367</v>
      </c>
      <c r="B21" s="16">
        <v>2.0284</v>
      </c>
      <c r="C21" s="16">
        <v>1514.76367</v>
      </c>
      <c r="D21" s="16">
        <v>1.2477799999999999</v>
      </c>
      <c r="E21" s="16">
        <v>1514.76367</v>
      </c>
      <c r="F21" s="16">
        <v>0.43526999999999999</v>
      </c>
      <c r="G21" s="16">
        <v>1514.76367</v>
      </c>
      <c r="H21" s="16">
        <v>-0.27243000000000001</v>
      </c>
      <c r="I21" s="16">
        <v>1514.76367</v>
      </c>
      <c r="J21" s="16">
        <v>-0.87868999999999997</v>
      </c>
      <c r="K21" s="16">
        <v>1514.76367</v>
      </c>
      <c r="L21" s="16">
        <v>-1.57331</v>
      </c>
    </row>
    <row r="22" spans="1:12">
      <c r="A22" s="16">
        <v>1513.66992</v>
      </c>
      <c r="B22" s="16">
        <v>2.0508600000000001</v>
      </c>
      <c r="C22" s="16">
        <v>1513.66992</v>
      </c>
      <c r="D22" s="16">
        <v>1.2842</v>
      </c>
      <c r="E22" s="16">
        <v>1513.66992</v>
      </c>
      <c r="F22" s="16">
        <v>0.44452000000000003</v>
      </c>
      <c r="G22" s="16">
        <v>1513.66992</v>
      </c>
      <c r="H22" s="16">
        <v>-0.25885999999999998</v>
      </c>
      <c r="I22" s="16">
        <v>1513.66992</v>
      </c>
      <c r="J22" s="16">
        <v>-0.86870000000000003</v>
      </c>
      <c r="K22" s="16">
        <v>1513.66992</v>
      </c>
      <c r="L22" s="16">
        <v>-1.56612</v>
      </c>
    </row>
    <row r="23" spans="1:12">
      <c r="A23" s="16">
        <v>1512.57422</v>
      </c>
      <c r="B23" s="16">
        <v>2.09666</v>
      </c>
      <c r="C23" s="16">
        <v>1512.57422</v>
      </c>
      <c r="D23" s="16">
        <v>1.2972699999999999</v>
      </c>
      <c r="E23" s="16">
        <v>1512.57422</v>
      </c>
      <c r="F23" s="16">
        <v>0.44037999999999999</v>
      </c>
      <c r="G23" s="16">
        <v>1512.57422</v>
      </c>
      <c r="H23" s="16">
        <v>-0.24962999999999999</v>
      </c>
      <c r="I23" s="16">
        <v>1512.57422</v>
      </c>
      <c r="J23" s="16">
        <v>-0.85553000000000001</v>
      </c>
      <c r="K23" s="16">
        <v>1512.57422</v>
      </c>
      <c r="L23" s="16">
        <v>-1.5716600000000001</v>
      </c>
    </row>
    <row r="24" spans="1:12">
      <c r="A24" s="16">
        <v>1511.4785199999999</v>
      </c>
      <c r="B24" s="16">
        <v>2.0886300000000002</v>
      </c>
      <c r="C24" s="16">
        <v>1511.4785199999999</v>
      </c>
      <c r="D24" s="16">
        <v>1.2612699999999999</v>
      </c>
      <c r="E24" s="16">
        <v>1511.4785199999999</v>
      </c>
      <c r="F24" s="16">
        <v>0.43891999999999998</v>
      </c>
      <c r="G24" s="16">
        <v>1511.4785199999999</v>
      </c>
      <c r="H24" s="16">
        <v>-0.26511000000000001</v>
      </c>
      <c r="I24" s="16">
        <v>1511.4785199999999</v>
      </c>
      <c r="J24" s="16">
        <v>-0.86755000000000004</v>
      </c>
      <c r="K24" s="16">
        <v>1511.4785199999999</v>
      </c>
      <c r="L24" s="16">
        <v>-1.56752</v>
      </c>
    </row>
    <row r="25" spans="1:12">
      <c r="A25" s="16">
        <v>1510.3828100000001</v>
      </c>
      <c r="B25" s="16">
        <v>2.12669</v>
      </c>
      <c r="C25" s="16">
        <v>1510.3828100000001</v>
      </c>
      <c r="D25" s="16">
        <v>1.25221</v>
      </c>
      <c r="E25" s="16">
        <v>1510.3828100000001</v>
      </c>
      <c r="F25" s="16">
        <v>0.44745000000000001</v>
      </c>
      <c r="G25" s="16">
        <v>1510.3828100000001</v>
      </c>
      <c r="H25" s="16">
        <v>-0.25486999999999999</v>
      </c>
      <c r="I25" s="16">
        <v>1510.3828100000001</v>
      </c>
      <c r="J25" s="16">
        <v>-0.86014999999999997</v>
      </c>
      <c r="K25" s="16">
        <v>1510.3828100000001</v>
      </c>
      <c r="L25" s="16">
        <v>-1.5754600000000001</v>
      </c>
    </row>
    <row r="26" spans="1:12">
      <c r="A26" s="16">
        <v>1509.28711</v>
      </c>
      <c r="B26" s="16">
        <v>2.0843500000000001</v>
      </c>
      <c r="C26" s="16">
        <v>1509.28711</v>
      </c>
      <c r="D26" s="16">
        <v>1.2402200000000001</v>
      </c>
      <c r="E26" s="16">
        <v>1509.28711</v>
      </c>
      <c r="F26" s="16">
        <v>0.43926999999999999</v>
      </c>
      <c r="G26" s="16">
        <v>1509.28711</v>
      </c>
      <c r="H26" s="16">
        <v>-0.26133000000000001</v>
      </c>
      <c r="I26" s="16">
        <v>1509.28711</v>
      </c>
      <c r="J26" s="16">
        <v>-0.87199000000000004</v>
      </c>
      <c r="K26" s="16">
        <v>1509.28711</v>
      </c>
      <c r="L26" s="16">
        <v>-1.57081</v>
      </c>
    </row>
    <row r="27" spans="1:12">
      <c r="A27" s="16">
        <v>1508.1894500000001</v>
      </c>
      <c r="B27" s="16">
        <v>2.0570599999999999</v>
      </c>
      <c r="C27" s="16">
        <v>1508.1894500000001</v>
      </c>
      <c r="D27" s="16">
        <v>1.1638299999999999</v>
      </c>
      <c r="E27" s="16">
        <v>1508.1894500000001</v>
      </c>
      <c r="F27" s="16">
        <v>0.4345</v>
      </c>
      <c r="G27" s="16">
        <v>1508.1894500000001</v>
      </c>
      <c r="H27" s="16">
        <v>-0.29126999999999997</v>
      </c>
      <c r="I27" s="16">
        <v>1508.1894500000001</v>
      </c>
      <c r="J27" s="16">
        <v>-0.89748000000000006</v>
      </c>
      <c r="K27" s="16">
        <v>1508.1894500000001</v>
      </c>
      <c r="L27" s="16">
        <v>-1.57863</v>
      </c>
    </row>
    <row r="28" spans="1:12">
      <c r="A28" s="16">
        <v>1507.09375</v>
      </c>
      <c r="B28" s="16">
        <v>2.0182500000000001</v>
      </c>
      <c r="C28" s="16">
        <v>1507.09375</v>
      </c>
      <c r="D28" s="16">
        <v>1.1659999999999999</v>
      </c>
      <c r="E28" s="16">
        <v>1507.09375</v>
      </c>
      <c r="F28" s="16">
        <v>0.42253000000000002</v>
      </c>
      <c r="G28" s="16">
        <v>1507.09375</v>
      </c>
      <c r="H28" s="16">
        <v>-0.30014999999999997</v>
      </c>
      <c r="I28" s="16">
        <v>1507.09375</v>
      </c>
      <c r="J28" s="16">
        <v>-0.90142</v>
      </c>
      <c r="K28" s="16">
        <v>1507.09375</v>
      </c>
      <c r="L28" s="16">
        <v>-1.5954699999999999</v>
      </c>
    </row>
    <row r="29" spans="1:12">
      <c r="A29" s="16">
        <v>1505.9980499999999</v>
      </c>
      <c r="B29" s="16">
        <v>2.09</v>
      </c>
      <c r="C29" s="16">
        <v>1505.9980499999999</v>
      </c>
      <c r="D29" s="16">
        <v>1.23881</v>
      </c>
      <c r="E29" s="16">
        <v>1505.9980499999999</v>
      </c>
      <c r="F29" s="16">
        <v>0.42941000000000001</v>
      </c>
      <c r="G29" s="16">
        <v>1505.9980499999999</v>
      </c>
      <c r="H29" s="16">
        <v>-0.28072000000000003</v>
      </c>
      <c r="I29" s="16">
        <v>1505.9980499999999</v>
      </c>
      <c r="J29" s="16">
        <v>-0.88331000000000004</v>
      </c>
      <c r="K29" s="16">
        <v>1505.9980499999999</v>
      </c>
      <c r="L29" s="16">
        <v>-1.57989</v>
      </c>
    </row>
    <row r="30" spans="1:12">
      <c r="A30" s="16">
        <v>1504.90039</v>
      </c>
      <c r="B30" s="16">
        <v>2.13611</v>
      </c>
      <c r="C30" s="16">
        <v>1504.90039</v>
      </c>
      <c r="D30" s="16">
        <v>1.3080799999999999</v>
      </c>
      <c r="E30" s="16">
        <v>1504.90039</v>
      </c>
      <c r="F30" s="16">
        <v>0.44120999999999999</v>
      </c>
      <c r="G30" s="16">
        <v>1504.90039</v>
      </c>
      <c r="H30" s="16">
        <v>-0.25846999999999998</v>
      </c>
      <c r="I30" s="16">
        <v>1504.90039</v>
      </c>
      <c r="J30" s="16">
        <v>-0.85697999999999996</v>
      </c>
      <c r="K30" s="16">
        <v>1504.90039</v>
      </c>
      <c r="L30" s="16">
        <v>-1.5735300000000001</v>
      </c>
    </row>
    <row r="31" spans="1:12">
      <c r="A31" s="16">
        <v>1503.8046899999999</v>
      </c>
      <c r="B31" s="16">
        <v>2.0840700000000001</v>
      </c>
      <c r="C31" s="16">
        <v>1503.8046899999999</v>
      </c>
      <c r="D31" s="16">
        <v>1.2924899999999999</v>
      </c>
      <c r="E31" s="16">
        <v>1503.8046899999999</v>
      </c>
      <c r="F31" s="16">
        <v>0.43611</v>
      </c>
      <c r="G31" s="16">
        <v>1503.8046899999999</v>
      </c>
      <c r="H31" s="16">
        <v>-0.26889000000000002</v>
      </c>
      <c r="I31" s="16">
        <v>1503.8046899999999</v>
      </c>
      <c r="J31" s="16">
        <v>-0.85341999999999996</v>
      </c>
      <c r="K31" s="16">
        <v>1503.8046899999999</v>
      </c>
      <c r="L31" s="16">
        <v>-1.5813200000000001</v>
      </c>
    </row>
    <row r="32" spans="1:12">
      <c r="A32" s="16">
        <v>1502.70703</v>
      </c>
      <c r="B32" s="16">
        <v>2.0714100000000002</v>
      </c>
      <c r="C32" s="16">
        <v>1502.70703</v>
      </c>
      <c r="D32" s="16">
        <v>1.23265</v>
      </c>
      <c r="E32" s="16">
        <v>1502.70703</v>
      </c>
      <c r="F32" s="16">
        <v>0.44217000000000001</v>
      </c>
      <c r="G32" s="16">
        <v>1502.70703</v>
      </c>
      <c r="H32" s="16">
        <v>-0.27454000000000001</v>
      </c>
      <c r="I32" s="16">
        <v>1502.70703</v>
      </c>
      <c r="J32" s="16">
        <v>-0.86370000000000002</v>
      </c>
      <c r="K32" s="16">
        <v>1502.70703</v>
      </c>
      <c r="L32" s="16">
        <v>-1.58301</v>
      </c>
    </row>
    <row r="33" spans="1:12">
      <c r="A33" s="16">
        <v>1501.6093800000001</v>
      </c>
      <c r="B33" s="16">
        <v>2.0148700000000002</v>
      </c>
      <c r="C33" s="16">
        <v>1501.6093800000001</v>
      </c>
      <c r="D33" s="16">
        <v>1.17909</v>
      </c>
      <c r="E33" s="16">
        <v>1501.6093800000001</v>
      </c>
      <c r="F33" s="16">
        <v>0.43763000000000002</v>
      </c>
      <c r="G33" s="16">
        <v>1501.6093800000001</v>
      </c>
      <c r="H33" s="16">
        <v>-0.29205999999999999</v>
      </c>
      <c r="I33" s="16">
        <v>1501.6093800000001</v>
      </c>
      <c r="J33" s="16">
        <v>-0.87775000000000003</v>
      </c>
      <c r="K33" s="16">
        <v>1501.6093800000001</v>
      </c>
      <c r="L33" s="16">
        <v>-1.59493</v>
      </c>
    </row>
    <row r="34" spans="1:12">
      <c r="A34" s="16">
        <v>1500.51172</v>
      </c>
      <c r="B34" s="16">
        <v>1.9506699999999999</v>
      </c>
      <c r="C34" s="16">
        <v>1500.51172</v>
      </c>
      <c r="D34" s="16">
        <v>1.0905899999999999</v>
      </c>
      <c r="E34" s="16">
        <v>1500.51172</v>
      </c>
      <c r="F34" s="16">
        <v>0.42599999999999999</v>
      </c>
      <c r="G34" s="16">
        <v>1500.51172</v>
      </c>
      <c r="H34" s="16">
        <v>-0.31492999999999999</v>
      </c>
      <c r="I34" s="16">
        <v>1500.51172</v>
      </c>
      <c r="J34" s="16">
        <v>-0.90491999999999995</v>
      </c>
      <c r="K34" s="16">
        <v>1500.51172</v>
      </c>
      <c r="L34" s="16">
        <v>-1.6120699999999999</v>
      </c>
    </row>
    <row r="35" spans="1:12">
      <c r="A35" s="16">
        <v>1499.4140600000001</v>
      </c>
      <c r="B35" s="16">
        <v>1.97464</v>
      </c>
      <c r="C35" s="16">
        <v>1499.4140600000001</v>
      </c>
      <c r="D35" s="16">
        <v>1.12527</v>
      </c>
      <c r="E35" s="16">
        <v>1499.4140600000001</v>
      </c>
      <c r="F35" s="16">
        <v>0.43875999999999998</v>
      </c>
      <c r="G35" s="16">
        <v>1499.4140600000001</v>
      </c>
      <c r="H35" s="16">
        <v>-0.30696000000000001</v>
      </c>
      <c r="I35" s="16">
        <v>1499.4140600000001</v>
      </c>
      <c r="J35" s="16">
        <v>-0.89983000000000002</v>
      </c>
      <c r="K35" s="16">
        <v>1499.4140600000001</v>
      </c>
      <c r="L35" s="16">
        <v>-1.60798</v>
      </c>
    </row>
    <row r="36" spans="1:12">
      <c r="A36" s="16">
        <v>1498.3164099999999</v>
      </c>
      <c r="B36" s="16">
        <v>1.9985599999999999</v>
      </c>
      <c r="C36" s="16">
        <v>1498.3164099999999</v>
      </c>
      <c r="D36" s="16">
        <v>1.1444399999999999</v>
      </c>
      <c r="E36" s="16">
        <v>1498.3164099999999</v>
      </c>
      <c r="F36" s="16">
        <v>0.43697000000000003</v>
      </c>
      <c r="G36" s="16">
        <v>1498.3164099999999</v>
      </c>
      <c r="H36" s="16">
        <v>-0.29376999999999998</v>
      </c>
      <c r="I36" s="16">
        <v>1498.3164099999999</v>
      </c>
      <c r="J36" s="16">
        <v>-0.90169999999999995</v>
      </c>
      <c r="K36" s="16">
        <v>1498.3164099999999</v>
      </c>
      <c r="L36" s="16">
        <v>-1.60958</v>
      </c>
    </row>
    <row r="37" spans="1:12">
      <c r="A37" s="16">
        <v>1497.2167999999999</v>
      </c>
      <c r="B37" s="16">
        <v>2.03877</v>
      </c>
      <c r="C37" s="16">
        <v>1497.2167999999999</v>
      </c>
      <c r="D37" s="16">
        <v>1.1778900000000001</v>
      </c>
      <c r="E37" s="16">
        <v>1497.2167999999999</v>
      </c>
      <c r="F37" s="16">
        <v>0.42835000000000001</v>
      </c>
      <c r="G37" s="16">
        <v>1497.2167999999999</v>
      </c>
      <c r="H37" s="16">
        <v>-0.29310999999999998</v>
      </c>
      <c r="I37" s="16">
        <v>1497.2167999999999</v>
      </c>
      <c r="J37" s="16">
        <v>-0.89815</v>
      </c>
      <c r="K37" s="16">
        <v>1497.2167999999999</v>
      </c>
      <c r="L37" s="16">
        <v>-1.61663</v>
      </c>
    </row>
    <row r="38" spans="1:12">
      <c r="A38" s="16">
        <v>1496.11914</v>
      </c>
      <c r="B38" s="16">
        <v>2.0409099999999998</v>
      </c>
      <c r="C38" s="16">
        <v>1496.11914</v>
      </c>
      <c r="D38" s="16">
        <v>1.1741900000000001</v>
      </c>
      <c r="E38" s="16">
        <v>1496.11914</v>
      </c>
      <c r="F38" s="16">
        <v>0.43079000000000001</v>
      </c>
      <c r="G38" s="16">
        <v>1496.11914</v>
      </c>
      <c r="H38" s="16">
        <v>-0.29320000000000002</v>
      </c>
      <c r="I38" s="16">
        <v>1496.11914</v>
      </c>
      <c r="J38" s="16">
        <v>-0.89129999999999998</v>
      </c>
      <c r="K38" s="16">
        <v>1496.11914</v>
      </c>
      <c r="L38" s="16">
        <v>-1.6100099999999999</v>
      </c>
    </row>
    <row r="39" spans="1:12">
      <c r="A39" s="16">
        <v>1495.0214800000001</v>
      </c>
      <c r="B39" s="16">
        <v>2.0227900000000001</v>
      </c>
      <c r="C39" s="16">
        <v>1495.0214800000001</v>
      </c>
      <c r="D39" s="16">
        <v>1.1724000000000001</v>
      </c>
      <c r="E39" s="16">
        <v>1495.0214800000001</v>
      </c>
      <c r="F39" s="16">
        <v>0.43446000000000001</v>
      </c>
      <c r="G39" s="16">
        <v>1495.0214800000001</v>
      </c>
      <c r="H39" s="16">
        <v>-0.29457</v>
      </c>
      <c r="I39" s="16">
        <v>1495.0214800000001</v>
      </c>
      <c r="J39" s="16">
        <v>-0.89366999999999996</v>
      </c>
      <c r="K39" s="16">
        <v>1495.0214800000001</v>
      </c>
      <c r="L39" s="16">
        <v>-1.6131200000000001</v>
      </c>
    </row>
    <row r="40" spans="1:12">
      <c r="A40" s="16">
        <v>1493.9218800000001</v>
      </c>
      <c r="B40" s="16">
        <v>2.0259100000000001</v>
      </c>
      <c r="C40" s="16">
        <v>1493.9218800000001</v>
      </c>
      <c r="D40" s="16">
        <v>1.19478</v>
      </c>
      <c r="E40" s="16">
        <v>1493.9218800000001</v>
      </c>
      <c r="F40" s="16">
        <v>0.43254999999999999</v>
      </c>
      <c r="G40" s="16">
        <v>1493.9218800000001</v>
      </c>
      <c r="H40" s="16">
        <v>-0.28438999999999998</v>
      </c>
      <c r="I40" s="16">
        <v>1493.9218800000001</v>
      </c>
      <c r="J40" s="16">
        <v>-0.89085000000000003</v>
      </c>
      <c r="K40" s="16">
        <v>1493.9218800000001</v>
      </c>
      <c r="L40" s="16">
        <v>-1.62731</v>
      </c>
    </row>
    <row r="41" spans="1:12">
      <c r="A41" s="16">
        <v>1492.8222699999999</v>
      </c>
      <c r="B41" s="16">
        <v>1.9726900000000001</v>
      </c>
      <c r="C41" s="16">
        <v>1492.8222699999999</v>
      </c>
      <c r="D41" s="16">
        <v>1.0958000000000001</v>
      </c>
      <c r="E41" s="16">
        <v>1492.8222699999999</v>
      </c>
      <c r="F41" s="16">
        <v>0.42596000000000001</v>
      </c>
      <c r="G41" s="16">
        <v>1492.8222699999999</v>
      </c>
      <c r="H41" s="16">
        <v>-0.31406000000000001</v>
      </c>
      <c r="I41" s="16">
        <v>1492.8222699999999</v>
      </c>
      <c r="J41" s="16">
        <v>-0.91835999999999995</v>
      </c>
      <c r="K41" s="16">
        <v>1492.8222699999999</v>
      </c>
      <c r="L41" s="16">
        <v>-1.6382099999999999</v>
      </c>
    </row>
    <row r="42" spans="1:12">
      <c r="A42" s="16">
        <v>1491.7226599999999</v>
      </c>
      <c r="B42" s="16">
        <v>1.9723900000000001</v>
      </c>
      <c r="C42" s="16">
        <v>1491.7226599999999</v>
      </c>
      <c r="D42" s="16">
        <v>1.10989</v>
      </c>
      <c r="E42" s="16">
        <v>1491.7226599999999</v>
      </c>
      <c r="F42" s="16">
        <v>0.43041000000000001</v>
      </c>
      <c r="G42" s="16">
        <v>1491.7226599999999</v>
      </c>
      <c r="H42" s="16">
        <v>-0.30509999999999998</v>
      </c>
      <c r="I42" s="16">
        <v>1491.7226599999999</v>
      </c>
      <c r="J42" s="16">
        <v>-0.9214</v>
      </c>
      <c r="K42" s="16">
        <v>1491.7226599999999</v>
      </c>
      <c r="L42" s="16">
        <v>-1.6379900000000001</v>
      </c>
    </row>
    <row r="43" spans="1:12">
      <c r="A43" s="16">
        <v>1490.625</v>
      </c>
      <c r="B43" s="16">
        <v>1.9478899999999999</v>
      </c>
      <c r="C43" s="16">
        <v>1490.625</v>
      </c>
      <c r="D43" s="16">
        <v>1.0456799999999999</v>
      </c>
      <c r="E43" s="16">
        <v>1490.625</v>
      </c>
      <c r="F43" s="16">
        <v>0.42319000000000001</v>
      </c>
      <c r="G43" s="16">
        <v>1490.625</v>
      </c>
      <c r="H43" s="16">
        <v>-0.32329999999999998</v>
      </c>
      <c r="I43" s="16">
        <v>1490.625</v>
      </c>
      <c r="J43" s="16">
        <v>-0.93247999999999998</v>
      </c>
      <c r="K43" s="16">
        <v>1490.625</v>
      </c>
      <c r="L43" s="16">
        <v>-1.6547700000000001</v>
      </c>
    </row>
    <row r="44" spans="1:12">
      <c r="A44" s="16">
        <v>1489.52539</v>
      </c>
      <c r="B44" s="16">
        <v>1.9765299999999999</v>
      </c>
      <c r="C44" s="16">
        <v>1489.52539</v>
      </c>
      <c r="D44" s="16">
        <v>1.1007899999999999</v>
      </c>
      <c r="E44" s="16">
        <v>1489.52539</v>
      </c>
      <c r="F44" s="16">
        <v>0.43356</v>
      </c>
      <c r="G44" s="16">
        <v>1489.52539</v>
      </c>
      <c r="H44" s="16">
        <v>-0.29813000000000001</v>
      </c>
      <c r="I44" s="16">
        <v>1489.52539</v>
      </c>
      <c r="J44" s="16">
        <v>-0.92081999999999997</v>
      </c>
      <c r="K44" s="16">
        <v>1489.52539</v>
      </c>
      <c r="L44" s="16">
        <v>-1.6350199999999999</v>
      </c>
    </row>
    <row r="45" spans="1:12">
      <c r="A45" s="16">
        <v>1488.42383</v>
      </c>
      <c r="B45" s="16">
        <v>1.96858</v>
      </c>
      <c r="C45" s="16">
        <v>1488.42383</v>
      </c>
      <c r="D45" s="16">
        <v>1.1411500000000001</v>
      </c>
      <c r="E45" s="16">
        <v>1488.42383</v>
      </c>
      <c r="F45" s="16">
        <v>0.42087000000000002</v>
      </c>
      <c r="G45" s="16">
        <v>1488.42383</v>
      </c>
      <c r="H45" s="16">
        <v>-0.30310999999999999</v>
      </c>
      <c r="I45" s="16">
        <v>1488.42383</v>
      </c>
      <c r="J45" s="16">
        <v>-0.92884999999999995</v>
      </c>
      <c r="K45" s="16">
        <v>1488.42383</v>
      </c>
      <c r="L45" s="16">
        <v>-1.6353200000000001</v>
      </c>
    </row>
    <row r="46" spans="1:12">
      <c r="A46" s="16">
        <v>1487.32422</v>
      </c>
      <c r="B46" s="16">
        <v>2.01349</v>
      </c>
      <c r="C46" s="16">
        <v>1487.32422</v>
      </c>
      <c r="D46" s="16">
        <v>1.18336</v>
      </c>
      <c r="E46" s="16">
        <v>1487.32422</v>
      </c>
      <c r="F46" s="16">
        <v>0.43531999999999998</v>
      </c>
      <c r="G46" s="16">
        <v>1487.32422</v>
      </c>
      <c r="H46" s="16">
        <v>-0.27273999999999998</v>
      </c>
      <c r="I46" s="16">
        <v>1487.32422</v>
      </c>
      <c r="J46" s="16">
        <v>-0.90300000000000002</v>
      </c>
      <c r="K46" s="16">
        <v>1487.32422</v>
      </c>
      <c r="L46" s="16">
        <v>-1.6316999999999999</v>
      </c>
    </row>
    <row r="47" spans="1:12">
      <c r="A47" s="16">
        <v>1486.22461</v>
      </c>
      <c r="B47" s="16">
        <v>1.99621</v>
      </c>
      <c r="C47" s="16">
        <v>1486.22461</v>
      </c>
      <c r="D47" s="16">
        <v>1.16564</v>
      </c>
      <c r="E47" s="16">
        <v>1486.22461</v>
      </c>
      <c r="F47" s="16">
        <v>0.44017000000000001</v>
      </c>
      <c r="G47" s="16">
        <v>1486.22461</v>
      </c>
      <c r="H47" s="16">
        <v>-0.28050999999999998</v>
      </c>
      <c r="I47" s="16">
        <v>1486.22461</v>
      </c>
      <c r="J47" s="16">
        <v>-0.91498999999999997</v>
      </c>
      <c r="K47" s="16">
        <v>1486.22461</v>
      </c>
      <c r="L47" s="16">
        <v>-1.6380699999999999</v>
      </c>
    </row>
    <row r="48" spans="1:12">
      <c r="A48" s="16">
        <v>1485.1230499999999</v>
      </c>
      <c r="B48" s="16">
        <v>1.98031</v>
      </c>
      <c r="C48" s="16">
        <v>1485.1230499999999</v>
      </c>
      <c r="D48" s="16">
        <v>1.1450899999999999</v>
      </c>
      <c r="E48" s="16">
        <v>1485.1230499999999</v>
      </c>
      <c r="F48" s="16">
        <v>0.44949</v>
      </c>
      <c r="G48" s="16">
        <v>1485.1230499999999</v>
      </c>
      <c r="H48" s="16">
        <v>-0.28366000000000002</v>
      </c>
      <c r="I48" s="16">
        <v>1485.1230499999999</v>
      </c>
      <c r="J48" s="16">
        <v>-0.92240999999999995</v>
      </c>
      <c r="K48" s="16">
        <v>1485.1230499999999</v>
      </c>
      <c r="L48" s="16">
        <v>-1.6382099999999999</v>
      </c>
    </row>
    <row r="49" spans="1:12">
      <c r="A49" s="16">
        <v>1484.0234399999999</v>
      </c>
      <c r="B49" s="16">
        <v>1.9892799999999999</v>
      </c>
      <c r="C49" s="16">
        <v>1484.0234399999999</v>
      </c>
      <c r="D49" s="16">
        <v>1.13435</v>
      </c>
      <c r="E49" s="16">
        <v>1484.0234399999999</v>
      </c>
      <c r="F49" s="16">
        <v>0.45934999999999998</v>
      </c>
      <c r="G49" s="16">
        <v>1484.0234399999999</v>
      </c>
      <c r="H49" s="16">
        <v>-0.27035999999999999</v>
      </c>
      <c r="I49" s="16">
        <v>1484.0234399999999</v>
      </c>
      <c r="J49" s="16">
        <v>-0.90827000000000002</v>
      </c>
      <c r="K49" s="16">
        <v>1484.0234399999999</v>
      </c>
      <c r="L49" s="16">
        <v>-1.64689</v>
      </c>
    </row>
    <row r="50" spans="1:12">
      <c r="A50" s="16">
        <v>1482.9218800000001</v>
      </c>
      <c r="B50" s="16">
        <v>2.0312299999999999</v>
      </c>
      <c r="C50" s="16">
        <v>1482.9218800000001</v>
      </c>
      <c r="D50" s="16">
        <v>1.18526</v>
      </c>
      <c r="E50" s="16">
        <v>1482.9218800000001</v>
      </c>
      <c r="F50" s="16">
        <v>0.47577000000000003</v>
      </c>
      <c r="G50" s="16">
        <v>1482.9218800000001</v>
      </c>
      <c r="H50" s="16">
        <v>-0.24304000000000001</v>
      </c>
      <c r="I50" s="16">
        <v>1482.9218800000001</v>
      </c>
      <c r="J50" s="16">
        <v>-0.89737999999999996</v>
      </c>
      <c r="K50" s="16">
        <v>1482.9218800000001</v>
      </c>
      <c r="L50" s="16">
        <v>-1.6308199999999999</v>
      </c>
    </row>
    <row r="51" spans="1:12">
      <c r="A51" s="16">
        <v>1481.8203100000001</v>
      </c>
      <c r="B51" s="16">
        <v>2.0081600000000002</v>
      </c>
      <c r="C51" s="16">
        <v>1481.8203100000001</v>
      </c>
      <c r="D51" s="16">
        <v>1.1797599999999999</v>
      </c>
      <c r="E51" s="16">
        <v>1481.8203100000001</v>
      </c>
      <c r="F51" s="16">
        <v>0.48432999999999998</v>
      </c>
      <c r="G51" s="16">
        <v>1481.8203100000001</v>
      </c>
      <c r="H51" s="16">
        <v>-0.23616999999999999</v>
      </c>
      <c r="I51" s="16">
        <v>1481.8203100000001</v>
      </c>
      <c r="J51" s="16">
        <v>-0.91303999999999996</v>
      </c>
      <c r="K51" s="16">
        <v>1481.8203100000001</v>
      </c>
      <c r="L51" s="16">
        <v>-1.6356200000000001</v>
      </c>
    </row>
    <row r="52" spans="1:12">
      <c r="A52" s="16">
        <v>1480.7207000000001</v>
      </c>
      <c r="B52" s="16">
        <v>2.0111500000000002</v>
      </c>
      <c r="C52" s="16">
        <v>1480.7207000000001</v>
      </c>
      <c r="D52" s="16">
        <v>1.2414400000000001</v>
      </c>
      <c r="E52" s="16">
        <v>1480.7207000000001</v>
      </c>
      <c r="F52" s="16">
        <v>0.49243999999999999</v>
      </c>
      <c r="G52" s="16">
        <v>1480.7207000000001</v>
      </c>
      <c r="H52" s="16">
        <v>-0.22353999999999999</v>
      </c>
      <c r="I52" s="16">
        <v>1480.7207000000001</v>
      </c>
      <c r="J52" s="16">
        <v>-0.90325</v>
      </c>
      <c r="K52" s="16">
        <v>1480.7207000000001</v>
      </c>
      <c r="L52" s="16">
        <v>-1.6263300000000001</v>
      </c>
    </row>
    <row r="53" spans="1:12">
      <c r="A53" s="16">
        <v>1479.61914</v>
      </c>
      <c r="B53" s="16">
        <v>2.0468500000000001</v>
      </c>
      <c r="C53" s="16">
        <v>1479.61914</v>
      </c>
      <c r="D53" s="16">
        <v>1.2296899999999999</v>
      </c>
      <c r="E53" s="16">
        <v>1479.61914</v>
      </c>
      <c r="F53" s="16">
        <v>0.49042999999999998</v>
      </c>
      <c r="G53" s="16">
        <v>1479.61914</v>
      </c>
      <c r="H53" s="16">
        <v>-0.21285000000000001</v>
      </c>
      <c r="I53" s="16">
        <v>1479.61914</v>
      </c>
      <c r="J53" s="16">
        <v>-0.88553999999999999</v>
      </c>
      <c r="K53" s="16">
        <v>1479.61914</v>
      </c>
      <c r="L53" s="16">
        <v>-1.6190500000000001</v>
      </c>
    </row>
    <row r="54" spans="1:12">
      <c r="A54" s="16">
        <v>1478.51758</v>
      </c>
      <c r="B54" s="16">
        <v>2.0838299999999998</v>
      </c>
      <c r="C54" s="16">
        <v>1478.51758</v>
      </c>
      <c r="D54" s="16">
        <v>1.27902</v>
      </c>
      <c r="E54" s="16">
        <v>1478.51758</v>
      </c>
      <c r="F54" s="16">
        <v>0.50002000000000002</v>
      </c>
      <c r="G54" s="16">
        <v>1478.51758</v>
      </c>
      <c r="H54" s="16">
        <v>-0.19191</v>
      </c>
      <c r="I54" s="16">
        <v>1478.51758</v>
      </c>
      <c r="J54" s="16">
        <v>-0.87317999999999996</v>
      </c>
      <c r="K54" s="16">
        <v>1478.51758</v>
      </c>
      <c r="L54" s="16">
        <v>-1.59958</v>
      </c>
    </row>
    <row r="55" spans="1:12">
      <c r="A55" s="16">
        <v>1477.4140600000001</v>
      </c>
      <c r="B55" s="16">
        <v>2.0870500000000001</v>
      </c>
      <c r="C55" s="16">
        <v>1477.4140600000001</v>
      </c>
      <c r="D55" s="16">
        <v>1.2882499999999999</v>
      </c>
      <c r="E55" s="16">
        <v>1477.4140600000001</v>
      </c>
      <c r="F55" s="16">
        <v>0.49064000000000002</v>
      </c>
      <c r="G55" s="16">
        <v>1477.4140600000001</v>
      </c>
      <c r="H55" s="16">
        <v>-0.19316</v>
      </c>
      <c r="I55" s="16">
        <v>1477.4140600000001</v>
      </c>
      <c r="J55" s="16">
        <v>-0.86255000000000004</v>
      </c>
      <c r="K55" s="16">
        <v>1477.4140600000001</v>
      </c>
      <c r="L55" s="16">
        <v>-1.603</v>
      </c>
    </row>
    <row r="56" spans="1:12">
      <c r="A56" s="16">
        <v>1476.3125</v>
      </c>
      <c r="B56" s="16">
        <v>2.1512199999999999</v>
      </c>
      <c r="C56" s="16">
        <v>1476.3125</v>
      </c>
      <c r="D56" s="16">
        <v>1.2756799999999999</v>
      </c>
      <c r="E56" s="16">
        <v>1476.3125</v>
      </c>
      <c r="F56" s="16">
        <v>0.50344</v>
      </c>
      <c r="G56" s="16">
        <v>1476.3125</v>
      </c>
      <c r="H56" s="16">
        <v>-0.17666999999999999</v>
      </c>
      <c r="I56" s="16">
        <v>1476.3125</v>
      </c>
      <c r="J56" s="16">
        <v>-0.85245000000000004</v>
      </c>
      <c r="K56" s="16">
        <v>1476.3125</v>
      </c>
      <c r="L56" s="16">
        <v>-1.5942700000000001</v>
      </c>
    </row>
    <row r="57" spans="1:12">
      <c r="A57" s="16">
        <v>1475.2109399999999</v>
      </c>
      <c r="B57" s="16">
        <v>2.17394</v>
      </c>
      <c r="C57" s="16">
        <v>1475.2109399999999</v>
      </c>
      <c r="D57" s="16">
        <v>1.3291599999999999</v>
      </c>
      <c r="E57" s="16">
        <v>1475.2109399999999</v>
      </c>
      <c r="F57" s="16">
        <v>0.50538000000000005</v>
      </c>
      <c r="G57" s="16">
        <v>1475.2109399999999</v>
      </c>
      <c r="H57" s="16">
        <v>-0.16983000000000001</v>
      </c>
      <c r="I57" s="16">
        <v>1475.2109399999999</v>
      </c>
      <c r="J57" s="16">
        <v>-0.82867999999999997</v>
      </c>
      <c r="K57" s="16">
        <v>1475.2109399999999</v>
      </c>
      <c r="L57" s="16">
        <v>-1.5854299999999999</v>
      </c>
    </row>
    <row r="58" spans="1:12">
      <c r="A58" s="16">
        <v>1474.10742</v>
      </c>
      <c r="B58" s="16">
        <v>2.1894900000000002</v>
      </c>
      <c r="C58" s="16">
        <v>1474.10742</v>
      </c>
      <c r="D58" s="16">
        <v>1.3211299999999999</v>
      </c>
      <c r="E58" s="16">
        <v>1474.10742</v>
      </c>
      <c r="F58" s="16">
        <v>0.51132</v>
      </c>
      <c r="G58" s="16">
        <v>1474.10742</v>
      </c>
      <c r="H58" s="16">
        <v>-0.17341999999999999</v>
      </c>
      <c r="I58" s="16">
        <v>1474.10742</v>
      </c>
      <c r="J58" s="16">
        <v>-0.82413999999999998</v>
      </c>
      <c r="K58" s="16">
        <v>1474.10742</v>
      </c>
      <c r="L58" s="16">
        <v>-1.5797099999999999</v>
      </c>
    </row>
    <row r="59" spans="1:12">
      <c r="A59" s="16">
        <v>1473.00586</v>
      </c>
      <c r="B59" s="16">
        <v>2.2453799999999999</v>
      </c>
      <c r="C59" s="16">
        <v>1473.00586</v>
      </c>
      <c r="D59" s="16">
        <v>1.3559699999999999</v>
      </c>
      <c r="E59" s="16">
        <v>1473.00586</v>
      </c>
      <c r="F59" s="16">
        <v>0.51665000000000005</v>
      </c>
      <c r="G59" s="16">
        <v>1473.00586</v>
      </c>
      <c r="H59" s="16">
        <v>-0.16989000000000001</v>
      </c>
      <c r="I59" s="16">
        <v>1473.00586</v>
      </c>
      <c r="J59" s="16">
        <v>-0.81437000000000004</v>
      </c>
      <c r="K59" s="16">
        <v>1473.00586</v>
      </c>
      <c r="L59" s="16">
        <v>-1.5538099999999999</v>
      </c>
    </row>
    <row r="60" spans="1:12">
      <c r="A60" s="16">
        <v>1471.9023400000001</v>
      </c>
      <c r="B60" s="16">
        <v>2.2396400000000001</v>
      </c>
      <c r="C60" s="16">
        <v>1471.9023400000001</v>
      </c>
      <c r="D60" s="16">
        <v>1.32091</v>
      </c>
      <c r="E60" s="16">
        <v>1471.9023400000001</v>
      </c>
      <c r="F60" s="16">
        <v>0.50029999999999997</v>
      </c>
      <c r="G60" s="16">
        <v>1471.9023400000001</v>
      </c>
      <c r="H60" s="16">
        <v>-0.17183000000000001</v>
      </c>
      <c r="I60" s="16">
        <v>1471.9023400000001</v>
      </c>
      <c r="J60" s="16">
        <v>-0.81018000000000001</v>
      </c>
      <c r="K60" s="16">
        <v>1471.9023400000001</v>
      </c>
      <c r="L60" s="16">
        <v>-1.5469200000000001</v>
      </c>
    </row>
    <row r="61" spans="1:12">
      <c r="A61" s="16">
        <v>1470.79883</v>
      </c>
      <c r="B61" s="16">
        <v>2.2817400000000001</v>
      </c>
      <c r="C61" s="16">
        <v>1470.79883</v>
      </c>
      <c r="D61" s="16">
        <v>1.39236</v>
      </c>
      <c r="E61" s="16">
        <v>1470.79883</v>
      </c>
      <c r="F61" s="16">
        <v>0.50109000000000004</v>
      </c>
      <c r="G61" s="16">
        <v>1470.79883</v>
      </c>
      <c r="H61" s="16">
        <v>-0.15834999999999999</v>
      </c>
      <c r="I61" s="16">
        <v>1470.79883</v>
      </c>
      <c r="J61" s="16">
        <v>-0.77893000000000001</v>
      </c>
      <c r="K61" s="16">
        <v>1470.79883</v>
      </c>
      <c r="L61" s="16">
        <v>-1.5290999999999999</v>
      </c>
    </row>
    <row r="62" spans="1:12">
      <c r="A62" s="16">
        <v>1469.6953100000001</v>
      </c>
      <c r="B62" s="16">
        <v>2.3600500000000002</v>
      </c>
      <c r="C62" s="16">
        <v>1469.6953100000001</v>
      </c>
      <c r="D62" s="16">
        <v>1.3972100000000001</v>
      </c>
      <c r="E62" s="16">
        <v>1469.6953100000001</v>
      </c>
      <c r="F62" s="16">
        <v>0.49858999999999998</v>
      </c>
      <c r="G62" s="16">
        <v>1469.6953100000001</v>
      </c>
      <c r="H62" s="16">
        <v>-0.15614</v>
      </c>
      <c r="I62" s="16">
        <v>1469.6953100000001</v>
      </c>
      <c r="J62" s="16">
        <v>-0.75976999999999995</v>
      </c>
      <c r="K62" s="16">
        <v>1469.6953100000001</v>
      </c>
      <c r="L62" s="16">
        <v>-1.50884</v>
      </c>
    </row>
    <row r="63" spans="1:12">
      <c r="A63" s="16">
        <v>1468.5917999999999</v>
      </c>
      <c r="B63" s="16">
        <v>2.39181</v>
      </c>
      <c r="C63" s="16">
        <v>1468.5917999999999</v>
      </c>
      <c r="D63" s="16">
        <v>1.4109700000000001</v>
      </c>
      <c r="E63" s="16">
        <v>1468.5917999999999</v>
      </c>
      <c r="F63" s="16">
        <v>0.51653000000000004</v>
      </c>
      <c r="G63" s="16">
        <v>1468.5917999999999</v>
      </c>
      <c r="H63" s="16">
        <v>-0.15331</v>
      </c>
      <c r="I63" s="16">
        <v>1468.5917999999999</v>
      </c>
      <c r="J63" s="16">
        <v>-0.74704999999999999</v>
      </c>
      <c r="K63" s="16">
        <v>1468.5917999999999</v>
      </c>
      <c r="L63" s="16">
        <v>-1.5035499999999999</v>
      </c>
    </row>
    <row r="64" spans="1:12">
      <c r="A64" s="16">
        <v>1467.48828</v>
      </c>
      <c r="B64" s="16">
        <v>2.4320400000000002</v>
      </c>
      <c r="C64" s="16">
        <v>1467.48828</v>
      </c>
      <c r="D64" s="16">
        <v>1.4481200000000001</v>
      </c>
      <c r="E64" s="16">
        <v>1467.48828</v>
      </c>
      <c r="F64" s="16">
        <v>0.51805000000000001</v>
      </c>
      <c r="G64" s="16">
        <v>1467.48828</v>
      </c>
      <c r="H64" s="16">
        <v>-0.15131</v>
      </c>
      <c r="I64" s="16">
        <v>1467.48828</v>
      </c>
      <c r="J64" s="16">
        <v>-0.72865999999999997</v>
      </c>
      <c r="K64" s="16">
        <v>1467.48828</v>
      </c>
      <c r="L64" s="16">
        <v>-1.4927699999999999</v>
      </c>
    </row>
    <row r="65" spans="1:12">
      <c r="A65" s="16">
        <v>1466.3847699999999</v>
      </c>
      <c r="B65" s="16">
        <v>2.4098000000000002</v>
      </c>
      <c r="C65" s="16">
        <v>1466.3847699999999</v>
      </c>
      <c r="D65" s="16">
        <v>1.33771</v>
      </c>
      <c r="E65" s="16">
        <v>1466.3847699999999</v>
      </c>
      <c r="F65" s="16">
        <v>0.51707999999999998</v>
      </c>
      <c r="G65" s="16">
        <v>1466.3847699999999</v>
      </c>
      <c r="H65" s="16">
        <v>-0.17713000000000001</v>
      </c>
      <c r="I65" s="16">
        <v>1466.3847699999999</v>
      </c>
      <c r="J65" s="16">
        <v>-0.74838000000000005</v>
      </c>
      <c r="K65" s="16">
        <v>1466.3847699999999</v>
      </c>
      <c r="L65" s="16">
        <v>-1.4984599999999999</v>
      </c>
    </row>
    <row r="66" spans="1:12">
      <c r="A66" s="16">
        <v>1465.2792999999999</v>
      </c>
      <c r="B66" s="16">
        <v>2.4731999999999998</v>
      </c>
      <c r="C66" s="16">
        <v>1465.2792999999999</v>
      </c>
      <c r="D66" s="16">
        <v>1.41361</v>
      </c>
      <c r="E66" s="16">
        <v>1465.2792999999999</v>
      </c>
      <c r="F66" s="16">
        <v>0.52175000000000005</v>
      </c>
      <c r="G66" s="16">
        <v>1465.2792999999999</v>
      </c>
      <c r="H66" s="16">
        <v>-0.15867999999999999</v>
      </c>
      <c r="I66" s="16">
        <v>1465.2792999999999</v>
      </c>
      <c r="J66" s="16">
        <v>-0.72079000000000004</v>
      </c>
      <c r="K66" s="16">
        <v>1465.2792999999999</v>
      </c>
      <c r="L66" s="16">
        <v>-1.4751300000000001</v>
      </c>
    </row>
    <row r="67" spans="1:12">
      <c r="A67" s="16">
        <v>1464.17578</v>
      </c>
      <c r="B67" s="16">
        <v>2.4769999999999999</v>
      </c>
      <c r="C67" s="16">
        <v>1464.17578</v>
      </c>
      <c r="D67" s="16">
        <v>1.4110199999999999</v>
      </c>
      <c r="E67" s="16">
        <v>1464.17578</v>
      </c>
      <c r="F67" s="16">
        <v>0.52137999999999995</v>
      </c>
      <c r="G67" s="16">
        <v>1464.17578</v>
      </c>
      <c r="H67" s="16">
        <v>-0.16489000000000001</v>
      </c>
      <c r="I67" s="16">
        <v>1464.17578</v>
      </c>
      <c r="J67" s="16">
        <v>-0.72219</v>
      </c>
      <c r="K67" s="16">
        <v>1464.17578</v>
      </c>
      <c r="L67" s="16">
        <v>-1.47526</v>
      </c>
    </row>
    <row r="68" spans="1:12">
      <c r="A68" s="16">
        <v>1463.0703100000001</v>
      </c>
      <c r="B68" s="16">
        <v>2.5121099999999998</v>
      </c>
      <c r="C68" s="16">
        <v>1463.0703100000001</v>
      </c>
      <c r="D68" s="16">
        <v>1.4644900000000001</v>
      </c>
      <c r="E68" s="16">
        <v>1463.0703100000001</v>
      </c>
      <c r="F68" s="16">
        <v>0.51475000000000004</v>
      </c>
      <c r="G68" s="16">
        <v>1463.0703100000001</v>
      </c>
      <c r="H68" s="16">
        <v>-0.16853000000000001</v>
      </c>
      <c r="I68" s="16">
        <v>1463.0703100000001</v>
      </c>
      <c r="J68" s="16">
        <v>-0.71021000000000001</v>
      </c>
      <c r="K68" s="16">
        <v>1463.0703100000001</v>
      </c>
      <c r="L68" s="16">
        <v>-1.4567000000000001</v>
      </c>
    </row>
    <row r="69" spans="1:12">
      <c r="A69" s="16">
        <v>1461.9667999999999</v>
      </c>
      <c r="B69" s="16">
        <v>2.4758599999999999</v>
      </c>
      <c r="C69" s="16">
        <v>1461.9667999999999</v>
      </c>
      <c r="D69" s="16">
        <v>1.4349700000000001</v>
      </c>
      <c r="E69" s="16">
        <v>1461.9667999999999</v>
      </c>
      <c r="F69" s="16">
        <v>0.52385000000000004</v>
      </c>
      <c r="G69" s="16">
        <v>1461.9667999999999</v>
      </c>
      <c r="H69" s="16">
        <v>-0.16571</v>
      </c>
      <c r="I69" s="16">
        <v>1461.9667999999999</v>
      </c>
      <c r="J69" s="16">
        <v>-0.71718000000000004</v>
      </c>
      <c r="K69" s="16">
        <v>1461.9667999999999</v>
      </c>
      <c r="L69" s="16">
        <v>-1.4671700000000001</v>
      </c>
    </row>
    <row r="70" spans="1:12">
      <c r="A70" s="16">
        <v>1460.86133</v>
      </c>
      <c r="B70" s="16">
        <v>2.5166900000000001</v>
      </c>
      <c r="C70" s="16">
        <v>1460.86133</v>
      </c>
      <c r="D70" s="16">
        <v>1.4940800000000001</v>
      </c>
      <c r="E70" s="16">
        <v>1460.86133</v>
      </c>
      <c r="F70" s="16">
        <v>0.51895999999999998</v>
      </c>
      <c r="G70" s="16">
        <v>1460.86133</v>
      </c>
      <c r="H70" s="16">
        <v>-0.15583</v>
      </c>
      <c r="I70" s="16">
        <v>1460.86133</v>
      </c>
      <c r="J70" s="16">
        <v>-0.70145000000000002</v>
      </c>
      <c r="K70" s="16">
        <v>1460.86133</v>
      </c>
      <c r="L70" s="16">
        <v>-1.46377</v>
      </c>
    </row>
    <row r="71" spans="1:12">
      <c r="A71" s="16">
        <v>1459.75586</v>
      </c>
      <c r="B71" s="16">
        <v>2.5316000000000001</v>
      </c>
      <c r="C71" s="16">
        <v>1459.75586</v>
      </c>
      <c r="D71" s="16">
        <v>1.4779599999999999</v>
      </c>
      <c r="E71" s="16">
        <v>1459.75586</v>
      </c>
      <c r="F71" s="16">
        <v>0.51614000000000004</v>
      </c>
      <c r="G71" s="16">
        <v>1459.75586</v>
      </c>
      <c r="H71" s="16">
        <v>-0.15995000000000001</v>
      </c>
      <c r="I71" s="16">
        <v>1459.75586</v>
      </c>
      <c r="J71" s="16">
        <v>-0.70369999999999999</v>
      </c>
      <c r="K71" s="16">
        <v>1459.75586</v>
      </c>
      <c r="L71" s="16">
        <v>-1.47078</v>
      </c>
    </row>
    <row r="72" spans="1:12">
      <c r="A72" s="16">
        <v>1458.65039</v>
      </c>
      <c r="B72" s="16">
        <v>2.5230600000000001</v>
      </c>
      <c r="C72" s="16">
        <v>1458.65039</v>
      </c>
      <c r="D72" s="16">
        <v>1.47098</v>
      </c>
      <c r="E72" s="16">
        <v>1458.65039</v>
      </c>
      <c r="F72" s="16">
        <v>0.52981</v>
      </c>
      <c r="G72" s="16">
        <v>1458.65039</v>
      </c>
      <c r="H72" s="16">
        <v>-0.15756999999999999</v>
      </c>
      <c r="I72" s="16">
        <v>1458.65039</v>
      </c>
      <c r="J72" s="16">
        <v>-0.70618000000000003</v>
      </c>
      <c r="K72" s="16">
        <v>1458.65039</v>
      </c>
      <c r="L72" s="16">
        <v>-1.4829000000000001</v>
      </c>
    </row>
    <row r="73" spans="1:12">
      <c r="A73" s="16">
        <v>1457.54492</v>
      </c>
      <c r="B73" s="16">
        <v>2.5038399999999998</v>
      </c>
      <c r="C73" s="16">
        <v>1457.54492</v>
      </c>
      <c r="D73" s="16">
        <v>1.4580500000000001</v>
      </c>
      <c r="E73" s="16">
        <v>1457.54492</v>
      </c>
      <c r="F73" s="16">
        <v>0.51049</v>
      </c>
      <c r="G73" s="16">
        <v>1457.54492</v>
      </c>
      <c r="H73" s="16">
        <v>-0.16685</v>
      </c>
      <c r="I73" s="16">
        <v>1457.54492</v>
      </c>
      <c r="J73" s="16">
        <v>-0.72979000000000005</v>
      </c>
      <c r="K73" s="16">
        <v>1457.54492</v>
      </c>
      <c r="L73" s="16">
        <v>-1.50786</v>
      </c>
    </row>
    <row r="74" spans="1:12">
      <c r="A74" s="16">
        <v>1456.4394500000001</v>
      </c>
      <c r="B74" s="16">
        <v>2.4601700000000002</v>
      </c>
      <c r="C74" s="16">
        <v>1456.4394500000001</v>
      </c>
      <c r="D74" s="16">
        <v>1.41448</v>
      </c>
      <c r="E74" s="16">
        <v>1456.4394500000001</v>
      </c>
      <c r="F74" s="16">
        <v>0.50217000000000001</v>
      </c>
      <c r="G74" s="16">
        <v>1456.4394500000001</v>
      </c>
      <c r="H74" s="16">
        <v>-0.19349</v>
      </c>
      <c r="I74" s="16">
        <v>1456.4394500000001</v>
      </c>
      <c r="J74" s="16">
        <v>-0.75185999999999997</v>
      </c>
      <c r="K74" s="16">
        <v>1456.4394500000001</v>
      </c>
      <c r="L74" s="16">
        <v>-1.54345</v>
      </c>
    </row>
    <row r="75" spans="1:12">
      <c r="A75" s="16">
        <v>1455.33203</v>
      </c>
      <c r="B75" s="16">
        <v>2.4153500000000001</v>
      </c>
      <c r="C75" s="16">
        <v>1455.33203</v>
      </c>
      <c r="D75" s="16">
        <v>1.38425</v>
      </c>
      <c r="E75" s="16">
        <v>1455.33203</v>
      </c>
      <c r="F75" s="16">
        <v>0.48304999999999998</v>
      </c>
      <c r="G75" s="16">
        <v>1455.33203</v>
      </c>
      <c r="H75" s="16">
        <v>-0.21246000000000001</v>
      </c>
      <c r="I75" s="16">
        <v>1455.33203</v>
      </c>
      <c r="J75" s="16">
        <v>-0.78881000000000001</v>
      </c>
      <c r="K75" s="16">
        <v>1455.33203</v>
      </c>
      <c r="L75" s="16">
        <v>-1.5586800000000001</v>
      </c>
    </row>
    <row r="76" spans="1:12">
      <c r="A76" s="16">
        <v>1454.2265600000001</v>
      </c>
      <c r="B76" s="16">
        <v>2.4321600000000001</v>
      </c>
      <c r="C76" s="16">
        <v>1454.2265600000001</v>
      </c>
      <c r="D76" s="16">
        <v>1.3895500000000001</v>
      </c>
      <c r="E76" s="16">
        <v>1454.2265600000001</v>
      </c>
      <c r="F76" s="16">
        <v>0.46749000000000002</v>
      </c>
      <c r="G76" s="16">
        <v>1454.2265600000001</v>
      </c>
      <c r="H76" s="16">
        <v>-0.21118999999999999</v>
      </c>
      <c r="I76" s="16">
        <v>1454.2265600000001</v>
      </c>
      <c r="J76" s="16">
        <v>-0.78786</v>
      </c>
      <c r="K76" s="16">
        <v>1454.2265600000001</v>
      </c>
      <c r="L76" s="16">
        <v>-1.5696600000000001</v>
      </c>
    </row>
    <row r="77" spans="1:12">
      <c r="A77" s="16">
        <v>1453.11914</v>
      </c>
      <c r="B77" s="16">
        <v>2.4004400000000001</v>
      </c>
      <c r="C77" s="16">
        <v>1453.11914</v>
      </c>
      <c r="D77" s="16">
        <v>1.3469199999999999</v>
      </c>
      <c r="E77" s="16">
        <v>1453.11914</v>
      </c>
      <c r="F77" s="16">
        <v>0.45058999999999999</v>
      </c>
      <c r="G77" s="16">
        <v>1453.11914</v>
      </c>
      <c r="H77" s="16">
        <v>-0.22857</v>
      </c>
      <c r="I77" s="16">
        <v>1453.11914</v>
      </c>
      <c r="J77" s="16">
        <v>-0.82543999999999995</v>
      </c>
      <c r="K77" s="16">
        <v>1453.11914</v>
      </c>
      <c r="L77" s="16">
        <v>-1.59257</v>
      </c>
    </row>
    <row r="78" spans="1:12">
      <c r="A78" s="16">
        <v>1452.01367</v>
      </c>
      <c r="B78" s="16">
        <v>2.46787</v>
      </c>
      <c r="C78" s="16">
        <v>1452.01367</v>
      </c>
      <c r="D78" s="16">
        <v>1.4532799999999999</v>
      </c>
      <c r="E78" s="16">
        <v>1452.01367</v>
      </c>
      <c r="F78" s="16">
        <v>0.45949000000000001</v>
      </c>
      <c r="G78" s="16">
        <v>1452.01367</v>
      </c>
      <c r="H78" s="16">
        <v>-0.20807999999999999</v>
      </c>
      <c r="I78" s="16">
        <v>1452.01367</v>
      </c>
      <c r="J78" s="16">
        <v>-0.80349999999999999</v>
      </c>
      <c r="K78" s="16">
        <v>1452.01367</v>
      </c>
      <c r="L78" s="16">
        <v>-1.5763</v>
      </c>
    </row>
    <row r="79" spans="1:12">
      <c r="A79" s="16">
        <v>1450.90625</v>
      </c>
      <c r="B79" s="16">
        <v>2.4157899999999999</v>
      </c>
      <c r="C79" s="16">
        <v>1450.90625</v>
      </c>
      <c r="D79" s="16">
        <v>1.37307</v>
      </c>
      <c r="E79" s="16">
        <v>1450.90625</v>
      </c>
      <c r="F79" s="16">
        <v>0.43933</v>
      </c>
      <c r="G79" s="16">
        <v>1450.90625</v>
      </c>
      <c r="H79" s="16">
        <v>-0.2442</v>
      </c>
      <c r="I79" s="16">
        <v>1450.90625</v>
      </c>
      <c r="J79" s="16">
        <v>-0.83360000000000001</v>
      </c>
      <c r="K79" s="16">
        <v>1450.90625</v>
      </c>
      <c r="L79" s="16">
        <v>-1.60945</v>
      </c>
    </row>
    <row r="80" spans="1:12">
      <c r="A80" s="16">
        <v>1449.79883</v>
      </c>
      <c r="B80" s="16">
        <v>2.3762400000000001</v>
      </c>
      <c r="C80" s="16">
        <v>1449.79883</v>
      </c>
      <c r="D80" s="16">
        <v>1.33392</v>
      </c>
      <c r="E80" s="16">
        <v>1449.79883</v>
      </c>
      <c r="F80" s="16">
        <v>0.44625999999999999</v>
      </c>
      <c r="G80" s="16">
        <v>1449.79883</v>
      </c>
      <c r="H80" s="16">
        <v>-0.25518999999999997</v>
      </c>
      <c r="I80" s="16">
        <v>1449.79883</v>
      </c>
      <c r="J80" s="16">
        <v>-0.84453999999999996</v>
      </c>
      <c r="K80" s="16">
        <v>1449.79883</v>
      </c>
      <c r="L80" s="16">
        <v>-1.6262099999999999</v>
      </c>
    </row>
    <row r="81" spans="1:12">
      <c r="A81" s="16">
        <v>1448.6914099999999</v>
      </c>
      <c r="B81" s="16">
        <v>2.37473</v>
      </c>
      <c r="C81" s="16">
        <v>1448.6914099999999</v>
      </c>
      <c r="D81" s="16">
        <v>1.3427899999999999</v>
      </c>
      <c r="E81" s="16">
        <v>1448.6914099999999</v>
      </c>
      <c r="F81" s="16">
        <v>0.43697999999999998</v>
      </c>
      <c r="G81" s="16">
        <v>1448.6914099999999</v>
      </c>
      <c r="H81" s="16">
        <v>-0.24820999999999999</v>
      </c>
      <c r="I81" s="16">
        <v>1448.6914099999999</v>
      </c>
      <c r="J81" s="16">
        <v>-0.85833000000000004</v>
      </c>
      <c r="K81" s="16">
        <v>1448.6914099999999</v>
      </c>
      <c r="L81" s="16">
        <v>-1.6287100000000001</v>
      </c>
    </row>
    <row r="82" spans="1:12">
      <c r="A82" s="16">
        <v>1447.5839800000001</v>
      </c>
      <c r="B82" s="16">
        <v>2.3526199999999999</v>
      </c>
      <c r="C82" s="16">
        <v>1447.5839800000001</v>
      </c>
      <c r="D82" s="16">
        <v>1.24986</v>
      </c>
      <c r="E82" s="16">
        <v>1447.5839800000001</v>
      </c>
      <c r="F82" s="16">
        <v>0.43792999999999999</v>
      </c>
      <c r="G82" s="16">
        <v>1447.5839800000001</v>
      </c>
      <c r="H82" s="16">
        <v>-0.27309</v>
      </c>
      <c r="I82" s="16">
        <v>1447.5839800000001</v>
      </c>
      <c r="J82" s="16">
        <v>-0.87817000000000001</v>
      </c>
      <c r="K82" s="16">
        <v>1447.5839800000001</v>
      </c>
      <c r="L82" s="16">
        <v>-1.6370899999999999</v>
      </c>
    </row>
    <row r="83" spans="1:12">
      <c r="A83" s="16">
        <v>1446.4765600000001</v>
      </c>
      <c r="B83" s="16">
        <v>2.3390300000000002</v>
      </c>
      <c r="C83" s="16">
        <v>1446.4765600000001</v>
      </c>
      <c r="D83" s="16">
        <v>1.2485299999999999</v>
      </c>
      <c r="E83" s="16">
        <v>1446.4765600000001</v>
      </c>
      <c r="F83" s="16">
        <v>0.43520999999999999</v>
      </c>
      <c r="G83" s="16">
        <v>1446.4765600000001</v>
      </c>
      <c r="H83" s="16">
        <v>-0.28344999999999998</v>
      </c>
      <c r="I83" s="16">
        <v>1446.4765600000001</v>
      </c>
      <c r="J83" s="16">
        <v>-0.90076000000000001</v>
      </c>
      <c r="K83" s="16">
        <v>1446.4765600000001</v>
      </c>
      <c r="L83" s="16">
        <v>-1.6464000000000001</v>
      </c>
    </row>
    <row r="84" spans="1:12">
      <c r="A84" s="16">
        <v>1445.36914</v>
      </c>
      <c r="B84" s="16">
        <v>2.3678300000000001</v>
      </c>
      <c r="C84" s="16">
        <v>1445.36914</v>
      </c>
      <c r="D84" s="16">
        <v>1.2776000000000001</v>
      </c>
      <c r="E84" s="16">
        <v>1445.36914</v>
      </c>
      <c r="F84" s="16">
        <v>0.43529000000000001</v>
      </c>
      <c r="G84" s="16">
        <v>1445.36914</v>
      </c>
      <c r="H84" s="16">
        <v>-0.27711000000000002</v>
      </c>
      <c r="I84" s="16">
        <v>1445.36914</v>
      </c>
      <c r="J84" s="16">
        <v>-0.90444999999999998</v>
      </c>
      <c r="K84" s="16">
        <v>1445.36914</v>
      </c>
      <c r="L84" s="16">
        <v>-1.64682</v>
      </c>
    </row>
    <row r="85" spans="1:12">
      <c r="A85" s="16">
        <v>1444.2597699999999</v>
      </c>
      <c r="B85" s="16">
        <v>2.3592399999999998</v>
      </c>
      <c r="C85" s="16">
        <v>1444.2597699999999</v>
      </c>
      <c r="D85" s="16">
        <v>1.2711300000000001</v>
      </c>
      <c r="E85" s="16">
        <v>1444.2597699999999</v>
      </c>
      <c r="F85" s="16">
        <v>0.42860999999999999</v>
      </c>
      <c r="G85" s="16">
        <v>1444.2597699999999</v>
      </c>
      <c r="H85" s="16">
        <v>-0.28865000000000002</v>
      </c>
      <c r="I85" s="16">
        <v>1444.2597699999999</v>
      </c>
      <c r="J85" s="16">
        <v>-0.91705999999999999</v>
      </c>
      <c r="K85" s="16">
        <v>1444.2597699999999</v>
      </c>
      <c r="L85" s="16">
        <v>-1.64341</v>
      </c>
    </row>
    <row r="86" spans="1:12">
      <c r="A86" s="16">
        <v>1443.1523400000001</v>
      </c>
      <c r="B86" s="16">
        <v>2.4051900000000002</v>
      </c>
      <c r="C86" s="16">
        <v>1443.1523400000001</v>
      </c>
      <c r="D86" s="16">
        <v>1.3026800000000001</v>
      </c>
      <c r="E86" s="16">
        <v>1443.1523400000001</v>
      </c>
      <c r="F86" s="16">
        <v>0.44514999999999999</v>
      </c>
      <c r="G86" s="16">
        <v>1443.1523400000001</v>
      </c>
      <c r="H86" s="16">
        <v>-0.27464</v>
      </c>
      <c r="I86" s="16">
        <v>1443.1523400000001</v>
      </c>
      <c r="J86" s="16">
        <v>-0.91357999999999995</v>
      </c>
      <c r="K86" s="16">
        <v>1443.1523400000001</v>
      </c>
      <c r="L86" s="16">
        <v>-1.6314</v>
      </c>
    </row>
    <row r="87" spans="1:12">
      <c r="A87" s="16">
        <v>1442.04297</v>
      </c>
      <c r="B87" s="16">
        <v>2.39527</v>
      </c>
      <c r="C87" s="16">
        <v>1442.04297</v>
      </c>
      <c r="D87" s="16">
        <v>1.33403</v>
      </c>
      <c r="E87" s="16">
        <v>1442.04297</v>
      </c>
      <c r="F87" s="16">
        <v>0.42875000000000002</v>
      </c>
      <c r="G87" s="16">
        <v>1442.04297</v>
      </c>
      <c r="H87" s="16">
        <v>-0.27134000000000003</v>
      </c>
      <c r="I87" s="16">
        <v>1442.04297</v>
      </c>
      <c r="J87" s="16">
        <v>-0.90266999999999997</v>
      </c>
      <c r="K87" s="16">
        <v>1442.04297</v>
      </c>
      <c r="L87" s="16">
        <v>-1.62358</v>
      </c>
    </row>
    <row r="88" spans="1:12">
      <c r="A88" s="16">
        <v>1440.9355499999999</v>
      </c>
      <c r="B88" s="16">
        <v>2.3970500000000001</v>
      </c>
      <c r="C88" s="16">
        <v>1440.9355499999999</v>
      </c>
      <c r="D88" s="16">
        <v>1.3513200000000001</v>
      </c>
      <c r="E88" s="16">
        <v>1440.9355499999999</v>
      </c>
      <c r="F88" s="16">
        <v>0.43969999999999998</v>
      </c>
      <c r="G88" s="16">
        <v>1440.9355499999999</v>
      </c>
      <c r="H88" s="16">
        <v>-0.27575</v>
      </c>
      <c r="I88" s="16">
        <v>1440.9355499999999</v>
      </c>
      <c r="J88" s="16">
        <v>-0.90297000000000005</v>
      </c>
      <c r="K88" s="16">
        <v>1440.9355499999999</v>
      </c>
      <c r="L88" s="16">
        <v>-1.6263399999999999</v>
      </c>
    </row>
    <row r="89" spans="1:12">
      <c r="A89" s="16">
        <v>1439.82617</v>
      </c>
      <c r="B89" s="16">
        <v>2.3445100000000001</v>
      </c>
      <c r="C89" s="16">
        <v>1439.82617</v>
      </c>
      <c r="D89" s="16">
        <v>1.2528600000000001</v>
      </c>
      <c r="E89" s="16">
        <v>1439.82617</v>
      </c>
      <c r="F89" s="16">
        <v>0.43809999999999999</v>
      </c>
      <c r="G89" s="16">
        <v>1439.82617</v>
      </c>
      <c r="H89" s="16">
        <v>-0.29671999999999998</v>
      </c>
      <c r="I89" s="16">
        <v>1439.82617</v>
      </c>
      <c r="J89" s="16">
        <v>-0.92684999999999995</v>
      </c>
      <c r="K89" s="16">
        <v>1439.82617</v>
      </c>
      <c r="L89" s="16">
        <v>-1.63161</v>
      </c>
    </row>
    <row r="90" spans="1:12">
      <c r="A90" s="16">
        <v>1438.7167999999999</v>
      </c>
      <c r="B90" s="16">
        <v>2.3376700000000001</v>
      </c>
      <c r="C90" s="16">
        <v>1438.7167999999999</v>
      </c>
      <c r="D90" s="16">
        <v>1.2375499999999999</v>
      </c>
      <c r="E90" s="16">
        <v>1438.7167999999999</v>
      </c>
      <c r="F90" s="16">
        <v>0.43963000000000002</v>
      </c>
      <c r="G90" s="16">
        <v>1438.7167999999999</v>
      </c>
      <c r="H90" s="16">
        <v>-0.30304999999999999</v>
      </c>
      <c r="I90" s="16">
        <v>1438.7167999999999</v>
      </c>
      <c r="J90" s="16">
        <v>-0.93052000000000001</v>
      </c>
      <c r="K90" s="16">
        <v>1438.7167999999999</v>
      </c>
      <c r="L90" s="16">
        <v>-1.6336599999999999</v>
      </c>
    </row>
    <row r="91" spans="1:12">
      <c r="A91" s="16">
        <v>1437.60742</v>
      </c>
      <c r="B91" s="16">
        <v>2.29834</v>
      </c>
      <c r="C91" s="16">
        <v>1437.60742</v>
      </c>
      <c r="D91" s="16">
        <v>1.2001900000000001</v>
      </c>
      <c r="E91" s="16">
        <v>1437.60742</v>
      </c>
      <c r="F91" s="16">
        <v>0.44224999999999998</v>
      </c>
      <c r="G91" s="16">
        <v>1437.60742</v>
      </c>
      <c r="H91" s="16">
        <v>-0.31622</v>
      </c>
      <c r="I91" s="16">
        <v>1437.60742</v>
      </c>
      <c r="J91" s="16">
        <v>-0.93469000000000002</v>
      </c>
      <c r="K91" s="16">
        <v>1437.60742</v>
      </c>
      <c r="L91" s="16">
        <v>-1.63822</v>
      </c>
    </row>
    <row r="92" spans="1:12">
      <c r="A92" s="16">
        <v>1436.4980499999999</v>
      </c>
      <c r="B92" s="16">
        <v>2.24092</v>
      </c>
      <c r="C92" s="16">
        <v>1436.4980499999999</v>
      </c>
      <c r="D92" s="16">
        <v>1.2042299999999999</v>
      </c>
      <c r="E92" s="16">
        <v>1436.4980499999999</v>
      </c>
      <c r="F92" s="16">
        <v>0.43441000000000002</v>
      </c>
      <c r="G92" s="16">
        <v>1436.4980499999999</v>
      </c>
      <c r="H92" s="16">
        <v>-0.32347999999999999</v>
      </c>
      <c r="I92" s="16">
        <v>1436.4980499999999</v>
      </c>
      <c r="J92" s="16">
        <v>-0.95633999999999997</v>
      </c>
      <c r="K92" s="16">
        <v>1436.4980499999999</v>
      </c>
      <c r="L92" s="16">
        <v>-1.6373599999999999</v>
      </c>
    </row>
    <row r="93" spans="1:12">
      <c r="A93" s="16">
        <v>1435.38867</v>
      </c>
      <c r="B93" s="16">
        <v>2.2469399999999999</v>
      </c>
      <c r="C93" s="16">
        <v>1435.38867</v>
      </c>
      <c r="D93" s="16">
        <v>1.18607</v>
      </c>
      <c r="E93" s="16">
        <v>1435.38867</v>
      </c>
      <c r="F93" s="16">
        <v>0.43017</v>
      </c>
      <c r="G93" s="16">
        <v>1435.38867</v>
      </c>
      <c r="H93" s="16">
        <v>-0.31022</v>
      </c>
      <c r="I93" s="16">
        <v>1435.38867</v>
      </c>
      <c r="J93" s="16">
        <v>-0.93923999999999996</v>
      </c>
      <c r="K93" s="16">
        <v>1435.38867</v>
      </c>
      <c r="L93" s="16">
        <v>-1.6232200000000001</v>
      </c>
    </row>
    <row r="94" spans="1:12">
      <c r="A94" s="16">
        <v>1434.2773400000001</v>
      </c>
      <c r="B94" s="16">
        <v>2.2658900000000002</v>
      </c>
      <c r="C94" s="16">
        <v>1434.2773400000001</v>
      </c>
      <c r="D94" s="16">
        <v>1.22878</v>
      </c>
      <c r="E94" s="16">
        <v>1434.2773400000001</v>
      </c>
      <c r="F94" s="16">
        <v>0.44495000000000001</v>
      </c>
      <c r="G94" s="16">
        <v>1434.2773400000001</v>
      </c>
      <c r="H94" s="16">
        <v>-0.29653000000000002</v>
      </c>
      <c r="I94" s="16">
        <v>1434.2773400000001</v>
      </c>
      <c r="J94" s="16">
        <v>-0.92073000000000005</v>
      </c>
      <c r="K94" s="16">
        <v>1434.2773400000001</v>
      </c>
      <c r="L94" s="16">
        <v>-1.61202</v>
      </c>
    </row>
    <row r="95" spans="1:12">
      <c r="A95" s="16">
        <v>1433.16797</v>
      </c>
      <c r="B95" s="16">
        <v>2.2293699999999999</v>
      </c>
      <c r="C95" s="16">
        <v>1433.16797</v>
      </c>
      <c r="D95" s="16">
        <v>1.1872100000000001</v>
      </c>
      <c r="E95" s="16">
        <v>1433.16797</v>
      </c>
      <c r="F95" s="16">
        <v>0.44807000000000002</v>
      </c>
      <c r="G95" s="16">
        <v>1433.16797</v>
      </c>
      <c r="H95" s="16">
        <v>-0.30462</v>
      </c>
      <c r="I95" s="16">
        <v>1433.16797</v>
      </c>
      <c r="J95" s="16">
        <v>-0.92969000000000002</v>
      </c>
      <c r="K95" s="16">
        <v>1433.16797</v>
      </c>
      <c r="L95" s="16">
        <v>-1.6166700000000001</v>
      </c>
    </row>
    <row r="96" spans="1:12">
      <c r="A96" s="16">
        <v>1432.05664</v>
      </c>
      <c r="B96" s="16">
        <v>2.1974999999999998</v>
      </c>
      <c r="C96" s="16">
        <v>1432.05664</v>
      </c>
      <c r="D96" s="16">
        <v>1.21258</v>
      </c>
      <c r="E96" s="16">
        <v>1432.05664</v>
      </c>
      <c r="F96" s="16">
        <v>0.45400000000000001</v>
      </c>
      <c r="G96" s="16">
        <v>1432.05664</v>
      </c>
      <c r="H96" s="16">
        <v>-0.29482000000000003</v>
      </c>
      <c r="I96" s="16">
        <v>1432.05664</v>
      </c>
      <c r="J96" s="16">
        <v>-0.91779999999999995</v>
      </c>
      <c r="K96" s="16">
        <v>1432.05664</v>
      </c>
      <c r="L96" s="16">
        <v>-1.6203399999999999</v>
      </c>
    </row>
    <row r="97" spans="1:12">
      <c r="A97" s="16">
        <v>1430.9472699999999</v>
      </c>
      <c r="B97" s="16">
        <v>2.1607400000000001</v>
      </c>
      <c r="C97" s="16">
        <v>1430.9472699999999</v>
      </c>
      <c r="D97" s="16">
        <v>1.1936899999999999</v>
      </c>
      <c r="E97" s="16">
        <v>1430.9472699999999</v>
      </c>
      <c r="F97" s="16">
        <v>0.45646999999999999</v>
      </c>
      <c r="G97" s="16">
        <v>1430.9472699999999</v>
      </c>
      <c r="H97" s="16">
        <v>-0.30203000000000002</v>
      </c>
      <c r="I97" s="16">
        <v>1430.9472699999999</v>
      </c>
      <c r="J97" s="16">
        <v>-0.92742999999999998</v>
      </c>
      <c r="K97" s="16">
        <v>1430.9472699999999</v>
      </c>
      <c r="L97" s="16">
        <v>-1.6253200000000001</v>
      </c>
    </row>
    <row r="98" spans="1:12">
      <c r="A98" s="16">
        <v>1429.8359399999999</v>
      </c>
      <c r="B98" s="16">
        <v>2.08338</v>
      </c>
      <c r="C98" s="16">
        <v>1429.8359399999999</v>
      </c>
      <c r="D98" s="16">
        <v>1.1376299999999999</v>
      </c>
      <c r="E98" s="16">
        <v>1429.8359399999999</v>
      </c>
      <c r="F98" s="16">
        <v>0.45438000000000001</v>
      </c>
      <c r="G98" s="16">
        <v>1429.8359399999999</v>
      </c>
      <c r="H98" s="16">
        <v>-0.32630999999999999</v>
      </c>
      <c r="I98" s="16">
        <v>1429.8359399999999</v>
      </c>
      <c r="J98" s="16">
        <v>-0.94730000000000003</v>
      </c>
      <c r="K98" s="16">
        <v>1429.8359399999999</v>
      </c>
      <c r="L98" s="16">
        <v>-1.6213599999999999</v>
      </c>
    </row>
    <row r="99" spans="1:12">
      <c r="A99" s="16">
        <v>1428.72461</v>
      </c>
      <c r="B99" s="16">
        <v>2.1276199999999998</v>
      </c>
      <c r="C99" s="16">
        <v>1428.72461</v>
      </c>
      <c r="D99" s="16">
        <v>1.1818299999999999</v>
      </c>
      <c r="E99" s="16">
        <v>1428.72461</v>
      </c>
      <c r="F99" s="16">
        <v>0.46612999999999999</v>
      </c>
      <c r="G99" s="16">
        <v>1428.72461</v>
      </c>
      <c r="H99" s="16">
        <v>-0.30041000000000001</v>
      </c>
      <c r="I99" s="16">
        <v>1428.72461</v>
      </c>
      <c r="J99" s="16">
        <v>-0.92918000000000001</v>
      </c>
      <c r="K99" s="16">
        <v>1428.72461</v>
      </c>
      <c r="L99" s="16">
        <v>-1.5974200000000001</v>
      </c>
    </row>
    <row r="100" spans="1:12">
      <c r="A100" s="16">
        <v>1427.61328</v>
      </c>
      <c r="B100" s="16">
        <v>2.0906400000000001</v>
      </c>
      <c r="C100" s="16">
        <v>1427.61328</v>
      </c>
      <c r="D100" s="16">
        <v>1.1807300000000001</v>
      </c>
      <c r="E100" s="16">
        <v>1427.61328</v>
      </c>
      <c r="F100" s="16">
        <v>0.46819</v>
      </c>
      <c r="G100" s="16">
        <v>1427.61328</v>
      </c>
      <c r="H100" s="16">
        <v>-0.31075000000000003</v>
      </c>
      <c r="I100" s="16">
        <v>1427.61328</v>
      </c>
      <c r="J100" s="16">
        <v>-0.94089</v>
      </c>
      <c r="K100" s="16">
        <v>1427.61328</v>
      </c>
      <c r="L100" s="16">
        <v>-1.5888899999999999</v>
      </c>
    </row>
    <row r="101" spans="1:12">
      <c r="A101" s="16">
        <v>1426.5019500000001</v>
      </c>
      <c r="B101" s="16">
        <v>2.10399</v>
      </c>
      <c r="C101" s="16">
        <v>1426.5019500000001</v>
      </c>
      <c r="D101" s="16">
        <v>1.17746</v>
      </c>
      <c r="E101" s="16">
        <v>1426.5019500000001</v>
      </c>
      <c r="F101" s="16">
        <v>0.46797</v>
      </c>
      <c r="G101" s="16">
        <v>1426.5019500000001</v>
      </c>
      <c r="H101" s="16">
        <v>-0.30188999999999999</v>
      </c>
      <c r="I101" s="16">
        <v>1426.5019500000001</v>
      </c>
      <c r="J101" s="16">
        <v>-0.93037999999999998</v>
      </c>
      <c r="K101" s="16">
        <v>1426.5019500000001</v>
      </c>
      <c r="L101" s="16">
        <v>-1.5795999999999999</v>
      </c>
    </row>
    <row r="102" spans="1:12">
      <c r="A102" s="16">
        <v>1425.3906300000001</v>
      </c>
      <c r="B102" s="16">
        <v>2.1331099999999998</v>
      </c>
      <c r="C102" s="16">
        <v>1425.3906300000001</v>
      </c>
      <c r="D102" s="16">
        <v>1.22936</v>
      </c>
      <c r="E102" s="16">
        <v>1425.3906300000001</v>
      </c>
      <c r="F102" s="16">
        <v>0.47871999999999998</v>
      </c>
      <c r="G102" s="16">
        <v>1425.3906300000001</v>
      </c>
      <c r="H102" s="16">
        <v>-0.28300999999999998</v>
      </c>
      <c r="I102" s="16">
        <v>1425.3906300000001</v>
      </c>
      <c r="J102" s="16">
        <v>-0.91510000000000002</v>
      </c>
      <c r="K102" s="16">
        <v>1425.3906300000001</v>
      </c>
      <c r="L102" s="16">
        <v>-1.56324</v>
      </c>
    </row>
    <row r="103" spans="1:12">
      <c r="A103" s="16">
        <v>1424.2773400000001</v>
      </c>
      <c r="B103" s="16">
        <v>2.1436799999999998</v>
      </c>
      <c r="C103" s="16">
        <v>1424.2773400000001</v>
      </c>
      <c r="D103" s="16">
        <v>1.1864600000000001</v>
      </c>
      <c r="E103" s="16">
        <v>1424.2773400000001</v>
      </c>
      <c r="F103" s="16">
        <v>0.47899000000000003</v>
      </c>
      <c r="G103" s="16">
        <v>1424.2773400000001</v>
      </c>
      <c r="H103" s="16">
        <v>-0.29561999999999999</v>
      </c>
      <c r="I103" s="16">
        <v>1424.2773400000001</v>
      </c>
      <c r="J103" s="16">
        <v>-0.91969999999999996</v>
      </c>
      <c r="K103" s="16">
        <v>1424.2773400000001</v>
      </c>
      <c r="L103" s="16">
        <v>-1.5580000000000001</v>
      </c>
    </row>
    <row r="104" spans="1:12">
      <c r="A104" s="16">
        <v>1423.1660199999999</v>
      </c>
      <c r="B104" s="16">
        <v>2.17841</v>
      </c>
      <c r="C104" s="16">
        <v>1423.1660199999999</v>
      </c>
      <c r="D104" s="16">
        <v>1.2825899999999999</v>
      </c>
      <c r="E104" s="16">
        <v>1423.1660199999999</v>
      </c>
      <c r="F104" s="16">
        <v>0.50229000000000001</v>
      </c>
      <c r="G104" s="16">
        <v>1423.1660199999999</v>
      </c>
      <c r="H104" s="16">
        <v>-0.28082000000000001</v>
      </c>
      <c r="I104" s="16">
        <v>1423.1660199999999</v>
      </c>
      <c r="J104" s="16">
        <v>-0.89415</v>
      </c>
      <c r="K104" s="16">
        <v>1423.1660199999999</v>
      </c>
      <c r="L104" s="16">
        <v>-1.53929</v>
      </c>
    </row>
    <row r="105" spans="1:12">
      <c r="A105" s="16">
        <v>1422.0527300000001</v>
      </c>
      <c r="B105" s="16">
        <v>2.1255299999999999</v>
      </c>
      <c r="C105" s="16">
        <v>1422.0527300000001</v>
      </c>
      <c r="D105" s="16">
        <v>1.19798</v>
      </c>
      <c r="E105" s="16">
        <v>1422.0527300000001</v>
      </c>
      <c r="F105" s="16">
        <v>0.49436000000000002</v>
      </c>
      <c r="G105" s="16">
        <v>1422.0527300000001</v>
      </c>
      <c r="H105" s="16">
        <v>-0.29510999999999998</v>
      </c>
      <c r="I105" s="16">
        <v>1422.0527300000001</v>
      </c>
      <c r="J105" s="16">
        <v>-0.91681999999999997</v>
      </c>
      <c r="K105" s="16">
        <v>1422.0527300000001</v>
      </c>
      <c r="L105" s="16">
        <v>-1.54738</v>
      </c>
    </row>
    <row r="106" spans="1:12">
      <c r="A106" s="16">
        <v>1420.9414099999999</v>
      </c>
      <c r="B106" s="16">
        <v>2.08413</v>
      </c>
      <c r="C106" s="16">
        <v>1420.9414099999999</v>
      </c>
      <c r="D106" s="16">
        <v>1.16276</v>
      </c>
      <c r="E106" s="16">
        <v>1420.9414099999999</v>
      </c>
      <c r="F106" s="16">
        <v>0.50729000000000002</v>
      </c>
      <c r="G106" s="16">
        <v>1420.9414099999999</v>
      </c>
      <c r="H106" s="16">
        <v>-0.30320999999999998</v>
      </c>
      <c r="I106" s="16">
        <v>1420.9414099999999</v>
      </c>
      <c r="J106" s="16">
        <v>-0.92252999999999996</v>
      </c>
      <c r="K106" s="16">
        <v>1420.9414099999999</v>
      </c>
      <c r="L106" s="16">
        <v>-1.53616</v>
      </c>
    </row>
    <row r="107" spans="1:12">
      <c r="A107" s="16">
        <v>1419.8281300000001</v>
      </c>
      <c r="B107" s="16">
        <v>2.0725699999999998</v>
      </c>
      <c r="C107" s="16">
        <v>1419.8281300000001</v>
      </c>
      <c r="D107" s="16">
        <v>1.1488</v>
      </c>
      <c r="E107" s="16">
        <v>1419.8281300000001</v>
      </c>
      <c r="F107" s="16">
        <v>0.51088</v>
      </c>
      <c r="G107" s="16">
        <v>1419.8281300000001</v>
      </c>
      <c r="H107" s="16">
        <v>-0.31476999999999999</v>
      </c>
      <c r="I107" s="16">
        <v>1419.8281300000001</v>
      </c>
      <c r="J107" s="16">
        <v>-0.92766000000000004</v>
      </c>
      <c r="K107" s="16">
        <v>1419.8281300000001</v>
      </c>
      <c r="L107" s="16">
        <v>-1.5282800000000001</v>
      </c>
    </row>
    <row r="108" spans="1:12">
      <c r="A108" s="16">
        <v>1418.7148400000001</v>
      </c>
      <c r="B108" s="16">
        <v>2.09131</v>
      </c>
      <c r="C108" s="16">
        <v>1418.7148400000001</v>
      </c>
      <c r="D108" s="16">
        <v>1.1674500000000001</v>
      </c>
      <c r="E108" s="16">
        <v>1418.7148400000001</v>
      </c>
      <c r="F108" s="16">
        <v>0.51482000000000006</v>
      </c>
      <c r="G108" s="16">
        <v>1418.7148400000001</v>
      </c>
      <c r="H108" s="16">
        <v>-0.30446000000000001</v>
      </c>
      <c r="I108" s="16">
        <v>1418.7148400000001</v>
      </c>
      <c r="J108" s="16">
        <v>-0.91881000000000002</v>
      </c>
      <c r="K108" s="16">
        <v>1418.7148400000001</v>
      </c>
      <c r="L108" s="16">
        <v>-1.49916</v>
      </c>
    </row>
    <row r="109" spans="1:12">
      <c r="A109" s="16">
        <v>1417.6015600000001</v>
      </c>
      <c r="B109" s="16">
        <v>2.0847099999999998</v>
      </c>
      <c r="C109" s="16">
        <v>1417.6015600000001</v>
      </c>
      <c r="D109" s="16">
        <v>1.1638999999999999</v>
      </c>
      <c r="E109" s="16">
        <v>1417.6015600000001</v>
      </c>
      <c r="F109" s="16">
        <v>0.51766000000000001</v>
      </c>
      <c r="G109" s="16">
        <v>1417.6015600000001</v>
      </c>
      <c r="H109" s="16">
        <v>-0.31290000000000001</v>
      </c>
      <c r="I109" s="16">
        <v>1417.6015600000001</v>
      </c>
      <c r="J109" s="16">
        <v>-0.92317000000000005</v>
      </c>
      <c r="K109" s="16">
        <v>1417.6015600000001</v>
      </c>
      <c r="L109" s="16">
        <v>-1.49542</v>
      </c>
    </row>
    <row r="110" spans="1:12">
      <c r="A110" s="16">
        <v>1416.48828</v>
      </c>
      <c r="B110" s="16">
        <v>2.1417999999999999</v>
      </c>
      <c r="C110" s="16">
        <v>1416.48828</v>
      </c>
      <c r="D110" s="16">
        <v>1.26911</v>
      </c>
      <c r="E110" s="16">
        <v>1416.48828</v>
      </c>
      <c r="F110" s="16">
        <v>0.52325999999999995</v>
      </c>
      <c r="G110" s="16">
        <v>1416.48828</v>
      </c>
      <c r="H110" s="16">
        <v>-0.29294999999999999</v>
      </c>
      <c r="I110" s="16">
        <v>1416.48828</v>
      </c>
      <c r="J110" s="16">
        <v>-0.89924999999999999</v>
      </c>
      <c r="K110" s="16">
        <v>1416.48828</v>
      </c>
      <c r="L110" s="16">
        <v>-1.47373</v>
      </c>
    </row>
    <row r="111" spans="1:12">
      <c r="A111" s="16">
        <v>1415.375</v>
      </c>
      <c r="B111" s="16">
        <v>2.1777299999999999</v>
      </c>
      <c r="C111" s="16">
        <v>1415.375</v>
      </c>
      <c r="D111" s="16">
        <v>1.28081</v>
      </c>
      <c r="E111" s="16">
        <v>1415.375</v>
      </c>
      <c r="F111" s="16">
        <v>0.52388999999999997</v>
      </c>
      <c r="G111" s="16">
        <v>1415.375</v>
      </c>
      <c r="H111" s="16">
        <v>-0.27334999999999998</v>
      </c>
      <c r="I111" s="16">
        <v>1415.375</v>
      </c>
      <c r="J111" s="16">
        <v>-0.87963999999999998</v>
      </c>
      <c r="K111" s="16">
        <v>1415.375</v>
      </c>
      <c r="L111" s="16">
        <v>-1.4690099999999999</v>
      </c>
    </row>
    <row r="112" spans="1:12">
      <c r="A112" s="16">
        <v>1414.26172</v>
      </c>
      <c r="B112" s="16">
        <v>2.1602700000000001</v>
      </c>
      <c r="C112" s="16">
        <v>1414.26172</v>
      </c>
      <c r="D112" s="16">
        <v>1.21462</v>
      </c>
      <c r="E112" s="16">
        <v>1414.26172</v>
      </c>
      <c r="F112" s="16">
        <v>0.53569</v>
      </c>
      <c r="G112" s="16">
        <v>1414.26172</v>
      </c>
      <c r="H112" s="16">
        <v>-0.28821000000000002</v>
      </c>
      <c r="I112" s="16">
        <v>1414.26172</v>
      </c>
      <c r="J112" s="16">
        <v>-0.89151999999999998</v>
      </c>
      <c r="K112" s="16">
        <v>1414.26172</v>
      </c>
      <c r="L112" s="16">
        <v>-1.47828</v>
      </c>
    </row>
    <row r="113" spans="1:12">
      <c r="A113" s="16">
        <v>1413.1464800000001</v>
      </c>
      <c r="B113" s="16">
        <v>2.1787399999999999</v>
      </c>
      <c r="C113" s="16">
        <v>1413.1464800000001</v>
      </c>
      <c r="D113" s="16">
        <v>1.2621</v>
      </c>
      <c r="E113" s="16">
        <v>1413.1464800000001</v>
      </c>
      <c r="F113" s="16">
        <v>0.55430999999999997</v>
      </c>
      <c r="G113" s="16">
        <v>1413.1464800000001</v>
      </c>
      <c r="H113" s="16">
        <v>-0.27189000000000002</v>
      </c>
      <c r="I113" s="16">
        <v>1413.1464800000001</v>
      </c>
      <c r="J113" s="16">
        <v>-0.87744999999999995</v>
      </c>
      <c r="K113" s="16">
        <v>1413.1464800000001</v>
      </c>
      <c r="L113" s="16">
        <v>-1.4737</v>
      </c>
    </row>
    <row r="114" spans="1:12">
      <c r="A114" s="16">
        <v>1412.0332000000001</v>
      </c>
      <c r="B114" s="16">
        <v>2.1501999999999999</v>
      </c>
      <c r="C114" s="16">
        <v>1412.0332000000001</v>
      </c>
      <c r="D114" s="16">
        <v>1.2614799999999999</v>
      </c>
      <c r="E114" s="16">
        <v>1412.0332000000001</v>
      </c>
      <c r="F114" s="16">
        <v>0.55032000000000003</v>
      </c>
      <c r="G114" s="16">
        <v>1412.0332000000001</v>
      </c>
      <c r="H114" s="16">
        <v>-0.27812999999999999</v>
      </c>
      <c r="I114" s="16">
        <v>1412.0332000000001</v>
      </c>
      <c r="J114" s="16">
        <v>-0.89180000000000004</v>
      </c>
      <c r="K114" s="16">
        <v>1412.0332000000001</v>
      </c>
      <c r="L114" s="16">
        <v>-1.4753099999999999</v>
      </c>
    </row>
    <row r="115" spans="1:12">
      <c r="A115" s="16">
        <v>1410.91797</v>
      </c>
      <c r="B115" s="16">
        <v>2.1119599999999998</v>
      </c>
      <c r="C115" s="16">
        <v>1410.91797</v>
      </c>
      <c r="D115" s="16">
        <v>1.1961299999999999</v>
      </c>
      <c r="E115" s="16">
        <v>1410.91797</v>
      </c>
      <c r="F115" s="16">
        <v>0.53613</v>
      </c>
      <c r="G115" s="16">
        <v>1410.91797</v>
      </c>
      <c r="H115" s="16">
        <v>-0.29654999999999998</v>
      </c>
      <c r="I115" s="16">
        <v>1410.91797</v>
      </c>
      <c r="J115" s="16">
        <v>-0.91134999999999999</v>
      </c>
      <c r="K115" s="16">
        <v>1410.91797</v>
      </c>
      <c r="L115" s="16">
        <v>-1.4866600000000001</v>
      </c>
    </row>
    <row r="116" spans="1:12">
      <c r="A116" s="16">
        <v>1409.8046899999999</v>
      </c>
      <c r="B116" s="16">
        <v>2.10188</v>
      </c>
      <c r="C116" s="16">
        <v>1409.8046899999999</v>
      </c>
      <c r="D116" s="16">
        <v>1.2018800000000001</v>
      </c>
      <c r="E116" s="16">
        <v>1409.8046899999999</v>
      </c>
      <c r="F116" s="16">
        <v>0.53156999999999999</v>
      </c>
      <c r="G116" s="16">
        <v>1409.8046899999999</v>
      </c>
      <c r="H116" s="16">
        <v>-0.2923</v>
      </c>
      <c r="I116" s="16">
        <v>1409.8046899999999</v>
      </c>
      <c r="J116" s="16">
        <v>-0.91279999999999994</v>
      </c>
      <c r="K116" s="16">
        <v>1409.8046899999999</v>
      </c>
      <c r="L116" s="16">
        <v>-1.5004299999999999</v>
      </c>
    </row>
    <row r="117" spans="1:12">
      <c r="A117" s="16">
        <v>1408.6894500000001</v>
      </c>
      <c r="B117" s="16">
        <v>2.1063800000000001</v>
      </c>
      <c r="C117" s="16">
        <v>1408.6894500000001</v>
      </c>
      <c r="D117" s="16">
        <v>1.218</v>
      </c>
      <c r="E117" s="16">
        <v>1408.6894500000001</v>
      </c>
      <c r="F117" s="16">
        <v>0.51773999999999998</v>
      </c>
      <c r="G117" s="16">
        <v>1408.6894500000001</v>
      </c>
      <c r="H117" s="16">
        <v>-0.29618</v>
      </c>
      <c r="I117" s="16">
        <v>1408.6894500000001</v>
      </c>
      <c r="J117" s="16">
        <v>-0.91568000000000005</v>
      </c>
      <c r="K117" s="16">
        <v>1408.6894500000001</v>
      </c>
      <c r="L117" s="16">
        <v>-1.4891300000000001</v>
      </c>
    </row>
    <row r="118" spans="1:12">
      <c r="A118" s="16">
        <v>1407.57422</v>
      </c>
      <c r="B118" s="16">
        <v>2.1938900000000001</v>
      </c>
      <c r="C118" s="16">
        <v>1407.57422</v>
      </c>
      <c r="D118" s="16">
        <v>1.2930999999999999</v>
      </c>
      <c r="E118" s="16">
        <v>1407.57422</v>
      </c>
      <c r="F118" s="16">
        <v>0.53195000000000003</v>
      </c>
      <c r="G118" s="16">
        <v>1407.57422</v>
      </c>
      <c r="H118" s="16">
        <v>-0.26346999999999998</v>
      </c>
      <c r="I118" s="16">
        <v>1407.57422</v>
      </c>
      <c r="J118" s="16">
        <v>-0.89039000000000001</v>
      </c>
      <c r="K118" s="16">
        <v>1407.57422</v>
      </c>
      <c r="L118" s="16">
        <v>-1.48173</v>
      </c>
    </row>
    <row r="119" spans="1:12">
      <c r="A119" s="16">
        <v>1406.4589800000001</v>
      </c>
      <c r="B119" s="16">
        <v>2.19339</v>
      </c>
      <c r="C119" s="16">
        <v>1406.4589800000001</v>
      </c>
      <c r="D119" s="16">
        <v>1.28704</v>
      </c>
      <c r="E119" s="16">
        <v>1406.4589800000001</v>
      </c>
      <c r="F119" s="16">
        <v>0.53054000000000001</v>
      </c>
      <c r="G119" s="16">
        <v>1406.4589800000001</v>
      </c>
      <c r="H119" s="16">
        <v>-0.26733000000000001</v>
      </c>
      <c r="I119" s="16">
        <v>1406.4589800000001</v>
      </c>
      <c r="J119" s="16">
        <v>-0.88783000000000001</v>
      </c>
      <c r="K119" s="16">
        <v>1406.4589800000001</v>
      </c>
      <c r="L119" s="16">
        <v>-1.48201</v>
      </c>
    </row>
    <row r="120" spans="1:12">
      <c r="A120" s="16">
        <v>1405.34375</v>
      </c>
      <c r="B120" s="16">
        <v>2.21089</v>
      </c>
      <c r="C120" s="16">
        <v>1405.34375</v>
      </c>
      <c r="D120" s="16">
        <v>1.2543200000000001</v>
      </c>
      <c r="E120" s="16">
        <v>1405.34375</v>
      </c>
      <c r="F120" s="16">
        <v>0.52580000000000005</v>
      </c>
      <c r="G120" s="16">
        <v>1405.34375</v>
      </c>
      <c r="H120" s="16">
        <v>-0.26884000000000002</v>
      </c>
      <c r="I120" s="16">
        <v>1405.34375</v>
      </c>
      <c r="J120" s="16">
        <v>-0.88214000000000004</v>
      </c>
      <c r="K120" s="16">
        <v>1405.34375</v>
      </c>
      <c r="L120" s="16">
        <v>-1.4937</v>
      </c>
    </row>
    <row r="121" spans="1:12">
      <c r="A121" s="16">
        <v>1404.2285199999999</v>
      </c>
      <c r="B121" s="16">
        <v>2.1878199999999999</v>
      </c>
      <c r="C121" s="16">
        <v>1404.2285199999999</v>
      </c>
      <c r="D121" s="16">
        <v>1.22739</v>
      </c>
      <c r="E121" s="16">
        <v>1404.2285199999999</v>
      </c>
      <c r="F121" s="16">
        <v>0.52651999999999999</v>
      </c>
      <c r="G121" s="16">
        <v>1404.2285199999999</v>
      </c>
      <c r="H121" s="16">
        <v>-0.26896999999999999</v>
      </c>
      <c r="I121" s="16">
        <v>1404.2285199999999</v>
      </c>
      <c r="J121" s="16">
        <v>-0.88866999999999996</v>
      </c>
      <c r="K121" s="16">
        <v>1404.2285199999999</v>
      </c>
      <c r="L121" s="16">
        <v>-1.4913000000000001</v>
      </c>
    </row>
    <row r="122" spans="1:12">
      <c r="A122" s="16">
        <v>1403.11133</v>
      </c>
      <c r="B122" s="16">
        <v>2.1507399999999999</v>
      </c>
      <c r="C122" s="16">
        <v>1403.11133</v>
      </c>
      <c r="D122" s="16">
        <v>1.1991700000000001</v>
      </c>
      <c r="E122" s="16">
        <v>1403.11133</v>
      </c>
      <c r="F122" s="16">
        <v>0.51829999999999998</v>
      </c>
      <c r="G122" s="16">
        <v>1403.11133</v>
      </c>
      <c r="H122" s="16">
        <v>-0.29043000000000002</v>
      </c>
      <c r="I122" s="16">
        <v>1403.11133</v>
      </c>
      <c r="J122" s="16">
        <v>-0.90322000000000002</v>
      </c>
      <c r="K122" s="16">
        <v>1403.11133</v>
      </c>
      <c r="L122" s="16">
        <v>-1.5011300000000001</v>
      </c>
    </row>
    <row r="123" spans="1:12">
      <c r="A123" s="16">
        <v>1401.9960900000001</v>
      </c>
      <c r="B123" s="16">
        <v>2.1593800000000001</v>
      </c>
      <c r="C123" s="16">
        <v>1401.9960900000001</v>
      </c>
      <c r="D123" s="16">
        <v>1.2313499999999999</v>
      </c>
      <c r="E123" s="16">
        <v>1401.9960900000001</v>
      </c>
      <c r="F123" s="16">
        <v>0.49968000000000001</v>
      </c>
      <c r="G123" s="16">
        <v>1401.9960900000001</v>
      </c>
      <c r="H123" s="16">
        <v>-0.28126000000000001</v>
      </c>
      <c r="I123" s="16">
        <v>1401.9960900000001</v>
      </c>
      <c r="J123" s="16">
        <v>-0.89426000000000005</v>
      </c>
      <c r="K123" s="16">
        <v>1401.9960900000001</v>
      </c>
      <c r="L123" s="16">
        <v>-1.49437</v>
      </c>
    </row>
    <row r="124" spans="1:12">
      <c r="A124" s="16">
        <v>1400.8789099999999</v>
      </c>
      <c r="B124" s="16">
        <v>2.12249</v>
      </c>
      <c r="C124" s="16">
        <v>1400.8789099999999</v>
      </c>
      <c r="D124" s="16">
        <v>1.1581900000000001</v>
      </c>
      <c r="E124" s="16">
        <v>1400.8789099999999</v>
      </c>
      <c r="F124" s="16">
        <v>0.49786999999999998</v>
      </c>
      <c r="G124" s="16">
        <v>1400.8789099999999</v>
      </c>
      <c r="H124" s="16">
        <v>-0.29604000000000003</v>
      </c>
      <c r="I124" s="16">
        <v>1400.8789099999999</v>
      </c>
      <c r="J124" s="16">
        <v>-0.90522999999999998</v>
      </c>
      <c r="K124" s="16">
        <v>1400.8789099999999</v>
      </c>
      <c r="L124" s="16">
        <v>-1.4952700000000001</v>
      </c>
    </row>
    <row r="125" spans="1:12">
      <c r="A125" s="16">
        <v>1399.76367</v>
      </c>
      <c r="B125" s="16">
        <v>2.1236700000000002</v>
      </c>
      <c r="C125" s="16">
        <v>1399.76367</v>
      </c>
      <c r="D125" s="16">
        <v>1.1540900000000001</v>
      </c>
      <c r="E125" s="16">
        <v>1399.76367</v>
      </c>
      <c r="F125" s="16">
        <v>0.50007999999999997</v>
      </c>
      <c r="G125" s="16">
        <v>1399.76367</v>
      </c>
      <c r="H125" s="16">
        <v>-0.29704999999999998</v>
      </c>
      <c r="I125" s="16">
        <v>1399.76367</v>
      </c>
      <c r="J125" s="16">
        <v>-0.90315999999999996</v>
      </c>
      <c r="K125" s="16">
        <v>1399.76367</v>
      </c>
      <c r="L125" s="16">
        <v>-1.4951000000000001</v>
      </c>
    </row>
    <row r="126" spans="1:12">
      <c r="A126" s="16">
        <v>1398.6464800000001</v>
      </c>
      <c r="B126" s="16">
        <v>2.11388</v>
      </c>
      <c r="C126" s="16">
        <v>1398.6464800000001</v>
      </c>
      <c r="D126" s="16">
        <v>1.2088399999999999</v>
      </c>
      <c r="E126" s="16">
        <v>1398.6464800000001</v>
      </c>
      <c r="F126" s="16">
        <v>0.50222</v>
      </c>
      <c r="G126" s="16">
        <v>1398.6464800000001</v>
      </c>
      <c r="H126" s="16">
        <v>-0.28032000000000001</v>
      </c>
      <c r="I126" s="16">
        <v>1398.6464800000001</v>
      </c>
      <c r="J126" s="16">
        <v>-0.88651000000000002</v>
      </c>
      <c r="K126" s="16">
        <v>1398.6464800000001</v>
      </c>
      <c r="L126" s="16">
        <v>-1.48847</v>
      </c>
    </row>
    <row r="127" spans="1:12">
      <c r="A127" s="16">
        <v>1397.5292999999999</v>
      </c>
      <c r="B127" s="16">
        <v>2.0829200000000001</v>
      </c>
      <c r="C127" s="16">
        <v>1397.5292999999999</v>
      </c>
      <c r="D127" s="16">
        <v>1.16767</v>
      </c>
      <c r="E127" s="16">
        <v>1397.5292999999999</v>
      </c>
      <c r="F127" s="16">
        <v>0.49532999999999999</v>
      </c>
      <c r="G127" s="16">
        <v>1397.5292999999999</v>
      </c>
      <c r="H127" s="16">
        <v>-0.28708</v>
      </c>
      <c r="I127" s="16">
        <v>1397.5292999999999</v>
      </c>
      <c r="J127" s="16">
        <v>-0.88326000000000005</v>
      </c>
      <c r="K127" s="16">
        <v>1397.5292999999999</v>
      </c>
      <c r="L127" s="16">
        <v>-1.4861500000000001</v>
      </c>
    </row>
    <row r="128" spans="1:12">
      <c r="A128" s="16">
        <v>1396.41211</v>
      </c>
      <c r="B128" s="16">
        <v>2.0459399999999999</v>
      </c>
      <c r="C128" s="16">
        <v>1396.41211</v>
      </c>
      <c r="D128" s="16">
        <v>1.17415</v>
      </c>
      <c r="E128" s="16">
        <v>1396.41211</v>
      </c>
      <c r="F128" s="16">
        <v>0.50797999999999999</v>
      </c>
      <c r="G128" s="16">
        <v>1396.41211</v>
      </c>
      <c r="H128" s="16">
        <v>-0.28548000000000001</v>
      </c>
      <c r="I128" s="16">
        <v>1396.41211</v>
      </c>
      <c r="J128" s="16">
        <v>-0.88700999999999997</v>
      </c>
      <c r="K128" s="16">
        <v>1396.41211</v>
      </c>
      <c r="L128" s="16">
        <v>-1.4901899999999999</v>
      </c>
    </row>
    <row r="129" spans="1:12">
      <c r="A129" s="16">
        <v>1395.29492</v>
      </c>
      <c r="B129" s="16">
        <v>2.0623800000000001</v>
      </c>
      <c r="C129" s="16">
        <v>1395.29492</v>
      </c>
      <c r="D129" s="16">
        <v>1.1827799999999999</v>
      </c>
      <c r="E129" s="16">
        <v>1395.29492</v>
      </c>
      <c r="F129" s="16">
        <v>0.51071</v>
      </c>
      <c r="G129" s="16">
        <v>1395.29492</v>
      </c>
      <c r="H129" s="16">
        <v>-0.26232</v>
      </c>
      <c r="I129" s="16">
        <v>1395.29492</v>
      </c>
      <c r="J129" s="16">
        <v>-0.86878999999999995</v>
      </c>
      <c r="K129" s="16">
        <v>1395.29492</v>
      </c>
      <c r="L129" s="16">
        <v>-1.47855</v>
      </c>
    </row>
    <row r="130" spans="1:12">
      <c r="A130" s="16">
        <v>1394.1777300000001</v>
      </c>
      <c r="B130" s="16">
        <v>2.0588500000000001</v>
      </c>
      <c r="C130" s="16">
        <v>1394.1777300000001</v>
      </c>
      <c r="D130" s="16">
        <v>1.18662</v>
      </c>
      <c r="E130" s="16">
        <v>1394.1777300000001</v>
      </c>
      <c r="F130" s="16">
        <v>0.52605999999999997</v>
      </c>
      <c r="G130" s="16">
        <v>1394.1777300000001</v>
      </c>
      <c r="H130" s="16">
        <v>-0.25742999999999999</v>
      </c>
      <c r="I130" s="16">
        <v>1394.1777300000001</v>
      </c>
      <c r="J130" s="16">
        <v>-0.87302000000000002</v>
      </c>
      <c r="K130" s="16">
        <v>1394.1777300000001</v>
      </c>
      <c r="L130" s="16">
        <v>-1.4724900000000001</v>
      </c>
    </row>
    <row r="131" spans="1:12">
      <c r="A131" s="16">
        <v>1393.0585900000001</v>
      </c>
      <c r="B131" s="16">
        <v>2.0056099999999999</v>
      </c>
      <c r="C131" s="16">
        <v>1393.0585900000001</v>
      </c>
      <c r="D131" s="16">
        <v>1.2033700000000001</v>
      </c>
      <c r="E131" s="16">
        <v>1393.0585900000001</v>
      </c>
      <c r="F131" s="16">
        <v>0.52561999999999998</v>
      </c>
      <c r="G131" s="16">
        <v>1393.0585900000001</v>
      </c>
      <c r="H131" s="16">
        <v>-0.25237999999999999</v>
      </c>
      <c r="I131" s="16">
        <v>1393.0585900000001</v>
      </c>
      <c r="J131" s="16">
        <v>-0.88448000000000004</v>
      </c>
      <c r="K131" s="16">
        <v>1393.0585900000001</v>
      </c>
      <c r="L131" s="16">
        <v>-1.47163</v>
      </c>
    </row>
    <row r="132" spans="1:12">
      <c r="A132" s="16">
        <v>1391.9414099999999</v>
      </c>
      <c r="B132" s="16">
        <v>1.9579599999999999</v>
      </c>
      <c r="C132" s="16">
        <v>1391.9414099999999</v>
      </c>
      <c r="D132" s="16">
        <v>1.1198900000000001</v>
      </c>
      <c r="E132" s="16">
        <v>1391.9414099999999</v>
      </c>
      <c r="F132" s="16">
        <v>0.51427999999999996</v>
      </c>
      <c r="G132" s="16">
        <v>1391.9414099999999</v>
      </c>
      <c r="H132" s="16">
        <v>-0.26358999999999999</v>
      </c>
      <c r="I132" s="16">
        <v>1391.9414099999999</v>
      </c>
      <c r="J132" s="16">
        <v>-0.89337</v>
      </c>
      <c r="K132" s="16">
        <v>1391.9414099999999</v>
      </c>
      <c r="L132" s="16">
        <v>-1.46919</v>
      </c>
    </row>
    <row r="133" spans="1:12">
      <c r="A133" s="16">
        <v>1390.8222699999999</v>
      </c>
      <c r="B133" s="16">
        <v>2.0583300000000002</v>
      </c>
      <c r="C133" s="16">
        <v>1390.8222699999999</v>
      </c>
      <c r="D133" s="16">
        <v>1.2424299999999999</v>
      </c>
      <c r="E133" s="16">
        <v>1390.8222699999999</v>
      </c>
      <c r="F133" s="16">
        <v>0.54957999999999996</v>
      </c>
      <c r="G133" s="16">
        <v>1390.8222699999999</v>
      </c>
      <c r="H133" s="16">
        <v>-0.21132000000000001</v>
      </c>
      <c r="I133" s="16">
        <v>1390.8222699999999</v>
      </c>
      <c r="J133" s="16">
        <v>-0.85638000000000003</v>
      </c>
      <c r="K133" s="16">
        <v>1390.8222699999999</v>
      </c>
      <c r="L133" s="16">
        <v>-1.4448300000000001</v>
      </c>
    </row>
    <row r="134" spans="1:12">
      <c r="A134" s="16">
        <v>1389.70508</v>
      </c>
      <c r="B134" s="16">
        <v>2.06907</v>
      </c>
      <c r="C134" s="16">
        <v>1389.70508</v>
      </c>
      <c r="D134" s="16">
        <v>1.2355100000000001</v>
      </c>
      <c r="E134" s="16">
        <v>1389.70508</v>
      </c>
      <c r="F134" s="16">
        <v>0.54008999999999996</v>
      </c>
      <c r="G134" s="16">
        <v>1389.70508</v>
      </c>
      <c r="H134" s="16">
        <v>-0.20913000000000001</v>
      </c>
      <c r="I134" s="16">
        <v>1389.70508</v>
      </c>
      <c r="J134" s="16">
        <v>-0.85636999999999996</v>
      </c>
      <c r="K134" s="16">
        <v>1389.70508</v>
      </c>
      <c r="L134" s="16">
        <v>-1.4368399999999999</v>
      </c>
    </row>
    <row r="135" spans="1:12">
      <c r="A135" s="16">
        <v>1388.5859399999999</v>
      </c>
      <c r="B135" s="16">
        <v>2.0858500000000002</v>
      </c>
      <c r="C135" s="16">
        <v>1388.5859399999999</v>
      </c>
      <c r="D135" s="16">
        <v>1.2673700000000001</v>
      </c>
      <c r="E135" s="16">
        <v>1388.5859399999999</v>
      </c>
      <c r="F135" s="16">
        <v>0.55833999999999995</v>
      </c>
      <c r="G135" s="16">
        <v>1388.5859399999999</v>
      </c>
      <c r="H135" s="16">
        <v>-0.18615000000000001</v>
      </c>
      <c r="I135" s="16">
        <v>1388.5859399999999</v>
      </c>
      <c r="J135" s="16">
        <v>-0.83143999999999996</v>
      </c>
      <c r="K135" s="16">
        <v>1388.5859399999999</v>
      </c>
      <c r="L135" s="16">
        <v>-1.4238</v>
      </c>
    </row>
    <row r="136" spans="1:12">
      <c r="A136" s="16">
        <v>1387.4667999999999</v>
      </c>
      <c r="B136" s="16">
        <v>2.1221899999999998</v>
      </c>
      <c r="C136" s="16">
        <v>1387.4667999999999</v>
      </c>
      <c r="D136" s="16">
        <v>1.28101</v>
      </c>
      <c r="E136" s="16">
        <v>1387.4667999999999</v>
      </c>
      <c r="F136" s="16">
        <v>0.56467000000000001</v>
      </c>
      <c r="G136" s="16">
        <v>1387.4667999999999</v>
      </c>
      <c r="H136" s="16">
        <v>-0.16214999999999999</v>
      </c>
      <c r="I136" s="16">
        <v>1387.4667999999999</v>
      </c>
      <c r="J136" s="16">
        <v>-0.82060999999999995</v>
      </c>
      <c r="K136" s="16">
        <v>1387.4667999999999</v>
      </c>
      <c r="L136" s="16">
        <v>-1.4174199999999999</v>
      </c>
    </row>
    <row r="137" spans="1:12">
      <c r="A137" s="16">
        <v>1386.3476599999999</v>
      </c>
      <c r="B137" s="16">
        <v>2.1446399999999999</v>
      </c>
      <c r="C137" s="16">
        <v>1386.3476599999999</v>
      </c>
      <c r="D137" s="16">
        <v>1.2920100000000001</v>
      </c>
      <c r="E137" s="16">
        <v>1386.3476599999999</v>
      </c>
      <c r="F137" s="16">
        <v>0.57367999999999997</v>
      </c>
      <c r="G137" s="16">
        <v>1386.3476599999999</v>
      </c>
      <c r="H137" s="16">
        <v>-0.14579</v>
      </c>
      <c r="I137" s="16">
        <v>1386.3476599999999</v>
      </c>
      <c r="J137" s="16">
        <v>-0.81560999999999995</v>
      </c>
      <c r="K137" s="16">
        <v>1386.3476599999999</v>
      </c>
      <c r="L137" s="16">
        <v>-1.4145000000000001</v>
      </c>
    </row>
    <row r="138" spans="1:12">
      <c r="A138" s="16">
        <v>1385.2285199999999</v>
      </c>
      <c r="B138" s="16">
        <v>2.10981</v>
      </c>
      <c r="C138" s="16">
        <v>1385.2285199999999</v>
      </c>
      <c r="D138" s="16">
        <v>1.2632099999999999</v>
      </c>
      <c r="E138" s="16">
        <v>1385.2285199999999</v>
      </c>
      <c r="F138" s="16">
        <v>0.59458</v>
      </c>
      <c r="G138" s="16">
        <v>1385.2285199999999</v>
      </c>
      <c r="H138" s="16">
        <v>-0.13033</v>
      </c>
      <c r="I138" s="16">
        <v>1385.2285199999999</v>
      </c>
      <c r="J138" s="16">
        <v>-0.81633</v>
      </c>
      <c r="K138" s="16">
        <v>1385.2285199999999</v>
      </c>
      <c r="L138" s="16">
        <v>-1.40666</v>
      </c>
    </row>
    <row r="139" spans="1:12">
      <c r="A139" s="16">
        <v>1384.1093800000001</v>
      </c>
      <c r="B139" s="16">
        <v>2.12371</v>
      </c>
      <c r="C139" s="16">
        <v>1384.1093800000001</v>
      </c>
      <c r="D139" s="16">
        <v>1.3099499999999999</v>
      </c>
      <c r="E139" s="16">
        <v>1384.1093800000001</v>
      </c>
      <c r="F139" s="16">
        <v>0.60033000000000003</v>
      </c>
      <c r="G139" s="16">
        <v>1384.1093800000001</v>
      </c>
      <c r="H139" s="16">
        <v>-9.1999999999999998E-2</v>
      </c>
      <c r="I139" s="16">
        <v>1384.1093800000001</v>
      </c>
      <c r="J139" s="16">
        <v>-0.78849000000000002</v>
      </c>
      <c r="K139" s="16">
        <v>1384.1093800000001</v>
      </c>
      <c r="L139" s="16">
        <v>-1.3878699999999999</v>
      </c>
    </row>
    <row r="140" spans="1:12">
      <c r="A140" s="16">
        <v>1382.9902300000001</v>
      </c>
      <c r="B140" s="16">
        <v>2.1028899999999999</v>
      </c>
      <c r="C140" s="16">
        <v>1382.9902300000001</v>
      </c>
      <c r="D140" s="16">
        <v>1.32707</v>
      </c>
      <c r="E140" s="16">
        <v>1382.9902300000001</v>
      </c>
      <c r="F140" s="16">
        <v>0.59726000000000001</v>
      </c>
      <c r="G140" s="16">
        <v>1382.9902300000001</v>
      </c>
      <c r="H140" s="16">
        <v>-6.2449999999999999E-2</v>
      </c>
      <c r="I140" s="16">
        <v>1382.9902300000001</v>
      </c>
      <c r="J140" s="16">
        <v>-0.78447999999999996</v>
      </c>
      <c r="K140" s="16">
        <v>1382.9902300000001</v>
      </c>
      <c r="L140" s="16">
        <v>-1.3683000000000001</v>
      </c>
    </row>
    <row r="141" spans="1:12">
      <c r="A141" s="16">
        <v>1381.86914</v>
      </c>
      <c r="B141" s="16">
        <v>2.1138699999999999</v>
      </c>
      <c r="C141" s="16">
        <v>1381.86914</v>
      </c>
      <c r="D141" s="16">
        <v>1.4114</v>
      </c>
      <c r="E141" s="16">
        <v>1381.86914</v>
      </c>
      <c r="F141" s="16">
        <v>0.62600999999999996</v>
      </c>
      <c r="G141" s="16">
        <v>1381.86914</v>
      </c>
      <c r="H141" s="16">
        <v>-1.779E-2</v>
      </c>
      <c r="I141" s="16">
        <v>1381.86914</v>
      </c>
      <c r="J141" s="16">
        <v>-0.76543000000000005</v>
      </c>
      <c r="K141" s="16">
        <v>1381.86914</v>
      </c>
      <c r="L141" s="16">
        <v>-1.3514299999999999</v>
      </c>
    </row>
    <row r="142" spans="1:12">
      <c r="A142" s="16">
        <v>1380.75</v>
      </c>
      <c r="B142" s="16">
        <v>2.10066</v>
      </c>
      <c r="C142" s="16">
        <v>1380.75</v>
      </c>
      <c r="D142" s="16">
        <v>1.40892</v>
      </c>
      <c r="E142" s="16">
        <v>1380.75</v>
      </c>
      <c r="F142" s="16">
        <v>0.62243000000000004</v>
      </c>
      <c r="G142" s="16">
        <v>1380.75</v>
      </c>
      <c r="H142" s="16">
        <v>1.094E-2</v>
      </c>
      <c r="I142" s="16">
        <v>1380.75</v>
      </c>
      <c r="J142" s="16">
        <v>-0.75534999999999997</v>
      </c>
      <c r="K142" s="16">
        <v>1380.75</v>
      </c>
      <c r="L142" s="16">
        <v>-1.3336600000000001</v>
      </c>
    </row>
    <row r="143" spans="1:12">
      <c r="A143" s="16">
        <v>1379.6289099999999</v>
      </c>
      <c r="B143" s="16">
        <v>2.1218400000000002</v>
      </c>
      <c r="C143" s="16">
        <v>1379.6289099999999</v>
      </c>
      <c r="D143" s="16">
        <v>1.50356</v>
      </c>
      <c r="E143" s="16">
        <v>1379.6289099999999</v>
      </c>
      <c r="F143" s="16">
        <v>0.62780999999999998</v>
      </c>
      <c r="G143" s="16">
        <v>1379.6289099999999</v>
      </c>
      <c r="H143" s="16">
        <v>5.9549999999999999E-2</v>
      </c>
      <c r="I143" s="16">
        <v>1379.6289099999999</v>
      </c>
      <c r="J143" s="16">
        <v>-0.72467999999999999</v>
      </c>
      <c r="K143" s="16">
        <v>1379.6289099999999</v>
      </c>
      <c r="L143" s="16">
        <v>-1.30227</v>
      </c>
    </row>
    <row r="144" spans="1:12">
      <c r="A144" s="16">
        <v>1378.5078100000001</v>
      </c>
      <c r="B144" s="16">
        <v>2.0724900000000002</v>
      </c>
      <c r="C144" s="16">
        <v>1378.5078100000001</v>
      </c>
      <c r="D144" s="16">
        <v>1.49526</v>
      </c>
      <c r="E144" s="16">
        <v>1378.5078100000001</v>
      </c>
      <c r="F144" s="16">
        <v>0.65464999999999995</v>
      </c>
      <c r="G144" s="16">
        <v>1378.5078100000001</v>
      </c>
      <c r="H144" s="16">
        <v>7.6100000000000001E-2</v>
      </c>
      <c r="I144" s="16">
        <v>1378.5078100000001</v>
      </c>
      <c r="J144" s="16">
        <v>-0.70870999999999995</v>
      </c>
      <c r="K144" s="16">
        <v>1378.5078100000001</v>
      </c>
      <c r="L144" s="16">
        <v>-1.2908599999999999</v>
      </c>
    </row>
    <row r="145" spans="1:12">
      <c r="A145" s="16">
        <v>1377.38867</v>
      </c>
      <c r="B145" s="16">
        <v>2.06793</v>
      </c>
      <c r="C145" s="16">
        <v>1377.38867</v>
      </c>
      <c r="D145" s="16">
        <v>1.4801</v>
      </c>
      <c r="E145" s="16">
        <v>1377.38867</v>
      </c>
      <c r="F145" s="16">
        <v>0.66020999999999996</v>
      </c>
      <c r="G145" s="16">
        <v>1377.38867</v>
      </c>
      <c r="H145" s="16">
        <v>7.6719999999999997E-2</v>
      </c>
      <c r="I145" s="16">
        <v>1377.38867</v>
      </c>
      <c r="J145" s="16">
        <v>-0.70843999999999996</v>
      </c>
      <c r="K145" s="16">
        <v>1377.38867</v>
      </c>
      <c r="L145" s="16">
        <v>-1.29281</v>
      </c>
    </row>
    <row r="146" spans="1:12">
      <c r="A146" s="16">
        <v>1376.26758</v>
      </c>
      <c r="B146" s="16">
        <v>1.9987200000000001</v>
      </c>
      <c r="C146" s="16">
        <v>1376.26758</v>
      </c>
      <c r="D146" s="16">
        <v>1.4130100000000001</v>
      </c>
      <c r="E146" s="16">
        <v>1376.26758</v>
      </c>
      <c r="F146" s="16">
        <v>0.64739000000000002</v>
      </c>
      <c r="G146" s="16">
        <v>1376.26758</v>
      </c>
      <c r="H146" s="16">
        <v>2.5659999999999999E-2</v>
      </c>
      <c r="I146" s="16">
        <v>1376.26758</v>
      </c>
      <c r="J146" s="16">
        <v>-0.73350000000000004</v>
      </c>
      <c r="K146" s="16">
        <v>1376.26758</v>
      </c>
      <c r="L146" s="16">
        <v>-1.2843100000000001</v>
      </c>
    </row>
    <row r="147" spans="1:12">
      <c r="A147" s="16">
        <v>1375.1464800000001</v>
      </c>
      <c r="B147" s="16">
        <v>1.9795799999999999</v>
      </c>
      <c r="C147" s="16">
        <v>1375.1464800000001</v>
      </c>
      <c r="D147" s="16">
        <v>1.3708800000000001</v>
      </c>
      <c r="E147" s="16">
        <v>1375.1464800000001</v>
      </c>
      <c r="F147" s="16">
        <v>0.63983999999999996</v>
      </c>
      <c r="G147" s="16">
        <v>1375.1464800000001</v>
      </c>
      <c r="H147" s="16">
        <v>3.9100000000000003E-3</v>
      </c>
      <c r="I147" s="16">
        <v>1375.1464800000001</v>
      </c>
      <c r="J147" s="16">
        <v>-0.72984000000000004</v>
      </c>
      <c r="K147" s="16">
        <v>1375.1464800000001</v>
      </c>
      <c r="L147" s="16">
        <v>-1.2748900000000001</v>
      </c>
    </row>
    <row r="148" spans="1:12">
      <c r="A148" s="16">
        <v>1374.0234399999999</v>
      </c>
      <c r="B148" s="16">
        <v>1.9915099999999999</v>
      </c>
      <c r="C148" s="16">
        <v>1374.0234399999999</v>
      </c>
      <c r="D148" s="16">
        <v>1.3330299999999999</v>
      </c>
      <c r="E148" s="16">
        <v>1374.0234399999999</v>
      </c>
      <c r="F148" s="16">
        <v>0.62490000000000001</v>
      </c>
      <c r="G148" s="16">
        <v>1374.0234399999999</v>
      </c>
      <c r="H148" s="16">
        <v>-2.5899999999999999E-2</v>
      </c>
      <c r="I148" s="16">
        <v>1374.0234399999999</v>
      </c>
      <c r="J148" s="16">
        <v>-0.73616000000000004</v>
      </c>
      <c r="K148" s="16">
        <v>1374.0234399999999</v>
      </c>
      <c r="L148" s="16">
        <v>-1.2767299999999999</v>
      </c>
    </row>
    <row r="149" spans="1:12">
      <c r="A149" s="16">
        <v>1372.9023400000001</v>
      </c>
      <c r="B149" s="16">
        <v>2.0507599999999999</v>
      </c>
      <c r="C149" s="16">
        <v>1372.9023400000001</v>
      </c>
      <c r="D149" s="16">
        <v>1.37723</v>
      </c>
      <c r="E149" s="16">
        <v>1372.9023400000001</v>
      </c>
      <c r="F149" s="16">
        <v>0.61582000000000003</v>
      </c>
      <c r="G149" s="16">
        <v>1372.9023400000001</v>
      </c>
      <c r="H149" s="16">
        <v>-3.1989999999999998E-2</v>
      </c>
      <c r="I149" s="16">
        <v>1372.9023400000001</v>
      </c>
      <c r="J149" s="16">
        <v>-0.71882000000000001</v>
      </c>
      <c r="K149" s="16">
        <v>1372.9023400000001</v>
      </c>
      <c r="L149" s="16">
        <v>-1.26589</v>
      </c>
    </row>
    <row r="150" spans="1:12">
      <c r="A150" s="16">
        <v>1371.78125</v>
      </c>
      <c r="B150" s="16">
        <v>2.00787</v>
      </c>
      <c r="C150" s="16">
        <v>1371.78125</v>
      </c>
      <c r="D150" s="16">
        <v>1.3057700000000001</v>
      </c>
      <c r="E150" s="16">
        <v>1371.78125</v>
      </c>
      <c r="F150" s="16">
        <v>0.59857000000000005</v>
      </c>
      <c r="G150" s="16">
        <v>1371.78125</v>
      </c>
      <c r="H150" s="16">
        <v>-6.0019999999999997E-2</v>
      </c>
      <c r="I150" s="16">
        <v>1371.78125</v>
      </c>
      <c r="J150" s="16">
        <v>-0.73907</v>
      </c>
      <c r="K150" s="16">
        <v>1371.78125</v>
      </c>
      <c r="L150" s="16">
        <v>-1.2857099999999999</v>
      </c>
    </row>
    <row r="151" spans="1:12">
      <c r="A151" s="16">
        <v>1370.6582000000001</v>
      </c>
      <c r="B151" s="16">
        <v>2.0411800000000002</v>
      </c>
      <c r="C151" s="16">
        <v>1370.6582000000001</v>
      </c>
      <c r="D151" s="16">
        <v>1.3178000000000001</v>
      </c>
      <c r="E151" s="16">
        <v>1370.6582000000001</v>
      </c>
      <c r="F151" s="16">
        <v>0.58906999999999998</v>
      </c>
      <c r="G151" s="16">
        <v>1370.6582000000001</v>
      </c>
      <c r="H151" s="16">
        <v>-7.7700000000000005E-2</v>
      </c>
      <c r="I151" s="16">
        <v>1370.6582000000001</v>
      </c>
      <c r="J151" s="16">
        <v>-0.73531999999999997</v>
      </c>
      <c r="K151" s="16">
        <v>1370.6582000000001</v>
      </c>
      <c r="L151" s="16">
        <v>-1.2887200000000001</v>
      </c>
    </row>
    <row r="152" spans="1:12">
      <c r="A152" s="16">
        <v>1369.53711</v>
      </c>
      <c r="B152" s="16">
        <v>2.0510899999999999</v>
      </c>
      <c r="C152" s="16">
        <v>1369.53711</v>
      </c>
      <c r="D152" s="16">
        <v>1.3072600000000001</v>
      </c>
      <c r="E152" s="16">
        <v>1369.53711</v>
      </c>
      <c r="F152" s="16">
        <v>0.59560000000000002</v>
      </c>
      <c r="G152" s="16">
        <v>1369.53711</v>
      </c>
      <c r="H152" s="16">
        <v>-9.7820000000000004E-2</v>
      </c>
      <c r="I152" s="16">
        <v>1369.53711</v>
      </c>
      <c r="J152" s="16">
        <v>-0.74328000000000005</v>
      </c>
      <c r="K152" s="16">
        <v>1369.53711</v>
      </c>
      <c r="L152" s="16">
        <v>-1.30002</v>
      </c>
    </row>
    <row r="153" spans="1:12">
      <c r="A153" s="16">
        <v>1368.4140600000001</v>
      </c>
      <c r="B153" s="16">
        <v>2.0141</v>
      </c>
      <c r="C153" s="16">
        <v>1368.4140600000001</v>
      </c>
      <c r="D153" s="16">
        <v>1.2720899999999999</v>
      </c>
      <c r="E153" s="16">
        <v>1368.4140600000001</v>
      </c>
      <c r="F153" s="16">
        <v>0.57330999999999999</v>
      </c>
      <c r="G153" s="16">
        <v>1368.4140600000001</v>
      </c>
      <c r="H153" s="16">
        <v>-0.12681000000000001</v>
      </c>
      <c r="I153" s="16">
        <v>1368.4140600000001</v>
      </c>
      <c r="J153" s="16">
        <v>-0.75646999999999998</v>
      </c>
      <c r="K153" s="16">
        <v>1368.4140600000001</v>
      </c>
      <c r="L153" s="16">
        <v>-1.3257099999999999</v>
      </c>
    </row>
    <row r="154" spans="1:12">
      <c r="A154" s="16">
        <v>1367.2910199999999</v>
      </c>
      <c r="B154" s="16">
        <v>1.9986900000000001</v>
      </c>
      <c r="C154" s="16">
        <v>1367.2910199999999</v>
      </c>
      <c r="D154" s="16">
        <v>1.20363</v>
      </c>
      <c r="E154" s="16">
        <v>1367.2910199999999</v>
      </c>
      <c r="F154" s="16">
        <v>0.56935000000000002</v>
      </c>
      <c r="G154" s="16">
        <v>1367.2910199999999</v>
      </c>
      <c r="H154" s="16">
        <v>-0.15149000000000001</v>
      </c>
      <c r="I154" s="16">
        <v>1367.2910199999999</v>
      </c>
      <c r="J154" s="16">
        <v>-0.77551000000000003</v>
      </c>
      <c r="K154" s="16">
        <v>1367.2910199999999</v>
      </c>
      <c r="L154" s="16">
        <v>-1.3303400000000001</v>
      </c>
    </row>
    <row r="155" spans="1:12">
      <c r="A155" s="16">
        <v>1366.16797</v>
      </c>
      <c r="B155" s="16">
        <v>1.9502999999999999</v>
      </c>
      <c r="C155" s="16">
        <v>1366.16797</v>
      </c>
      <c r="D155" s="16">
        <v>1.1202700000000001</v>
      </c>
      <c r="E155" s="16">
        <v>1366.16797</v>
      </c>
      <c r="F155" s="16">
        <v>0.55196000000000001</v>
      </c>
      <c r="G155" s="16">
        <v>1366.16797</v>
      </c>
      <c r="H155" s="16">
        <v>-0.19763</v>
      </c>
      <c r="I155" s="16">
        <v>1366.16797</v>
      </c>
      <c r="J155" s="16">
        <v>-0.81169000000000002</v>
      </c>
      <c r="K155" s="16">
        <v>1366.16797</v>
      </c>
      <c r="L155" s="16">
        <v>-1.35307</v>
      </c>
    </row>
    <row r="156" spans="1:12">
      <c r="A156" s="16">
        <v>1365.04492</v>
      </c>
      <c r="B156" s="16">
        <v>1.97984</v>
      </c>
      <c r="C156" s="16">
        <v>1365.04492</v>
      </c>
      <c r="D156" s="16">
        <v>1.1287499999999999</v>
      </c>
      <c r="E156" s="16">
        <v>1365.04492</v>
      </c>
      <c r="F156" s="16">
        <v>0.55611999999999995</v>
      </c>
      <c r="G156" s="16">
        <v>1365.04492</v>
      </c>
      <c r="H156" s="16">
        <v>-0.20351</v>
      </c>
      <c r="I156" s="16">
        <v>1365.04492</v>
      </c>
      <c r="J156" s="16">
        <v>-0.81606999999999996</v>
      </c>
      <c r="K156" s="16">
        <v>1365.04492</v>
      </c>
      <c r="L156" s="16">
        <v>-1.35836</v>
      </c>
    </row>
    <row r="157" spans="1:12">
      <c r="A157" s="16">
        <v>1363.9218800000001</v>
      </c>
      <c r="B157" s="16">
        <v>1.9749099999999999</v>
      </c>
      <c r="C157" s="16">
        <v>1363.9218800000001</v>
      </c>
      <c r="D157" s="16">
        <v>1.14788</v>
      </c>
      <c r="E157" s="16">
        <v>1363.9218800000001</v>
      </c>
      <c r="F157" s="16">
        <v>0.54020000000000001</v>
      </c>
      <c r="G157" s="16">
        <v>1363.9218800000001</v>
      </c>
      <c r="H157" s="16">
        <v>-0.21861</v>
      </c>
      <c r="I157" s="16">
        <v>1363.9218800000001</v>
      </c>
      <c r="J157" s="16">
        <v>-0.82021999999999995</v>
      </c>
      <c r="K157" s="16">
        <v>1363.9218800000001</v>
      </c>
      <c r="L157" s="16">
        <v>-1.37419</v>
      </c>
    </row>
    <row r="158" spans="1:12">
      <c r="A158" s="16">
        <v>1362.79883</v>
      </c>
      <c r="B158" s="16">
        <v>2.00047</v>
      </c>
      <c r="C158" s="16">
        <v>1362.79883</v>
      </c>
      <c r="D158" s="16">
        <v>1.14314</v>
      </c>
      <c r="E158" s="16">
        <v>1362.79883</v>
      </c>
      <c r="F158" s="16">
        <v>0.53452999999999995</v>
      </c>
      <c r="G158" s="16">
        <v>1362.79883</v>
      </c>
      <c r="H158" s="16">
        <v>-0.22624</v>
      </c>
      <c r="I158" s="16">
        <v>1362.79883</v>
      </c>
      <c r="J158" s="16">
        <v>-0.82557999999999998</v>
      </c>
      <c r="K158" s="16">
        <v>1362.79883</v>
      </c>
      <c r="L158" s="16">
        <v>-1.39151</v>
      </c>
    </row>
    <row r="159" spans="1:12">
      <c r="A159" s="16">
        <v>1361.67578</v>
      </c>
      <c r="B159" s="16">
        <v>1.9965299999999999</v>
      </c>
      <c r="C159" s="16">
        <v>1361.67578</v>
      </c>
      <c r="D159" s="16">
        <v>1.16788</v>
      </c>
      <c r="E159" s="16">
        <v>1361.67578</v>
      </c>
      <c r="F159" s="16">
        <v>0.52432999999999996</v>
      </c>
      <c r="G159" s="16">
        <v>1361.67578</v>
      </c>
      <c r="H159" s="16">
        <v>-0.22977</v>
      </c>
      <c r="I159" s="16">
        <v>1361.67578</v>
      </c>
      <c r="J159" s="16">
        <v>-0.83176000000000005</v>
      </c>
      <c r="K159" s="16">
        <v>1361.67578</v>
      </c>
      <c r="L159" s="16">
        <v>-1.4093199999999999</v>
      </c>
    </row>
    <row r="160" spans="1:12">
      <c r="A160" s="16">
        <v>1360.55078</v>
      </c>
      <c r="B160" s="16">
        <v>1.97984</v>
      </c>
      <c r="C160" s="16">
        <v>1360.55078</v>
      </c>
      <c r="D160" s="16">
        <v>1.13076</v>
      </c>
      <c r="E160" s="16">
        <v>1360.55078</v>
      </c>
      <c r="F160" s="16">
        <v>0.50749999999999995</v>
      </c>
      <c r="G160" s="16">
        <v>1360.55078</v>
      </c>
      <c r="H160" s="16">
        <v>-0.24612000000000001</v>
      </c>
      <c r="I160" s="16">
        <v>1360.55078</v>
      </c>
      <c r="J160" s="16">
        <v>-0.84311999999999998</v>
      </c>
      <c r="K160" s="16">
        <v>1360.55078</v>
      </c>
      <c r="L160" s="16">
        <v>-1.44323</v>
      </c>
    </row>
    <row r="161" spans="1:12">
      <c r="A161" s="16">
        <v>1359.4277300000001</v>
      </c>
      <c r="B161" s="16">
        <v>1.98384</v>
      </c>
      <c r="C161" s="16">
        <v>1359.4277300000001</v>
      </c>
      <c r="D161" s="16">
        <v>1.0985499999999999</v>
      </c>
      <c r="E161" s="16">
        <v>1359.4277300000001</v>
      </c>
      <c r="F161" s="16">
        <v>0.50358000000000003</v>
      </c>
      <c r="G161" s="16">
        <v>1359.4277300000001</v>
      </c>
      <c r="H161" s="16">
        <v>-0.26827000000000001</v>
      </c>
      <c r="I161" s="16">
        <v>1359.4277300000001</v>
      </c>
      <c r="J161" s="16">
        <v>-0.86880000000000002</v>
      </c>
      <c r="K161" s="16">
        <v>1359.4277300000001</v>
      </c>
      <c r="L161" s="16">
        <v>-1.46139</v>
      </c>
    </row>
    <row r="162" spans="1:12">
      <c r="A162" s="16">
        <v>1358.3027300000001</v>
      </c>
      <c r="B162" s="16">
        <v>1.9600299999999999</v>
      </c>
      <c r="C162" s="16">
        <v>1358.3027300000001</v>
      </c>
      <c r="D162" s="16">
        <v>1.1032200000000001</v>
      </c>
      <c r="E162" s="16">
        <v>1358.3027300000001</v>
      </c>
      <c r="F162" s="16">
        <v>0.50402999999999998</v>
      </c>
      <c r="G162" s="16">
        <v>1358.3027300000001</v>
      </c>
      <c r="H162" s="16">
        <v>-0.26596999999999998</v>
      </c>
      <c r="I162" s="16">
        <v>1358.3027300000001</v>
      </c>
      <c r="J162" s="16">
        <v>-0.87973000000000001</v>
      </c>
      <c r="K162" s="16">
        <v>1358.3027300000001</v>
      </c>
      <c r="L162" s="16">
        <v>-1.4641500000000001</v>
      </c>
    </row>
    <row r="163" spans="1:12">
      <c r="A163" s="16">
        <v>1357.1777300000001</v>
      </c>
      <c r="B163" s="16">
        <v>1.9552499999999999</v>
      </c>
      <c r="C163" s="16">
        <v>1357.1777300000001</v>
      </c>
      <c r="D163" s="16">
        <v>1.0873699999999999</v>
      </c>
      <c r="E163" s="16">
        <v>1357.1777300000001</v>
      </c>
      <c r="F163" s="16">
        <v>0.48104999999999998</v>
      </c>
      <c r="G163" s="16">
        <v>1357.1777300000001</v>
      </c>
      <c r="H163" s="16">
        <v>-0.28564000000000001</v>
      </c>
      <c r="I163" s="16">
        <v>1357.1777300000001</v>
      </c>
      <c r="J163" s="16">
        <v>-0.89563000000000004</v>
      </c>
      <c r="K163" s="16">
        <v>1357.1777300000001</v>
      </c>
      <c r="L163" s="16">
        <v>-1.49075</v>
      </c>
    </row>
    <row r="164" spans="1:12">
      <c r="A164" s="16">
        <v>1356.0527300000001</v>
      </c>
      <c r="B164" s="16">
        <v>1.95817</v>
      </c>
      <c r="C164" s="16">
        <v>1356.0527300000001</v>
      </c>
      <c r="D164" s="16">
        <v>1.0365500000000001</v>
      </c>
      <c r="E164" s="16">
        <v>1356.0527300000001</v>
      </c>
      <c r="F164" s="16">
        <v>0.46345999999999998</v>
      </c>
      <c r="G164" s="16">
        <v>1356.0527300000001</v>
      </c>
      <c r="H164" s="16">
        <v>-0.30280000000000001</v>
      </c>
      <c r="I164" s="16">
        <v>1356.0527300000001</v>
      </c>
      <c r="J164" s="16">
        <v>-0.91954000000000002</v>
      </c>
      <c r="K164" s="16">
        <v>1356.0527300000001</v>
      </c>
      <c r="L164" s="16">
        <v>-1.5006900000000001</v>
      </c>
    </row>
    <row r="165" spans="1:12">
      <c r="A165" s="16">
        <v>1354.9277300000001</v>
      </c>
      <c r="B165" s="16">
        <v>1.9861</v>
      </c>
      <c r="C165" s="16">
        <v>1354.9277300000001</v>
      </c>
      <c r="D165" s="16">
        <v>1.0812999999999999</v>
      </c>
      <c r="E165" s="16">
        <v>1354.9277300000001</v>
      </c>
      <c r="F165" s="16">
        <v>0.45582</v>
      </c>
      <c r="G165" s="16">
        <v>1354.9277300000001</v>
      </c>
      <c r="H165" s="16">
        <v>-0.29213</v>
      </c>
      <c r="I165" s="16">
        <v>1354.9277300000001</v>
      </c>
      <c r="J165" s="16">
        <v>-0.91320999999999997</v>
      </c>
      <c r="K165" s="16">
        <v>1354.9277300000001</v>
      </c>
      <c r="L165" s="16">
        <v>-1.5078</v>
      </c>
    </row>
    <row r="166" spans="1:12">
      <c r="A166" s="16">
        <v>1353.8027300000001</v>
      </c>
      <c r="B166" s="16">
        <v>1.9696199999999999</v>
      </c>
      <c r="C166" s="16">
        <v>1353.8027300000001</v>
      </c>
      <c r="D166" s="16">
        <v>1.0589299999999999</v>
      </c>
      <c r="E166" s="16">
        <v>1353.8027300000001</v>
      </c>
      <c r="F166" s="16">
        <v>0.45351999999999998</v>
      </c>
      <c r="G166" s="16">
        <v>1353.8027300000001</v>
      </c>
      <c r="H166" s="16">
        <v>-0.30913000000000002</v>
      </c>
      <c r="I166" s="16">
        <v>1353.8027300000001</v>
      </c>
      <c r="J166" s="16">
        <v>-0.92589999999999995</v>
      </c>
      <c r="K166" s="16">
        <v>1353.8027300000001</v>
      </c>
      <c r="L166" s="16">
        <v>-1.51091</v>
      </c>
    </row>
    <row r="167" spans="1:12">
      <c r="A167" s="16">
        <v>1352.6777300000001</v>
      </c>
      <c r="B167" s="16">
        <v>2.0327500000000001</v>
      </c>
      <c r="C167" s="16">
        <v>1352.6777300000001</v>
      </c>
      <c r="D167" s="16">
        <v>1.1185499999999999</v>
      </c>
      <c r="E167" s="16">
        <v>1352.6777300000001</v>
      </c>
      <c r="F167" s="16">
        <v>0.46901999999999999</v>
      </c>
      <c r="G167" s="16">
        <v>1352.6777300000001</v>
      </c>
      <c r="H167" s="16">
        <v>-0.29975000000000002</v>
      </c>
      <c r="I167" s="16">
        <v>1352.6777300000001</v>
      </c>
      <c r="J167" s="16">
        <v>-0.91288000000000002</v>
      </c>
      <c r="K167" s="16">
        <v>1352.6777300000001</v>
      </c>
      <c r="L167" s="16">
        <v>-1.50709</v>
      </c>
    </row>
    <row r="168" spans="1:12">
      <c r="A168" s="16">
        <v>1351.5527300000001</v>
      </c>
      <c r="B168" s="16">
        <v>2.00644</v>
      </c>
      <c r="C168" s="16">
        <v>1351.5527300000001</v>
      </c>
      <c r="D168" s="16">
        <v>1.08633</v>
      </c>
      <c r="E168" s="16">
        <v>1351.5527300000001</v>
      </c>
      <c r="F168" s="16">
        <v>0.45532</v>
      </c>
      <c r="G168" s="16">
        <v>1351.5527300000001</v>
      </c>
      <c r="H168" s="16">
        <v>-0.30697000000000002</v>
      </c>
      <c r="I168" s="16">
        <v>1351.5527300000001</v>
      </c>
      <c r="J168" s="16">
        <v>-0.92254999999999998</v>
      </c>
      <c r="K168" s="16">
        <v>1351.5527300000001</v>
      </c>
      <c r="L168" s="16">
        <v>-1.5117799999999999</v>
      </c>
    </row>
    <row r="169" spans="1:12">
      <c r="A169" s="16">
        <v>1350.42578</v>
      </c>
      <c r="B169" s="16">
        <v>2.01057</v>
      </c>
      <c r="C169" s="16">
        <v>1350.42578</v>
      </c>
      <c r="D169" s="16">
        <v>1.0491299999999999</v>
      </c>
      <c r="E169" s="16">
        <v>1350.42578</v>
      </c>
      <c r="F169" s="16">
        <v>0.45939999999999998</v>
      </c>
      <c r="G169" s="16">
        <v>1350.42578</v>
      </c>
      <c r="H169" s="16">
        <v>-0.30488999999999999</v>
      </c>
      <c r="I169" s="16">
        <v>1350.42578</v>
      </c>
      <c r="J169" s="16">
        <v>-0.91671999999999998</v>
      </c>
      <c r="K169" s="16">
        <v>1350.42578</v>
      </c>
      <c r="L169" s="16">
        <v>-1.51464</v>
      </c>
    </row>
    <row r="170" spans="1:12">
      <c r="A170" s="16">
        <v>1349.30078</v>
      </c>
      <c r="B170" s="16">
        <v>1.97967</v>
      </c>
      <c r="C170" s="16">
        <v>1349.30078</v>
      </c>
      <c r="D170" s="16">
        <v>1.05122</v>
      </c>
      <c r="E170" s="16">
        <v>1349.30078</v>
      </c>
      <c r="F170" s="16">
        <v>0.46500000000000002</v>
      </c>
      <c r="G170" s="16">
        <v>1349.30078</v>
      </c>
      <c r="H170" s="16">
        <v>-0.31918000000000002</v>
      </c>
      <c r="I170" s="16">
        <v>1349.30078</v>
      </c>
      <c r="J170" s="16">
        <v>-0.93625000000000003</v>
      </c>
      <c r="K170" s="16">
        <v>1349.30078</v>
      </c>
      <c r="L170" s="16">
        <v>-1.51623</v>
      </c>
    </row>
    <row r="171" spans="1:12">
      <c r="A171" s="16">
        <v>1348.17383</v>
      </c>
      <c r="B171" s="16">
        <v>2.04061</v>
      </c>
      <c r="C171" s="16">
        <v>1348.17383</v>
      </c>
      <c r="D171" s="16">
        <v>1.1359399999999999</v>
      </c>
      <c r="E171" s="16">
        <v>1348.17383</v>
      </c>
      <c r="F171" s="16">
        <v>0.47597</v>
      </c>
      <c r="G171" s="16">
        <v>1348.17383</v>
      </c>
      <c r="H171" s="16">
        <v>-0.28965999999999997</v>
      </c>
      <c r="I171" s="16">
        <v>1348.17383</v>
      </c>
      <c r="J171" s="16">
        <v>-0.91266000000000003</v>
      </c>
      <c r="K171" s="16">
        <v>1348.17383</v>
      </c>
      <c r="L171" s="16">
        <v>-1.5005200000000001</v>
      </c>
    </row>
    <row r="172" spans="1:12">
      <c r="A172" s="16">
        <v>1347.0468800000001</v>
      </c>
      <c r="B172" s="16">
        <v>2.02508</v>
      </c>
      <c r="C172" s="16">
        <v>1347.0468800000001</v>
      </c>
      <c r="D172" s="16">
        <v>1.13656</v>
      </c>
      <c r="E172" s="16">
        <v>1347.0468800000001</v>
      </c>
      <c r="F172" s="16">
        <v>0.47488000000000002</v>
      </c>
      <c r="G172" s="16">
        <v>1347.0468800000001</v>
      </c>
      <c r="H172" s="16">
        <v>-0.29816999999999999</v>
      </c>
      <c r="I172" s="16">
        <v>1347.0468800000001</v>
      </c>
      <c r="J172" s="16">
        <v>-0.91608000000000001</v>
      </c>
      <c r="K172" s="16">
        <v>1347.0468800000001</v>
      </c>
      <c r="L172" s="16">
        <v>-1.49037</v>
      </c>
    </row>
    <row r="173" spans="1:12">
      <c r="A173" s="16">
        <v>1345.91992</v>
      </c>
      <c r="B173" s="16">
        <v>2.0200300000000002</v>
      </c>
      <c r="C173" s="16">
        <v>1345.91992</v>
      </c>
      <c r="D173" s="16">
        <v>1.13062</v>
      </c>
      <c r="E173" s="16">
        <v>1345.91992</v>
      </c>
      <c r="F173" s="16">
        <v>0.48903000000000002</v>
      </c>
      <c r="G173" s="16">
        <v>1345.91992</v>
      </c>
      <c r="H173" s="16">
        <v>-0.29504000000000002</v>
      </c>
      <c r="I173" s="16">
        <v>1345.91992</v>
      </c>
      <c r="J173" s="16">
        <v>-0.91749999999999998</v>
      </c>
      <c r="K173" s="16">
        <v>1345.91992</v>
      </c>
      <c r="L173" s="16">
        <v>-1.4921500000000001</v>
      </c>
    </row>
    <row r="174" spans="1:12">
      <c r="A174" s="16">
        <v>1344.79297</v>
      </c>
      <c r="B174" s="16">
        <v>2.0351400000000002</v>
      </c>
      <c r="C174" s="16">
        <v>1344.79297</v>
      </c>
      <c r="D174" s="16">
        <v>1.19034</v>
      </c>
      <c r="E174" s="16">
        <v>1344.79297</v>
      </c>
      <c r="F174" s="16">
        <v>0.51276999999999995</v>
      </c>
      <c r="G174" s="16">
        <v>1344.79297</v>
      </c>
      <c r="H174" s="16">
        <v>-0.27467000000000003</v>
      </c>
      <c r="I174" s="16">
        <v>1344.79297</v>
      </c>
      <c r="J174" s="16">
        <v>-0.88741000000000003</v>
      </c>
      <c r="K174" s="16">
        <v>1344.79297</v>
      </c>
      <c r="L174" s="16">
        <v>-1.47367</v>
      </c>
    </row>
    <row r="175" spans="1:12">
      <c r="A175" s="16">
        <v>1343.6660199999999</v>
      </c>
      <c r="B175" s="16">
        <v>2.0996000000000001</v>
      </c>
      <c r="C175" s="16">
        <v>1343.6660199999999</v>
      </c>
      <c r="D175" s="16">
        <v>1.2325299999999999</v>
      </c>
      <c r="E175" s="16">
        <v>1343.6660199999999</v>
      </c>
      <c r="F175" s="16">
        <v>0.51665000000000005</v>
      </c>
      <c r="G175" s="16">
        <v>1343.6660199999999</v>
      </c>
      <c r="H175" s="16">
        <v>-0.25885000000000002</v>
      </c>
      <c r="I175" s="16">
        <v>1343.6660199999999</v>
      </c>
      <c r="J175" s="16">
        <v>-0.87324999999999997</v>
      </c>
      <c r="K175" s="16">
        <v>1343.6660199999999</v>
      </c>
      <c r="L175" s="16">
        <v>-1.47079</v>
      </c>
    </row>
    <row r="176" spans="1:12">
      <c r="A176" s="16">
        <v>1342.5390600000001</v>
      </c>
      <c r="B176" s="16">
        <v>2.0426700000000002</v>
      </c>
      <c r="C176" s="16">
        <v>1342.5390600000001</v>
      </c>
      <c r="D176" s="16">
        <v>1.20743</v>
      </c>
      <c r="E176" s="16">
        <v>1342.5390600000001</v>
      </c>
      <c r="F176" s="16">
        <v>0.52217000000000002</v>
      </c>
      <c r="G176" s="16">
        <v>1342.5390600000001</v>
      </c>
      <c r="H176" s="16">
        <v>-0.26674999999999999</v>
      </c>
      <c r="I176" s="16">
        <v>1342.5390600000001</v>
      </c>
      <c r="J176" s="16">
        <v>-0.88754999999999995</v>
      </c>
      <c r="K176" s="16">
        <v>1342.5390600000001</v>
      </c>
      <c r="L176" s="16">
        <v>-1.47323</v>
      </c>
    </row>
    <row r="177" spans="1:12">
      <c r="A177" s="16">
        <v>1341.41211</v>
      </c>
      <c r="B177" s="16">
        <v>2.05226</v>
      </c>
      <c r="C177" s="16">
        <v>1341.41211</v>
      </c>
      <c r="D177" s="16">
        <v>1.2238199999999999</v>
      </c>
      <c r="E177" s="16">
        <v>1341.41211</v>
      </c>
      <c r="F177" s="16">
        <v>0.54379999999999995</v>
      </c>
      <c r="G177" s="16">
        <v>1341.41211</v>
      </c>
      <c r="H177" s="16">
        <v>-0.25496999999999997</v>
      </c>
      <c r="I177" s="16">
        <v>1341.41211</v>
      </c>
      <c r="J177" s="16">
        <v>-0.88005999999999995</v>
      </c>
      <c r="K177" s="16">
        <v>1341.41211</v>
      </c>
      <c r="L177" s="16">
        <v>-1.4735499999999999</v>
      </c>
    </row>
    <row r="178" spans="1:12">
      <c r="A178" s="16">
        <v>1340.2832000000001</v>
      </c>
      <c r="B178" s="16">
        <v>2.04366</v>
      </c>
      <c r="C178" s="16">
        <v>1340.2832000000001</v>
      </c>
      <c r="D178" s="16">
        <v>1.1887399999999999</v>
      </c>
      <c r="E178" s="16">
        <v>1340.2832000000001</v>
      </c>
      <c r="F178" s="16">
        <v>0.56011999999999995</v>
      </c>
      <c r="G178" s="16">
        <v>1340.2832000000001</v>
      </c>
      <c r="H178" s="16">
        <v>-0.27090999999999998</v>
      </c>
      <c r="I178" s="16">
        <v>1340.2832000000001</v>
      </c>
      <c r="J178" s="16">
        <v>-0.89283000000000001</v>
      </c>
      <c r="K178" s="16">
        <v>1340.2832000000001</v>
      </c>
      <c r="L178" s="16">
        <v>-1.4806299999999999</v>
      </c>
    </row>
    <row r="179" spans="1:12">
      <c r="A179" s="16">
        <v>1339.15625</v>
      </c>
      <c r="B179" s="16">
        <v>2.0994000000000002</v>
      </c>
      <c r="C179" s="16">
        <v>1339.15625</v>
      </c>
      <c r="D179" s="16">
        <v>1.2722899999999999</v>
      </c>
      <c r="E179" s="16">
        <v>1339.15625</v>
      </c>
      <c r="F179" s="16">
        <v>0.56747999999999998</v>
      </c>
      <c r="G179" s="16">
        <v>1339.15625</v>
      </c>
      <c r="H179" s="16">
        <v>-0.24504999999999999</v>
      </c>
      <c r="I179" s="16">
        <v>1339.15625</v>
      </c>
      <c r="J179" s="16">
        <v>-0.86121000000000003</v>
      </c>
      <c r="K179" s="16">
        <v>1339.15625</v>
      </c>
      <c r="L179" s="16">
        <v>-1.47462</v>
      </c>
    </row>
    <row r="180" spans="1:12">
      <c r="A180" s="16">
        <v>1338.0273400000001</v>
      </c>
      <c r="B180" s="16">
        <v>2.0804200000000002</v>
      </c>
      <c r="C180" s="16">
        <v>1338.0273400000001</v>
      </c>
      <c r="D180" s="16">
        <v>1.28041</v>
      </c>
      <c r="E180" s="16">
        <v>1338.0273400000001</v>
      </c>
      <c r="F180" s="16">
        <v>0.57067000000000001</v>
      </c>
      <c r="G180" s="16">
        <v>1338.0273400000001</v>
      </c>
      <c r="H180" s="16">
        <v>-0.24284</v>
      </c>
      <c r="I180" s="16">
        <v>1338.0273400000001</v>
      </c>
      <c r="J180" s="16">
        <v>-0.87170000000000003</v>
      </c>
      <c r="K180" s="16">
        <v>1338.0273400000001</v>
      </c>
      <c r="L180" s="16">
        <v>-1.4694400000000001</v>
      </c>
    </row>
    <row r="181" spans="1:12">
      <c r="A181" s="16">
        <v>1336.90039</v>
      </c>
      <c r="B181" s="16">
        <v>2.1154299999999999</v>
      </c>
      <c r="C181" s="16">
        <v>1336.90039</v>
      </c>
      <c r="D181" s="16">
        <v>1.34104</v>
      </c>
      <c r="E181" s="16">
        <v>1336.90039</v>
      </c>
      <c r="F181" s="16">
        <v>0.57967999999999997</v>
      </c>
      <c r="G181" s="16">
        <v>1336.90039</v>
      </c>
      <c r="H181" s="16">
        <v>-0.21906</v>
      </c>
      <c r="I181" s="16">
        <v>1336.90039</v>
      </c>
      <c r="J181" s="16">
        <v>-0.84731000000000001</v>
      </c>
      <c r="K181" s="16">
        <v>1336.90039</v>
      </c>
      <c r="L181" s="16">
        <v>-1.4525999999999999</v>
      </c>
    </row>
    <row r="182" spans="1:12">
      <c r="A182" s="16">
        <v>1335.7714800000001</v>
      </c>
      <c r="B182" s="16">
        <v>2.0994600000000001</v>
      </c>
      <c r="C182" s="16">
        <v>1335.7714800000001</v>
      </c>
      <c r="D182" s="16">
        <v>1.3348899999999999</v>
      </c>
      <c r="E182" s="16">
        <v>1335.7714800000001</v>
      </c>
      <c r="F182" s="16">
        <v>0.57870999999999995</v>
      </c>
      <c r="G182" s="16">
        <v>1335.7714800000001</v>
      </c>
      <c r="H182" s="16">
        <v>-0.22214999999999999</v>
      </c>
      <c r="I182" s="16">
        <v>1335.7714800000001</v>
      </c>
      <c r="J182" s="16">
        <v>-0.84853999999999996</v>
      </c>
      <c r="K182" s="16">
        <v>1335.7714800000001</v>
      </c>
      <c r="L182" s="16">
        <v>-1.4496199999999999</v>
      </c>
    </row>
    <row r="183" spans="1:12">
      <c r="A183" s="16">
        <v>1334.64258</v>
      </c>
      <c r="B183" s="16">
        <v>2.0928100000000001</v>
      </c>
      <c r="C183" s="16">
        <v>1334.64258</v>
      </c>
      <c r="D183" s="16">
        <v>1.3022</v>
      </c>
      <c r="E183" s="16">
        <v>1334.64258</v>
      </c>
      <c r="F183" s="16">
        <v>0.57969000000000004</v>
      </c>
      <c r="G183" s="16">
        <v>1334.64258</v>
      </c>
      <c r="H183" s="16">
        <v>-0.22469</v>
      </c>
      <c r="I183" s="16">
        <v>1334.64258</v>
      </c>
      <c r="J183" s="16">
        <v>-0.85275999999999996</v>
      </c>
      <c r="K183" s="16">
        <v>1334.64258</v>
      </c>
      <c r="L183" s="16">
        <v>-1.4786999999999999</v>
      </c>
    </row>
    <row r="184" spans="1:12">
      <c r="A184" s="16">
        <v>1333.51367</v>
      </c>
      <c r="B184" s="16">
        <v>2.0866099999999999</v>
      </c>
      <c r="C184" s="16">
        <v>1333.51367</v>
      </c>
      <c r="D184" s="16">
        <v>1.29688</v>
      </c>
      <c r="E184" s="16">
        <v>1333.51367</v>
      </c>
      <c r="F184" s="16">
        <v>0.56898000000000004</v>
      </c>
      <c r="G184" s="16">
        <v>1333.51367</v>
      </c>
      <c r="H184" s="16">
        <v>-0.23158000000000001</v>
      </c>
      <c r="I184" s="16">
        <v>1333.51367</v>
      </c>
      <c r="J184" s="16">
        <v>-0.86012999999999995</v>
      </c>
      <c r="K184" s="16">
        <v>1333.51367</v>
      </c>
      <c r="L184" s="16">
        <v>-1.4845200000000001</v>
      </c>
    </row>
    <row r="185" spans="1:12">
      <c r="A185" s="16">
        <v>1332.3828100000001</v>
      </c>
      <c r="B185" s="16">
        <v>2.0869300000000002</v>
      </c>
      <c r="C185" s="16">
        <v>1332.3828100000001</v>
      </c>
      <c r="D185" s="16">
        <v>1.27355</v>
      </c>
      <c r="E185" s="16">
        <v>1332.3828100000001</v>
      </c>
      <c r="F185" s="16">
        <v>0.56564000000000003</v>
      </c>
      <c r="G185" s="16">
        <v>1332.3828100000001</v>
      </c>
      <c r="H185" s="16">
        <v>-0.22669</v>
      </c>
      <c r="I185" s="16">
        <v>1332.3828100000001</v>
      </c>
      <c r="J185" s="16">
        <v>-0.86212</v>
      </c>
      <c r="K185" s="16">
        <v>1332.3828100000001</v>
      </c>
      <c r="L185" s="16">
        <v>-1.4910300000000001</v>
      </c>
    </row>
    <row r="186" spans="1:12">
      <c r="A186" s="16">
        <v>1331.2539099999999</v>
      </c>
      <c r="B186" s="16">
        <v>2.0708700000000002</v>
      </c>
      <c r="C186" s="16">
        <v>1331.2539099999999</v>
      </c>
      <c r="D186" s="16">
        <v>1.22536</v>
      </c>
      <c r="E186" s="16">
        <v>1331.2539099999999</v>
      </c>
      <c r="F186" s="16">
        <v>0.55367999999999995</v>
      </c>
      <c r="G186" s="16">
        <v>1331.2539099999999</v>
      </c>
      <c r="H186" s="16">
        <v>-0.24923999999999999</v>
      </c>
      <c r="I186" s="16">
        <v>1331.2539099999999</v>
      </c>
      <c r="J186" s="16">
        <v>-0.88327999999999995</v>
      </c>
      <c r="K186" s="16">
        <v>1331.2539099999999</v>
      </c>
      <c r="L186" s="16">
        <v>-1.50379</v>
      </c>
    </row>
    <row r="187" spans="1:12">
      <c r="A187" s="16">
        <v>1330.125</v>
      </c>
      <c r="B187" s="16">
        <v>2.0982799999999999</v>
      </c>
      <c r="C187" s="16">
        <v>1330.125</v>
      </c>
      <c r="D187" s="16">
        <v>1.25038</v>
      </c>
      <c r="E187" s="16">
        <v>1330.125</v>
      </c>
      <c r="F187" s="16">
        <v>0.54686000000000001</v>
      </c>
      <c r="G187" s="16">
        <v>1330.125</v>
      </c>
      <c r="H187" s="16">
        <v>-0.24224999999999999</v>
      </c>
      <c r="I187" s="16">
        <v>1330.125</v>
      </c>
      <c r="J187" s="16">
        <v>-0.88361999999999996</v>
      </c>
      <c r="K187" s="16">
        <v>1330.125</v>
      </c>
      <c r="L187" s="16">
        <v>-1.50139</v>
      </c>
    </row>
    <row r="188" spans="1:12">
      <c r="A188" s="16">
        <v>1328.99414</v>
      </c>
      <c r="B188" s="16">
        <v>2.13985</v>
      </c>
      <c r="C188" s="16">
        <v>1328.99414</v>
      </c>
      <c r="D188" s="16">
        <v>1.2959000000000001</v>
      </c>
      <c r="E188" s="16">
        <v>1328.99414</v>
      </c>
      <c r="F188" s="16">
        <v>0.53644000000000003</v>
      </c>
      <c r="G188" s="16">
        <v>1328.99414</v>
      </c>
      <c r="H188" s="16">
        <v>-0.22935</v>
      </c>
      <c r="I188" s="16">
        <v>1328.99414</v>
      </c>
      <c r="J188" s="16">
        <v>-0.87990999999999997</v>
      </c>
      <c r="K188" s="16">
        <v>1328.99414</v>
      </c>
      <c r="L188" s="16">
        <v>-1.49685</v>
      </c>
    </row>
    <row r="189" spans="1:12">
      <c r="A189" s="16">
        <v>1327.8652300000001</v>
      </c>
      <c r="B189" s="16">
        <v>2.1457099999999998</v>
      </c>
      <c r="C189" s="16">
        <v>1327.8652300000001</v>
      </c>
      <c r="D189" s="16">
        <v>1.31393</v>
      </c>
      <c r="E189" s="16">
        <v>1327.8652300000001</v>
      </c>
      <c r="F189" s="16">
        <v>0.52771999999999997</v>
      </c>
      <c r="G189" s="16">
        <v>1327.8652300000001</v>
      </c>
      <c r="H189" s="16">
        <v>-0.22922999999999999</v>
      </c>
      <c r="I189" s="16">
        <v>1327.8652300000001</v>
      </c>
      <c r="J189" s="16">
        <v>-0.87992000000000004</v>
      </c>
      <c r="K189" s="16">
        <v>1327.8652300000001</v>
      </c>
      <c r="L189" s="16">
        <v>-1.5091000000000001</v>
      </c>
    </row>
    <row r="190" spans="1:12">
      <c r="A190" s="16">
        <v>1326.7343800000001</v>
      </c>
      <c r="B190" s="16">
        <v>2.1648100000000001</v>
      </c>
      <c r="C190" s="16">
        <v>1326.7343800000001</v>
      </c>
      <c r="D190" s="16">
        <v>1.2630600000000001</v>
      </c>
      <c r="E190" s="16">
        <v>1326.7343800000001</v>
      </c>
      <c r="F190" s="16">
        <v>0.51329999999999998</v>
      </c>
      <c r="G190" s="16">
        <v>1326.7343800000001</v>
      </c>
      <c r="H190" s="16">
        <v>-0.22819999999999999</v>
      </c>
      <c r="I190" s="16">
        <v>1326.7343800000001</v>
      </c>
      <c r="J190" s="16">
        <v>-0.88402999999999998</v>
      </c>
      <c r="K190" s="16">
        <v>1326.7343800000001</v>
      </c>
      <c r="L190" s="16">
        <v>-1.5146900000000001</v>
      </c>
    </row>
    <row r="191" spans="1:12">
      <c r="A191" s="16">
        <v>1325.6035199999999</v>
      </c>
      <c r="B191" s="16">
        <v>2.2088399999999999</v>
      </c>
      <c r="C191" s="16">
        <v>1325.6035199999999</v>
      </c>
      <c r="D191" s="16">
        <v>1.3310200000000001</v>
      </c>
      <c r="E191" s="16">
        <v>1325.6035199999999</v>
      </c>
      <c r="F191" s="16">
        <v>0.51709000000000005</v>
      </c>
      <c r="G191" s="16">
        <v>1325.6035199999999</v>
      </c>
      <c r="H191" s="16">
        <v>-0.22394</v>
      </c>
      <c r="I191" s="16">
        <v>1325.6035199999999</v>
      </c>
      <c r="J191" s="16">
        <v>-0.86436000000000002</v>
      </c>
      <c r="K191" s="16">
        <v>1325.6035199999999</v>
      </c>
      <c r="L191" s="16">
        <v>-1.51328</v>
      </c>
    </row>
    <row r="192" spans="1:12">
      <c r="A192" s="16">
        <v>1324.4726599999999</v>
      </c>
      <c r="B192" s="16">
        <v>2.2114600000000002</v>
      </c>
      <c r="C192" s="16">
        <v>1324.4726599999999</v>
      </c>
      <c r="D192" s="16">
        <v>1.3116000000000001</v>
      </c>
      <c r="E192" s="16">
        <v>1324.4726599999999</v>
      </c>
      <c r="F192" s="16">
        <v>0.50300999999999996</v>
      </c>
      <c r="G192" s="16">
        <v>1324.4726599999999</v>
      </c>
      <c r="H192" s="16">
        <v>-0.2278</v>
      </c>
      <c r="I192" s="16">
        <v>1324.4726599999999</v>
      </c>
      <c r="J192" s="16">
        <v>-0.87746999999999997</v>
      </c>
      <c r="K192" s="16">
        <v>1324.4726599999999</v>
      </c>
      <c r="L192" s="16">
        <v>-1.52403</v>
      </c>
    </row>
    <row r="193" spans="1:12">
      <c r="A193" s="16">
        <v>1323.3417999999999</v>
      </c>
      <c r="B193" s="16">
        <v>2.2252100000000001</v>
      </c>
      <c r="C193" s="16">
        <v>1323.3417999999999</v>
      </c>
      <c r="D193" s="16">
        <v>1.3277099999999999</v>
      </c>
      <c r="E193" s="16">
        <v>1323.3417999999999</v>
      </c>
      <c r="F193" s="16">
        <v>0.4985</v>
      </c>
      <c r="G193" s="16">
        <v>1323.3417999999999</v>
      </c>
      <c r="H193" s="16">
        <v>-0.22456000000000001</v>
      </c>
      <c r="I193" s="16">
        <v>1323.3417999999999</v>
      </c>
      <c r="J193" s="16">
        <v>-0.86906000000000005</v>
      </c>
      <c r="K193" s="16">
        <v>1323.3417999999999</v>
      </c>
      <c r="L193" s="16">
        <v>-1.5299499999999999</v>
      </c>
    </row>
    <row r="194" spans="1:12">
      <c r="A194" s="16">
        <v>1322.2109399999999</v>
      </c>
      <c r="B194" s="16">
        <v>2.1919400000000002</v>
      </c>
      <c r="C194" s="16">
        <v>1322.2109399999999</v>
      </c>
      <c r="D194" s="16">
        <v>1.2586999999999999</v>
      </c>
      <c r="E194" s="16">
        <v>1322.2109399999999</v>
      </c>
      <c r="F194" s="16">
        <v>0.48832999999999999</v>
      </c>
      <c r="G194" s="16">
        <v>1322.2109399999999</v>
      </c>
      <c r="H194" s="16">
        <v>-0.24382000000000001</v>
      </c>
      <c r="I194" s="16">
        <v>1322.2109399999999</v>
      </c>
      <c r="J194" s="16">
        <v>-0.88622000000000001</v>
      </c>
      <c r="K194" s="16">
        <v>1322.2109399999999</v>
      </c>
      <c r="L194" s="16">
        <v>-1.5513600000000001</v>
      </c>
    </row>
    <row r="195" spans="1:12">
      <c r="A195" s="16">
        <v>1321.08008</v>
      </c>
      <c r="B195" s="16">
        <v>2.1671499999999999</v>
      </c>
      <c r="C195" s="16">
        <v>1321.08008</v>
      </c>
      <c r="D195" s="16">
        <v>1.26492</v>
      </c>
      <c r="E195" s="16">
        <v>1321.08008</v>
      </c>
      <c r="F195" s="16">
        <v>0.47688000000000003</v>
      </c>
      <c r="G195" s="16">
        <v>1321.08008</v>
      </c>
      <c r="H195" s="16">
        <v>-0.26095000000000002</v>
      </c>
      <c r="I195" s="16">
        <v>1321.08008</v>
      </c>
      <c r="J195" s="16">
        <v>-0.90027000000000001</v>
      </c>
      <c r="K195" s="16">
        <v>1321.08008</v>
      </c>
      <c r="L195" s="16">
        <v>-1.56284</v>
      </c>
    </row>
    <row r="196" spans="1:12">
      <c r="A196" s="16">
        <v>1319.9472699999999</v>
      </c>
      <c r="B196" s="16">
        <v>2.24701</v>
      </c>
      <c r="C196" s="16">
        <v>1319.9472699999999</v>
      </c>
      <c r="D196" s="16">
        <v>1.35524</v>
      </c>
      <c r="E196" s="16">
        <v>1319.9472699999999</v>
      </c>
      <c r="F196" s="16">
        <v>0.47943999999999998</v>
      </c>
      <c r="G196" s="16">
        <v>1319.9472699999999</v>
      </c>
      <c r="H196" s="16">
        <v>-0.22478999999999999</v>
      </c>
      <c r="I196" s="16">
        <v>1319.9472699999999</v>
      </c>
      <c r="J196" s="16">
        <v>-0.87219999999999998</v>
      </c>
      <c r="K196" s="16">
        <v>1319.9472699999999</v>
      </c>
      <c r="L196" s="16">
        <v>-1.54345</v>
      </c>
    </row>
    <row r="197" spans="1:12">
      <c r="A197" s="16">
        <v>1318.8164099999999</v>
      </c>
      <c r="B197" s="16">
        <v>2.2945799999999998</v>
      </c>
      <c r="C197" s="16">
        <v>1318.8164099999999</v>
      </c>
      <c r="D197" s="16">
        <v>1.3398399999999999</v>
      </c>
      <c r="E197" s="16">
        <v>1318.8164099999999</v>
      </c>
      <c r="F197" s="16">
        <v>0.48497000000000001</v>
      </c>
      <c r="G197" s="16">
        <v>1318.8164099999999</v>
      </c>
      <c r="H197" s="16">
        <v>-0.24006</v>
      </c>
      <c r="I197" s="16">
        <v>1318.8164099999999</v>
      </c>
      <c r="J197" s="16">
        <v>-0.87683999999999995</v>
      </c>
      <c r="K197" s="16">
        <v>1318.8164099999999</v>
      </c>
      <c r="L197" s="16">
        <v>-1.55175</v>
      </c>
    </row>
    <row r="198" spans="1:12">
      <c r="A198" s="16">
        <v>1317.6835900000001</v>
      </c>
      <c r="B198" s="16">
        <v>2.28748</v>
      </c>
      <c r="C198" s="16">
        <v>1317.6835900000001</v>
      </c>
      <c r="D198" s="16">
        <v>1.32677</v>
      </c>
      <c r="E198" s="16">
        <v>1317.6835900000001</v>
      </c>
      <c r="F198" s="16">
        <v>0.46011000000000002</v>
      </c>
      <c r="G198" s="16">
        <v>1317.6835900000001</v>
      </c>
      <c r="H198" s="16">
        <v>-0.25186999999999998</v>
      </c>
      <c r="I198" s="16">
        <v>1317.6835900000001</v>
      </c>
      <c r="J198" s="16">
        <v>-0.88182000000000005</v>
      </c>
      <c r="K198" s="16">
        <v>1317.6835900000001</v>
      </c>
      <c r="L198" s="16">
        <v>-1.55427</v>
      </c>
    </row>
    <row r="199" spans="1:12">
      <c r="A199" s="16">
        <v>1316.55078</v>
      </c>
      <c r="B199" s="16">
        <v>2.2974999999999999</v>
      </c>
      <c r="C199" s="16">
        <v>1316.55078</v>
      </c>
      <c r="D199" s="16">
        <v>1.32104</v>
      </c>
      <c r="E199" s="16">
        <v>1316.55078</v>
      </c>
      <c r="F199" s="16">
        <v>0.4647</v>
      </c>
      <c r="G199" s="16">
        <v>1316.55078</v>
      </c>
      <c r="H199" s="16">
        <v>-0.25218000000000002</v>
      </c>
      <c r="I199" s="16">
        <v>1316.55078</v>
      </c>
      <c r="J199" s="16">
        <v>-0.88092000000000004</v>
      </c>
      <c r="K199" s="16">
        <v>1316.55078</v>
      </c>
      <c r="L199" s="16">
        <v>-1.56515</v>
      </c>
    </row>
    <row r="200" spans="1:12">
      <c r="A200" s="16">
        <v>1315.41992</v>
      </c>
      <c r="B200" s="16">
        <v>2.3595100000000002</v>
      </c>
      <c r="C200" s="16">
        <v>1315.41992</v>
      </c>
      <c r="D200" s="16">
        <v>1.3644099999999999</v>
      </c>
      <c r="E200" s="16">
        <v>1315.41992</v>
      </c>
      <c r="F200" s="16">
        <v>0.47038000000000002</v>
      </c>
      <c r="G200" s="16">
        <v>1315.41992</v>
      </c>
      <c r="H200" s="16">
        <v>-0.24338000000000001</v>
      </c>
      <c r="I200" s="16">
        <v>1315.41992</v>
      </c>
      <c r="J200" s="16">
        <v>-0.86534</v>
      </c>
      <c r="K200" s="16">
        <v>1315.41992</v>
      </c>
      <c r="L200" s="16">
        <v>-1.56433</v>
      </c>
    </row>
    <row r="201" spans="1:12">
      <c r="A201" s="16">
        <v>1314.28711</v>
      </c>
      <c r="B201" s="16">
        <v>2.3200099999999999</v>
      </c>
      <c r="C201" s="16">
        <v>1314.28711</v>
      </c>
      <c r="D201" s="16">
        <v>1.3483000000000001</v>
      </c>
      <c r="E201" s="16">
        <v>1314.28711</v>
      </c>
      <c r="F201" s="16">
        <v>0.45761000000000002</v>
      </c>
      <c r="G201" s="16">
        <v>1314.28711</v>
      </c>
      <c r="H201" s="16">
        <v>-0.26591999999999999</v>
      </c>
      <c r="I201" s="16">
        <v>1314.28711</v>
      </c>
      <c r="J201" s="16">
        <v>-0.88737999999999995</v>
      </c>
      <c r="K201" s="16">
        <v>1314.28711</v>
      </c>
      <c r="L201" s="16">
        <v>-1.5751299999999999</v>
      </c>
    </row>
    <row r="202" spans="1:12">
      <c r="A202" s="16">
        <v>1313.1542999999999</v>
      </c>
      <c r="B202" s="16">
        <v>2.3783300000000001</v>
      </c>
      <c r="C202" s="16">
        <v>1313.1542999999999</v>
      </c>
      <c r="D202" s="16">
        <v>1.3837600000000001</v>
      </c>
      <c r="E202" s="16">
        <v>1313.1542999999999</v>
      </c>
      <c r="F202" s="16">
        <v>0.45789999999999997</v>
      </c>
      <c r="G202" s="16">
        <v>1313.1542999999999</v>
      </c>
      <c r="H202" s="16">
        <v>-0.25273000000000001</v>
      </c>
      <c r="I202" s="16">
        <v>1313.1542999999999</v>
      </c>
      <c r="J202" s="16">
        <v>-0.87924999999999998</v>
      </c>
      <c r="K202" s="16">
        <v>1313.1542999999999</v>
      </c>
      <c r="L202" s="16">
        <v>-1.56186</v>
      </c>
    </row>
    <row r="203" spans="1:12">
      <c r="A203" s="16">
        <v>1312.0214800000001</v>
      </c>
      <c r="B203" s="16">
        <v>2.3770799999999999</v>
      </c>
      <c r="C203" s="16">
        <v>1312.0214800000001</v>
      </c>
      <c r="D203" s="16">
        <v>1.3545100000000001</v>
      </c>
      <c r="E203" s="16">
        <v>1312.0214800000001</v>
      </c>
      <c r="F203" s="16">
        <v>0.45115</v>
      </c>
      <c r="G203" s="16">
        <v>1312.0214800000001</v>
      </c>
      <c r="H203" s="16">
        <v>-0.26312000000000002</v>
      </c>
      <c r="I203" s="16">
        <v>1312.0214800000001</v>
      </c>
      <c r="J203" s="16">
        <v>-0.88624999999999998</v>
      </c>
      <c r="K203" s="16">
        <v>1312.0214800000001</v>
      </c>
      <c r="L203" s="16">
        <v>-1.56504</v>
      </c>
    </row>
    <row r="204" spans="1:12">
      <c r="A204" s="16">
        <v>1310.88672</v>
      </c>
      <c r="B204" s="16">
        <v>2.3573900000000001</v>
      </c>
      <c r="C204" s="16">
        <v>1310.88672</v>
      </c>
      <c r="D204" s="16">
        <v>1.34816</v>
      </c>
      <c r="E204" s="16">
        <v>1310.88672</v>
      </c>
      <c r="F204" s="16">
        <v>0.43236999999999998</v>
      </c>
      <c r="G204" s="16">
        <v>1310.88672</v>
      </c>
      <c r="H204" s="16">
        <v>-0.27284999999999998</v>
      </c>
      <c r="I204" s="16">
        <v>1310.88672</v>
      </c>
      <c r="J204" s="16">
        <v>-0.89195000000000002</v>
      </c>
      <c r="K204" s="16">
        <v>1310.88672</v>
      </c>
      <c r="L204" s="16">
        <v>-1.57874</v>
      </c>
    </row>
    <row r="205" spans="1:12">
      <c r="A205" s="16">
        <v>1309.7539099999999</v>
      </c>
      <c r="B205" s="16">
        <v>2.39263</v>
      </c>
      <c r="C205" s="16">
        <v>1309.7539099999999</v>
      </c>
      <c r="D205" s="16">
        <v>1.3800600000000001</v>
      </c>
      <c r="E205" s="16">
        <v>1309.7539099999999</v>
      </c>
      <c r="F205" s="16">
        <v>0.43010999999999999</v>
      </c>
      <c r="G205" s="16">
        <v>1309.7539099999999</v>
      </c>
      <c r="H205" s="16">
        <v>-0.27018999999999999</v>
      </c>
      <c r="I205" s="16">
        <v>1309.7539099999999</v>
      </c>
      <c r="J205" s="16">
        <v>-0.88570000000000004</v>
      </c>
      <c r="K205" s="16">
        <v>1309.7539099999999</v>
      </c>
      <c r="L205" s="16">
        <v>-1.5656600000000001</v>
      </c>
    </row>
    <row r="206" spans="1:12">
      <c r="A206" s="16">
        <v>1308.61914</v>
      </c>
      <c r="B206" s="16">
        <v>2.4086099999999999</v>
      </c>
      <c r="C206" s="16">
        <v>1308.61914</v>
      </c>
      <c r="D206" s="16">
        <v>1.4077200000000001</v>
      </c>
      <c r="E206" s="16">
        <v>1308.61914</v>
      </c>
      <c r="F206" s="16">
        <v>0.43425000000000002</v>
      </c>
      <c r="G206" s="16">
        <v>1308.61914</v>
      </c>
      <c r="H206" s="16">
        <v>-0.26532</v>
      </c>
      <c r="I206" s="16">
        <v>1308.61914</v>
      </c>
      <c r="J206" s="16">
        <v>-0.87895999999999996</v>
      </c>
      <c r="K206" s="16">
        <v>1308.61914</v>
      </c>
      <c r="L206" s="16">
        <v>-1.56026</v>
      </c>
    </row>
    <row r="207" spans="1:12">
      <c r="A207" s="16">
        <v>1307.48633</v>
      </c>
      <c r="B207" s="16">
        <v>2.3716599999999999</v>
      </c>
      <c r="C207" s="16">
        <v>1307.48633</v>
      </c>
      <c r="D207" s="16">
        <v>1.32751</v>
      </c>
      <c r="E207" s="16">
        <v>1307.48633</v>
      </c>
      <c r="F207" s="16">
        <v>0.43746000000000002</v>
      </c>
      <c r="G207" s="16">
        <v>1307.48633</v>
      </c>
      <c r="H207" s="16">
        <v>-0.28092</v>
      </c>
      <c r="I207" s="16">
        <v>1307.48633</v>
      </c>
      <c r="J207" s="16">
        <v>-0.89602000000000004</v>
      </c>
      <c r="K207" s="16">
        <v>1307.48633</v>
      </c>
      <c r="L207" s="16">
        <v>-1.5870899999999999</v>
      </c>
    </row>
    <row r="208" spans="1:12">
      <c r="A208" s="16">
        <v>1306.3515600000001</v>
      </c>
      <c r="B208" s="16">
        <v>2.4208500000000002</v>
      </c>
      <c r="C208" s="16">
        <v>1306.3515600000001</v>
      </c>
      <c r="D208" s="16">
        <v>1.3747</v>
      </c>
      <c r="E208" s="16">
        <v>1306.3515600000001</v>
      </c>
      <c r="F208" s="16">
        <v>0.43481999999999998</v>
      </c>
      <c r="G208" s="16">
        <v>1306.3515600000001</v>
      </c>
      <c r="H208" s="16">
        <v>-0.28100999999999998</v>
      </c>
      <c r="I208" s="16">
        <v>1306.3515600000001</v>
      </c>
      <c r="J208" s="16">
        <v>-0.88910999999999996</v>
      </c>
      <c r="K208" s="16">
        <v>1306.3515600000001</v>
      </c>
      <c r="L208" s="16">
        <v>-1.58127</v>
      </c>
    </row>
    <row r="209" spans="1:12">
      <c r="A209" s="16">
        <v>1305.2167999999999</v>
      </c>
      <c r="B209" s="16">
        <v>2.4199199999999998</v>
      </c>
      <c r="C209" s="16">
        <v>1305.2167999999999</v>
      </c>
      <c r="D209" s="16">
        <v>1.3699300000000001</v>
      </c>
      <c r="E209" s="16">
        <v>1305.2167999999999</v>
      </c>
      <c r="F209" s="16">
        <v>0.43969999999999998</v>
      </c>
      <c r="G209" s="16">
        <v>1305.2167999999999</v>
      </c>
      <c r="H209" s="16">
        <v>-0.28484999999999999</v>
      </c>
      <c r="I209" s="16">
        <v>1305.2167999999999</v>
      </c>
      <c r="J209" s="16">
        <v>-0.89588999999999996</v>
      </c>
      <c r="K209" s="16">
        <v>1305.2167999999999</v>
      </c>
      <c r="L209" s="16">
        <v>-1.5767599999999999</v>
      </c>
    </row>
    <row r="210" spans="1:12">
      <c r="A210" s="16">
        <v>1304.08203</v>
      </c>
      <c r="B210" s="16">
        <v>2.43222</v>
      </c>
      <c r="C210" s="16">
        <v>1304.08203</v>
      </c>
      <c r="D210" s="16">
        <v>1.36608</v>
      </c>
      <c r="E210" s="16">
        <v>1304.08203</v>
      </c>
      <c r="F210" s="16">
        <v>0.43304999999999999</v>
      </c>
      <c r="G210" s="16">
        <v>1304.08203</v>
      </c>
      <c r="H210" s="16">
        <v>-0.29243999999999998</v>
      </c>
      <c r="I210" s="16">
        <v>1304.08203</v>
      </c>
      <c r="J210" s="16">
        <v>-0.90703999999999996</v>
      </c>
      <c r="K210" s="16">
        <v>1304.08203</v>
      </c>
      <c r="L210" s="16">
        <v>-1.58829</v>
      </c>
    </row>
    <row r="211" spans="1:12">
      <c r="A211" s="16">
        <v>1302.9472699999999</v>
      </c>
      <c r="B211" s="16">
        <v>2.44903</v>
      </c>
      <c r="C211" s="16">
        <v>1302.9472699999999</v>
      </c>
      <c r="D211" s="16">
        <v>1.3929499999999999</v>
      </c>
      <c r="E211" s="16">
        <v>1302.9472699999999</v>
      </c>
      <c r="F211" s="16">
        <v>0.42692000000000002</v>
      </c>
      <c r="G211" s="16">
        <v>1302.9472699999999</v>
      </c>
      <c r="H211" s="16">
        <v>-0.29408000000000001</v>
      </c>
      <c r="I211" s="16">
        <v>1302.9472699999999</v>
      </c>
      <c r="J211" s="16">
        <v>-0.90236000000000005</v>
      </c>
      <c r="K211" s="16">
        <v>1302.9472699999999</v>
      </c>
      <c r="L211" s="16">
        <v>-1.5822400000000001</v>
      </c>
    </row>
    <row r="212" spans="1:12">
      <c r="A212" s="16">
        <v>1301.8125</v>
      </c>
      <c r="B212" s="16">
        <v>2.4599199999999999</v>
      </c>
      <c r="C212" s="16">
        <v>1301.8125</v>
      </c>
      <c r="D212" s="16">
        <v>1.35884</v>
      </c>
      <c r="E212" s="16">
        <v>1301.8125</v>
      </c>
      <c r="F212" s="16">
        <v>0.42410999999999999</v>
      </c>
      <c r="G212" s="16">
        <v>1301.8125</v>
      </c>
      <c r="H212" s="16">
        <v>-0.29183999999999999</v>
      </c>
      <c r="I212" s="16">
        <v>1301.8125</v>
      </c>
      <c r="J212" s="16">
        <v>-0.90902000000000005</v>
      </c>
      <c r="K212" s="16">
        <v>1301.8125</v>
      </c>
      <c r="L212" s="16">
        <v>-1.5876399999999999</v>
      </c>
    </row>
    <row r="213" spans="1:12">
      <c r="A213" s="16">
        <v>1300.6777300000001</v>
      </c>
      <c r="B213" s="16">
        <v>2.5580599999999998</v>
      </c>
      <c r="C213" s="16">
        <v>1300.6777300000001</v>
      </c>
      <c r="D213" s="16">
        <v>1.49238</v>
      </c>
      <c r="E213" s="16">
        <v>1300.6777300000001</v>
      </c>
      <c r="F213" s="16">
        <v>0.43522</v>
      </c>
      <c r="G213" s="16">
        <v>1300.6777300000001</v>
      </c>
      <c r="H213" s="16">
        <v>-0.26656999999999997</v>
      </c>
      <c r="I213" s="16">
        <v>1300.6777300000001</v>
      </c>
      <c r="J213" s="16">
        <v>-0.87500999999999995</v>
      </c>
      <c r="K213" s="16">
        <v>1300.6777300000001</v>
      </c>
      <c r="L213" s="16">
        <v>-1.57711</v>
      </c>
    </row>
    <row r="214" spans="1:12">
      <c r="A214" s="16">
        <v>1299.54297</v>
      </c>
      <c r="B214" s="16">
        <v>2.5172500000000002</v>
      </c>
      <c r="C214" s="16">
        <v>1299.54297</v>
      </c>
      <c r="D214" s="16">
        <v>1.3770100000000001</v>
      </c>
      <c r="E214" s="16">
        <v>1299.54297</v>
      </c>
      <c r="F214" s="16">
        <v>0.42770999999999998</v>
      </c>
      <c r="G214" s="16">
        <v>1299.54297</v>
      </c>
      <c r="H214" s="16">
        <v>-0.29596</v>
      </c>
      <c r="I214" s="16">
        <v>1299.54297</v>
      </c>
      <c r="J214" s="16">
        <v>-0.89373999999999998</v>
      </c>
      <c r="K214" s="16">
        <v>1299.54297</v>
      </c>
      <c r="L214" s="16">
        <v>-1.5948</v>
      </c>
    </row>
    <row r="215" spans="1:12">
      <c r="A215" s="16">
        <v>1298.40625</v>
      </c>
      <c r="B215" s="16">
        <v>2.5444</v>
      </c>
      <c r="C215" s="16">
        <v>1298.40625</v>
      </c>
      <c r="D215" s="16">
        <v>1.40602</v>
      </c>
      <c r="E215" s="16">
        <v>1298.40625</v>
      </c>
      <c r="F215" s="16">
        <v>0.44072</v>
      </c>
      <c r="G215" s="16">
        <v>1298.40625</v>
      </c>
      <c r="H215" s="16">
        <v>-0.28098000000000001</v>
      </c>
      <c r="I215" s="16">
        <v>1298.40625</v>
      </c>
      <c r="J215" s="16">
        <v>-0.88483000000000001</v>
      </c>
      <c r="K215" s="16">
        <v>1298.40625</v>
      </c>
      <c r="L215" s="16">
        <v>-1.59476</v>
      </c>
    </row>
    <row r="216" spans="1:12">
      <c r="A216" s="16">
        <v>1297.2714800000001</v>
      </c>
      <c r="B216" s="16">
        <v>2.5498699999999999</v>
      </c>
      <c r="C216" s="16">
        <v>1297.2714800000001</v>
      </c>
      <c r="D216" s="16">
        <v>1.45181</v>
      </c>
      <c r="E216" s="16">
        <v>1297.2714800000001</v>
      </c>
      <c r="F216" s="16">
        <v>0.45138</v>
      </c>
      <c r="G216" s="16">
        <v>1297.2714800000001</v>
      </c>
      <c r="H216" s="16">
        <v>-0.26518000000000003</v>
      </c>
      <c r="I216" s="16">
        <v>1297.2714800000001</v>
      </c>
      <c r="J216" s="16">
        <v>-0.89105000000000001</v>
      </c>
      <c r="K216" s="16">
        <v>1297.2714800000001</v>
      </c>
      <c r="L216" s="16">
        <v>-1.5909599999999999</v>
      </c>
    </row>
    <row r="217" spans="1:12">
      <c r="A217" s="16">
        <v>1296.1347699999999</v>
      </c>
      <c r="B217" s="16">
        <v>2.5225900000000001</v>
      </c>
      <c r="C217" s="16">
        <v>1296.1347699999999</v>
      </c>
      <c r="D217" s="16">
        <v>1.39856</v>
      </c>
      <c r="E217" s="16">
        <v>1296.1347699999999</v>
      </c>
      <c r="F217" s="16">
        <v>0.45998</v>
      </c>
      <c r="G217" s="16">
        <v>1296.1347699999999</v>
      </c>
      <c r="H217" s="16">
        <v>-0.28239999999999998</v>
      </c>
      <c r="I217" s="16">
        <v>1296.1347699999999</v>
      </c>
      <c r="J217" s="16">
        <v>-0.91017000000000003</v>
      </c>
      <c r="K217" s="16">
        <v>1296.1347699999999</v>
      </c>
      <c r="L217" s="16">
        <v>-1.5965499999999999</v>
      </c>
    </row>
    <row r="218" spans="1:12">
      <c r="A218" s="16">
        <v>1294.9980499999999</v>
      </c>
      <c r="B218" s="16">
        <v>2.4955400000000001</v>
      </c>
      <c r="C218" s="16">
        <v>1294.9980499999999</v>
      </c>
      <c r="D218" s="16">
        <v>1.4402600000000001</v>
      </c>
      <c r="E218" s="16">
        <v>1294.9980499999999</v>
      </c>
      <c r="F218" s="16">
        <v>0.47119</v>
      </c>
      <c r="G218" s="16">
        <v>1294.9980499999999</v>
      </c>
      <c r="H218" s="16">
        <v>-0.27744000000000002</v>
      </c>
      <c r="I218" s="16">
        <v>1294.9980499999999</v>
      </c>
      <c r="J218" s="16">
        <v>-0.91676000000000002</v>
      </c>
      <c r="K218" s="16">
        <v>1294.9980499999999</v>
      </c>
      <c r="L218" s="16">
        <v>-1.5948899999999999</v>
      </c>
    </row>
    <row r="219" spans="1:12">
      <c r="A219" s="16">
        <v>1293.86133</v>
      </c>
      <c r="B219" s="16">
        <v>2.4766599999999999</v>
      </c>
      <c r="C219" s="16">
        <v>1293.86133</v>
      </c>
      <c r="D219" s="16">
        <v>1.4209499999999999</v>
      </c>
      <c r="E219" s="16">
        <v>1293.86133</v>
      </c>
      <c r="F219" s="16">
        <v>0.47598000000000001</v>
      </c>
      <c r="G219" s="16">
        <v>1293.86133</v>
      </c>
      <c r="H219" s="16">
        <v>-0.27685999999999999</v>
      </c>
      <c r="I219" s="16">
        <v>1293.86133</v>
      </c>
      <c r="J219" s="16">
        <v>-0.92693999999999999</v>
      </c>
      <c r="K219" s="16">
        <v>1293.86133</v>
      </c>
      <c r="L219" s="16">
        <v>-1.60216</v>
      </c>
    </row>
    <row r="220" spans="1:12">
      <c r="A220" s="16">
        <v>1292.72461</v>
      </c>
      <c r="B220" s="16">
        <v>2.4865300000000001</v>
      </c>
      <c r="C220" s="16">
        <v>1292.72461</v>
      </c>
      <c r="D220" s="16">
        <v>1.4864999999999999</v>
      </c>
      <c r="E220" s="16">
        <v>1292.72461</v>
      </c>
      <c r="F220" s="16">
        <v>0.48338999999999999</v>
      </c>
      <c r="G220" s="16">
        <v>1292.72461</v>
      </c>
      <c r="H220" s="16">
        <v>-0.27079999999999999</v>
      </c>
      <c r="I220" s="16">
        <v>1292.72461</v>
      </c>
      <c r="J220" s="16">
        <v>-0.92029000000000005</v>
      </c>
      <c r="K220" s="16">
        <v>1292.72461</v>
      </c>
      <c r="L220" s="16">
        <v>-1.6205799999999999</v>
      </c>
    </row>
    <row r="221" spans="1:12">
      <c r="A221" s="16">
        <v>1291.58789</v>
      </c>
      <c r="B221" s="16">
        <v>2.46861</v>
      </c>
      <c r="C221" s="16">
        <v>1291.58789</v>
      </c>
      <c r="D221" s="16">
        <v>1.41578</v>
      </c>
      <c r="E221" s="16">
        <v>1291.58789</v>
      </c>
      <c r="F221" s="16">
        <v>0.47810999999999998</v>
      </c>
      <c r="G221" s="16">
        <v>1291.58789</v>
      </c>
      <c r="H221" s="16">
        <v>-0.27428999999999998</v>
      </c>
      <c r="I221" s="16">
        <v>1291.58789</v>
      </c>
      <c r="J221" s="16">
        <v>-0.92169000000000001</v>
      </c>
      <c r="K221" s="16">
        <v>1291.58789</v>
      </c>
      <c r="L221" s="16">
        <v>-1.6255299999999999</v>
      </c>
    </row>
    <row r="222" spans="1:12">
      <c r="A222" s="16">
        <v>1290.45117</v>
      </c>
      <c r="B222" s="16">
        <v>2.46489</v>
      </c>
      <c r="C222" s="16">
        <v>1290.45117</v>
      </c>
      <c r="D222" s="16">
        <v>1.39171</v>
      </c>
      <c r="E222" s="16">
        <v>1290.45117</v>
      </c>
      <c r="F222" s="16">
        <v>0.46938999999999997</v>
      </c>
      <c r="G222" s="16">
        <v>1290.45117</v>
      </c>
      <c r="H222" s="16">
        <v>-0.28500999999999999</v>
      </c>
      <c r="I222" s="16">
        <v>1290.45117</v>
      </c>
      <c r="J222" s="16">
        <v>-0.92727000000000004</v>
      </c>
      <c r="K222" s="16">
        <v>1290.45117</v>
      </c>
      <c r="L222" s="16">
        <v>-1.6350899999999999</v>
      </c>
    </row>
    <row r="223" spans="1:12">
      <c r="A223" s="16">
        <v>1289.3125</v>
      </c>
      <c r="B223" s="16">
        <v>2.4026200000000002</v>
      </c>
      <c r="C223" s="16">
        <v>1289.3125</v>
      </c>
      <c r="D223" s="16">
        <v>1.3571599999999999</v>
      </c>
      <c r="E223" s="16">
        <v>1289.3125</v>
      </c>
      <c r="F223" s="16">
        <v>0.46483000000000002</v>
      </c>
      <c r="G223" s="16">
        <v>1289.3125</v>
      </c>
      <c r="H223" s="16">
        <v>-0.29446</v>
      </c>
      <c r="I223" s="16">
        <v>1289.3125</v>
      </c>
      <c r="J223" s="16">
        <v>-0.94242000000000004</v>
      </c>
      <c r="K223" s="16">
        <v>1289.3125</v>
      </c>
      <c r="L223" s="16">
        <v>-1.6398999999999999</v>
      </c>
    </row>
    <row r="224" spans="1:12">
      <c r="A224" s="16">
        <v>1288.17578</v>
      </c>
      <c r="B224" s="16">
        <v>2.38348</v>
      </c>
      <c r="C224" s="16">
        <v>1288.17578</v>
      </c>
      <c r="D224" s="16">
        <v>1.2830299999999999</v>
      </c>
      <c r="E224" s="16">
        <v>1288.17578</v>
      </c>
      <c r="F224" s="16">
        <v>0.45427000000000001</v>
      </c>
      <c r="G224" s="16">
        <v>1288.17578</v>
      </c>
      <c r="H224" s="16">
        <v>-0.30606</v>
      </c>
      <c r="I224" s="16">
        <v>1288.17578</v>
      </c>
      <c r="J224" s="16">
        <v>-0.94942000000000004</v>
      </c>
      <c r="K224" s="16">
        <v>1288.17578</v>
      </c>
      <c r="L224" s="16">
        <v>-1.64513</v>
      </c>
    </row>
    <row r="225" spans="1:12">
      <c r="A225" s="16">
        <v>1287.03711</v>
      </c>
      <c r="B225" s="16">
        <v>2.3935900000000001</v>
      </c>
      <c r="C225" s="16">
        <v>1287.03711</v>
      </c>
      <c r="D225" s="16">
        <v>1.3282400000000001</v>
      </c>
      <c r="E225" s="16">
        <v>1287.03711</v>
      </c>
      <c r="F225" s="16">
        <v>0.45748</v>
      </c>
      <c r="G225" s="16">
        <v>1287.03711</v>
      </c>
      <c r="H225" s="16">
        <v>-0.30114999999999997</v>
      </c>
      <c r="I225" s="16">
        <v>1287.03711</v>
      </c>
      <c r="J225" s="16">
        <v>-0.94230000000000003</v>
      </c>
      <c r="K225" s="16">
        <v>1287.03711</v>
      </c>
      <c r="L225" s="16">
        <v>-1.6377900000000001</v>
      </c>
    </row>
    <row r="226" spans="1:12">
      <c r="A226" s="16">
        <v>1285.90039</v>
      </c>
      <c r="B226" s="16">
        <v>2.35182</v>
      </c>
      <c r="C226" s="16">
        <v>1285.90039</v>
      </c>
      <c r="D226" s="16">
        <v>1.274</v>
      </c>
      <c r="E226" s="16">
        <v>1285.90039</v>
      </c>
      <c r="F226" s="16">
        <v>0.43319999999999997</v>
      </c>
      <c r="G226" s="16">
        <v>1285.90039</v>
      </c>
      <c r="H226" s="16">
        <v>-0.32238</v>
      </c>
      <c r="I226" s="16">
        <v>1285.90039</v>
      </c>
      <c r="J226" s="16">
        <v>-0.96360000000000001</v>
      </c>
      <c r="K226" s="16">
        <v>1285.90039</v>
      </c>
      <c r="L226" s="16">
        <v>-1.6489799999999999</v>
      </c>
    </row>
    <row r="227" spans="1:12">
      <c r="A227" s="16">
        <v>1284.76172</v>
      </c>
      <c r="B227" s="16">
        <v>2.3073199999999998</v>
      </c>
      <c r="C227" s="16">
        <v>1284.76172</v>
      </c>
      <c r="D227" s="16">
        <v>1.2531300000000001</v>
      </c>
      <c r="E227" s="16">
        <v>1284.76172</v>
      </c>
      <c r="F227" s="16">
        <v>0.43609999999999999</v>
      </c>
      <c r="G227" s="16">
        <v>1284.76172</v>
      </c>
      <c r="H227" s="16">
        <v>-0.31867000000000001</v>
      </c>
      <c r="I227" s="16">
        <v>1284.76172</v>
      </c>
      <c r="J227" s="16">
        <v>-0.96999000000000002</v>
      </c>
      <c r="K227" s="16">
        <v>1284.76172</v>
      </c>
      <c r="L227" s="16">
        <v>-1.6352800000000001</v>
      </c>
    </row>
    <row r="228" spans="1:12">
      <c r="A228" s="16">
        <v>1283.6230499999999</v>
      </c>
      <c r="B228" s="16">
        <v>2.3107700000000002</v>
      </c>
      <c r="C228" s="16">
        <v>1283.6230499999999</v>
      </c>
      <c r="D228" s="16">
        <v>1.27529</v>
      </c>
      <c r="E228" s="16">
        <v>1283.6230499999999</v>
      </c>
      <c r="F228" s="16">
        <v>0.43409999999999999</v>
      </c>
      <c r="G228" s="16">
        <v>1283.6230499999999</v>
      </c>
      <c r="H228" s="16">
        <v>-0.31274000000000002</v>
      </c>
      <c r="I228" s="16">
        <v>1283.6230499999999</v>
      </c>
      <c r="J228" s="16">
        <v>-0.96075999999999995</v>
      </c>
      <c r="K228" s="16">
        <v>1283.6230499999999</v>
      </c>
      <c r="L228" s="16">
        <v>-1.63548</v>
      </c>
    </row>
    <row r="229" spans="1:12">
      <c r="A229" s="16">
        <v>1282.4843800000001</v>
      </c>
      <c r="B229" s="16">
        <v>2.3243399999999999</v>
      </c>
      <c r="C229" s="16">
        <v>1282.4843800000001</v>
      </c>
      <c r="D229" s="16">
        <v>1.2955099999999999</v>
      </c>
      <c r="E229" s="16">
        <v>1282.4843800000001</v>
      </c>
      <c r="F229" s="16">
        <v>0.43763999999999997</v>
      </c>
      <c r="G229" s="16">
        <v>1282.4843800000001</v>
      </c>
      <c r="H229" s="16">
        <v>-0.30392999999999998</v>
      </c>
      <c r="I229" s="16">
        <v>1282.4843800000001</v>
      </c>
      <c r="J229" s="16">
        <v>-0.94794</v>
      </c>
      <c r="K229" s="16">
        <v>1282.4843800000001</v>
      </c>
      <c r="L229" s="16">
        <v>-1.62527</v>
      </c>
    </row>
    <row r="230" spans="1:12">
      <c r="A230" s="16">
        <v>1281.3457000000001</v>
      </c>
      <c r="B230" s="16">
        <v>2.2838400000000001</v>
      </c>
      <c r="C230" s="16">
        <v>1281.3457000000001</v>
      </c>
      <c r="D230" s="16">
        <v>1.2174400000000001</v>
      </c>
      <c r="E230" s="16">
        <v>1281.3457000000001</v>
      </c>
      <c r="F230" s="16">
        <v>0.43231999999999998</v>
      </c>
      <c r="G230" s="16">
        <v>1281.3457000000001</v>
      </c>
      <c r="H230" s="16">
        <v>-0.30641000000000002</v>
      </c>
      <c r="I230" s="16">
        <v>1281.3457000000001</v>
      </c>
      <c r="J230" s="16">
        <v>-0.96216999999999997</v>
      </c>
      <c r="K230" s="16">
        <v>1281.3457000000001</v>
      </c>
      <c r="L230" s="16">
        <v>-1.63466</v>
      </c>
    </row>
    <row r="231" spans="1:12">
      <c r="A231" s="16">
        <v>1280.20508</v>
      </c>
      <c r="B231" s="16">
        <v>2.286</v>
      </c>
      <c r="C231" s="16">
        <v>1280.20508</v>
      </c>
      <c r="D231" s="16">
        <v>1.2359199999999999</v>
      </c>
      <c r="E231" s="16">
        <v>1280.20508</v>
      </c>
      <c r="F231" s="16">
        <v>0.44391999999999998</v>
      </c>
      <c r="G231" s="16">
        <v>1280.20508</v>
      </c>
      <c r="H231" s="16">
        <v>-0.30546000000000001</v>
      </c>
      <c r="I231" s="16">
        <v>1280.20508</v>
      </c>
      <c r="J231" s="16">
        <v>-0.94094</v>
      </c>
      <c r="K231" s="16">
        <v>1280.20508</v>
      </c>
      <c r="L231" s="16">
        <v>-1.61063</v>
      </c>
    </row>
    <row r="232" spans="1:12">
      <c r="A232" s="16">
        <v>1279.0664099999999</v>
      </c>
      <c r="B232" s="16">
        <v>2.28654</v>
      </c>
      <c r="C232" s="16">
        <v>1279.0664099999999</v>
      </c>
      <c r="D232" s="16">
        <v>1.2378100000000001</v>
      </c>
      <c r="E232" s="16">
        <v>1279.0664099999999</v>
      </c>
      <c r="F232" s="16">
        <v>0.46065</v>
      </c>
      <c r="G232" s="16">
        <v>1279.0664099999999</v>
      </c>
      <c r="H232" s="16">
        <v>-0.31448999999999999</v>
      </c>
      <c r="I232" s="16">
        <v>1279.0664099999999</v>
      </c>
      <c r="J232" s="16">
        <v>-0.93937999999999999</v>
      </c>
      <c r="K232" s="16">
        <v>1279.0664099999999</v>
      </c>
      <c r="L232" s="16">
        <v>-1.6143400000000001</v>
      </c>
    </row>
    <row r="233" spans="1:12">
      <c r="A233" s="16">
        <v>1277.9277300000001</v>
      </c>
      <c r="B233" s="16">
        <v>2.23034</v>
      </c>
      <c r="C233" s="16">
        <v>1277.9277300000001</v>
      </c>
      <c r="D233" s="16">
        <v>1.2241599999999999</v>
      </c>
      <c r="E233" s="16">
        <v>1277.9277300000001</v>
      </c>
      <c r="F233" s="16">
        <v>0.44744</v>
      </c>
      <c r="G233" s="16">
        <v>1277.9277300000001</v>
      </c>
      <c r="H233" s="16">
        <v>-0.30990000000000001</v>
      </c>
      <c r="I233" s="16">
        <v>1277.9277300000001</v>
      </c>
      <c r="J233" s="16">
        <v>-0.94459000000000004</v>
      </c>
      <c r="K233" s="16">
        <v>1277.9277300000001</v>
      </c>
      <c r="L233" s="16">
        <v>-1.60036</v>
      </c>
    </row>
    <row r="234" spans="1:12">
      <c r="A234" s="16">
        <v>1276.78711</v>
      </c>
      <c r="B234" s="16">
        <v>2.2311299999999998</v>
      </c>
      <c r="C234" s="16">
        <v>1276.78711</v>
      </c>
      <c r="D234" s="16">
        <v>1.21469</v>
      </c>
      <c r="E234" s="16">
        <v>1276.78711</v>
      </c>
      <c r="F234" s="16">
        <v>0.44935999999999998</v>
      </c>
      <c r="G234" s="16">
        <v>1276.78711</v>
      </c>
      <c r="H234" s="16">
        <v>-0.31124000000000002</v>
      </c>
      <c r="I234" s="16">
        <v>1276.78711</v>
      </c>
      <c r="J234" s="16">
        <v>-0.93464999999999998</v>
      </c>
      <c r="K234" s="16">
        <v>1276.78711</v>
      </c>
      <c r="L234" s="16">
        <v>-1.5865499999999999</v>
      </c>
    </row>
    <row r="235" spans="1:12">
      <c r="A235" s="16">
        <v>1275.6464800000001</v>
      </c>
      <c r="B235" s="16">
        <v>2.2404600000000001</v>
      </c>
      <c r="C235" s="16">
        <v>1275.6464800000001</v>
      </c>
      <c r="D235" s="16">
        <v>1.2089000000000001</v>
      </c>
      <c r="E235" s="16">
        <v>1275.6464800000001</v>
      </c>
      <c r="F235" s="16">
        <v>0.46378999999999998</v>
      </c>
      <c r="G235" s="16">
        <v>1275.6464800000001</v>
      </c>
      <c r="H235" s="16">
        <v>-0.30592999999999998</v>
      </c>
      <c r="I235" s="16">
        <v>1275.6464800000001</v>
      </c>
      <c r="J235" s="16">
        <v>-0.91891999999999996</v>
      </c>
      <c r="K235" s="16">
        <v>1275.6464800000001</v>
      </c>
      <c r="L235" s="16">
        <v>-1.57599</v>
      </c>
    </row>
    <row r="236" spans="1:12">
      <c r="A236" s="16">
        <v>1274.5078100000001</v>
      </c>
      <c r="B236" s="16">
        <v>2.2551700000000001</v>
      </c>
      <c r="C236" s="16">
        <v>1274.5078100000001</v>
      </c>
      <c r="D236" s="16">
        <v>1.2178199999999999</v>
      </c>
      <c r="E236" s="16">
        <v>1274.5078100000001</v>
      </c>
      <c r="F236" s="16">
        <v>0.46489999999999998</v>
      </c>
      <c r="G236" s="16">
        <v>1274.5078100000001</v>
      </c>
      <c r="H236" s="16">
        <v>-0.29460999999999998</v>
      </c>
      <c r="I236" s="16">
        <v>1274.5078100000001</v>
      </c>
      <c r="J236" s="16">
        <v>-0.90212000000000003</v>
      </c>
      <c r="K236" s="16">
        <v>1274.5078100000001</v>
      </c>
      <c r="L236" s="16">
        <v>-1.5589500000000001</v>
      </c>
    </row>
    <row r="237" spans="1:12">
      <c r="A237" s="16">
        <v>1273.3671899999999</v>
      </c>
      <c r="B237" s="16">
        <v>2.2556099999999999</v>
      </c>
      <c r="C237" s="16">
        <v>1273.3671899999999</v>
      </c>
      <c r="D237" s="16">
        <v>1.23055</v>
      </c>
      <c r="E237" s="16">
        <v>1273.3671899999999</v>
      </c>
      <c r="F237" s="16">
        <v>0.47004000000000001</v>
      </c>
      <c r="G237" s="16">
        <v>1273.3671899999999</v>
      </c>
      <c r="H237" s="16">
        <v>-0.28227000000000002</v>
      </c>
      <c r="I237" s="16">
        <v>1273.3671899999999</v>
      </c>
      <c r="J237" s="16">
        <v>-0.88346999999999998</v>
      </c>
      <c r="K237" s="16">
        <v>1273.3671899999999</v>
      </c>
      <c r="L237" s="16">
        <v>-1.54454</v>
      </c>
    </row>
    <row r="238" spans="1:12">
      <c r="A238" s="16">
        <v>1272.2265600000001</v>
      </c>
      <c r="B238" s="16">
        <v>2.2526899999999999</v>
      </c>
      <c r="C238" s="16">
        <v>1272.2265600000001</v>
      </c>
      <c r="D238" s="16">
        <v>1.2363599999999999</v>
      </c>
      <c r="E238" s="16">
        <v>1272.2265600000001</v>
      </c>
      <c r="F238" s="16">
        <v>0.47746</v>
      </c>
      <c r="G238" s="16">
        <v>1272.2265600000001</v>
      </c>
      <c r="H238" s="16">
        <v>-0.27651999999999999</v>
      </c>
      <c r="I238" s="16">
        <v>1272.2265600000001</v>
      </c>
      <c r="J238" s="16">
        <v>-0.86975999999999998</v>
      </c>
      <c r="K238" s="16">
        <v>1272.2265600000001</v>
      </c>
      <c r="L238" s="16">
        <v>-1.5309900000000001</v>
      </c>
    </row>
    <row r="239" spans="1:12">
      <c r="A239" s="16">
        <v>1271.0839800000001</v>
      </c>
      <c r="B239" s="16">
        <v>2.2450000000000001</v>
      </c>
      <c r="C239" s="16">
        <v>1271.0839800000001</v>
      </c>
      <c r="D239" s="16">
        <v>1.26867</v>
      </c>
      <c r="E239" s="16">
        <v>1271.0839800000001</v>
      </c>
      <c r="F239" s="16">
        <v>0.49012</v>
      </c>
      <c r="G239" s="16">
        <v>1271.0839800000001</v>
      </c>
      <c r="H239" s="16">
        <v>-0.26782</v>
      </c>
      <c r="I239" s="16">
        <v>1271.0839800000001</v>
      </c>
      <c r="J239" s="16">
        <v>-0.85592000000000001</v>
      </c>
      <c r="K239" s="16">
        <v>1271.0839800000001</v>
      </c>
      <c r="L239" s="16">
        <v>-1.5072399999999999</v>
      </c>
    </row>
    <row r="240" spans="1:12">
      <c r="A240" s="16">
        <v>1269.94336</v>
      </c>
      <c r="B240" s="16">
        <v>2.21143</v>
      </c>
      <c r="C240" s="16">
        <v>1269.94336</v>
      </c>
      <c r="D240" s="16">
        <v>1.2202200000000001</v>
      </c>
      <c r="E240" s="16">
        <v>1269.94336</v>
      </c>
      <c r="F240" s="16">
        <v>0.49510999999999999</v>
      </c>
      <c r="G240" s="16">
        <v>1269.94336</v>
      </c>
      <c r="H240" s="16">
        <v>-0.26932</v>
      </c>
      <c r="I240" s="16">
        <v>1269.94336</v>
      </c>
      <c r="J240" s="16">
        <v>-0.84523000000000004</v>
      </c>
      <c r="K240" s="16">
        <v>1269.94336</v>
      </c>
      <c r="L240" s="16">
        <v>-1.4926999999999999</v>
      </c>
    </row>
    <row r="241" spans="1:12">
      <c r="A241" s="16">
        <v>1268.8027300000001</v>
      </c>
      <c r="B241" s="16">
        <v>2.19123</v>
      </c>
      <c r="C241" s="16">
        <v>1268.8027300000001</v>
      </c>
      <c r="D241" s="16">
        <v>1.23051</v>
      </c>
      <c r="E241" s="16">
        <v>1268.8027300000001</v>
      </c>
      <c r="F241" s="16">
        <v>0.50756999999999997</v>
      </c>
      <c r="G241" s="16">
        <v>1268.8027300000001</v>
      </c>
      <c r="H241" s="16">
        <v>-0.26690000000000003</v>
      </c>
      <c r="I241" s="16">
        <v>1268.8027300000001</v>
      </c>
      <c r="J241" s="16">
        <v>-0.83065</v>
      </c>
      <c r="K241" s="16">
        <v>1268.8027300000001</v>
      </c>
      <c r="L241" s="16">
        <v>-1.4766999999999999</v>
      </c>
    </row>
    <row r="242" spans="1:12">
      <c r="A242" s="16">
        <v>1267.6601599999999</v>
      </c>
      <c r="B242" s="16">
        <v>2.1708799999999999</v>
      </c>
      <c r="C242" s="16">
        <v>1267.6601599999999</v>
      </c>
      <c r="D242" s="16">
        <v>1.2701100000000001</v>
      </c>
      <c r="E242" s="16">
        <v>1267.6601599999999</v>
      </c>
      <c r="F242" s="16">
        <v>0.49952000000000002</v>
      </c>
      <c r="G242" s="16">
        <v>1267.6601599999999</v>
      </c>
      <c r="H242" s="16">
        <v>-0.25978000000000001</v>
      </c>
      <c r="I242" s="16">
        <v>1267.6601599999999</v>
      </c>
      <c r="J242" s="16">
        <v>-0.83543999999999996</v>
      </c>
      <c r="K242" s="16">
        <v>1267.6601599999999</v>
      </c>
      <c r="L242" s="16">
        <v>-1.4662200000000001</v>
      </c>
    </row>
    <row r="243" spans="1:12">
      <c r="A243" s="16">
        <v>1266.51953</v>
      </c>
      <c r="B243" s="16">
        <v>2.1786099999999999</v>
      </c>
      <c r="C243" s="16">
        <v>1266.51953</v>
      </c>
      <c r="D243" s="16">
        <v>1.26746</v>
      </c>
      <c r="E243" s="16">
        <v>1266.51953</v>
      </c>
      <c r="F243" s="16">
        <v>0.51056000000000001</v>
      </c>
      <c r="G243" s="16">
        <v>1266.51953</v>
      </c>
      <c r="H243" s="16">
        <v>-0.25768999999999997</v>
      </c>
      <c r="I243" s="16">
        <v>1266.51953</v>
      </c>
      <c r="J243" s="16">
        <v>-0.81235999999999997</v>
      </c>
      <c r="K243" s="16">
        <v>1266.51953</v>
      </c>
      <c r="L243" s="16">
        <v>-1.44885</v>
      </c>
    </row>
    <row r="244" spans="1:12">
      <c r="A244" s="16">
        <v>1265.3769500000001</v>
      </c>
      <c r="B244" s="16">
        <v>2.2107700000000001</v>
      </c>
      <c r="C244" s="16">
        <v>1265.3769500000001</v>
      </c>
      <c r="D244" s="16">
        <v>1.30786</v>
      </c>
      <c r="E244" s="16">
        <v>1265.3769500000001</v>
      </c>
      <c r="F244" s="16">
        <v>0.50851999999999997</v>
      </c>
      <c r="G244" s="16">
        <v>1265.3769500000001</v>
      </c>
      <c r="H244" s="16">
        <v>-0.24795</v>
      </c>
      <c r="I244" s="16">
        <v>1265.3769500000001</v>
      </c>
      <c r="J244" s="16">
        <v>-0.80051000000000005</v>
      </c>
      <c r="K244" s="16">
        <v>1265.3769500000001</v>
      </c>
      <c r="L244" s="16">
        <v>-1.4356199999999999</v>
      </c>
    </row>
    <row r="245" spans="1:12">
      <c r="A245" s="16">
        <v>1264.2343800000001</v>
      </c>
      <c r="B245" s="16">
        <v>2.2182599999999999</v>
      </c>
      <c r="C245" s="16">
        <v>1264.2343800000001</v>
      </c>
      <c r="D245" s="16">
        <v>1.3272299999999999</v>
      </c>
      <c r="E245" s="16">
        <v>1264.2343800000001</v>
      </c>
      <c r="F245" s="16">
        <v>0.50944</v>
      </c>
      <c r="G245" s="16">
        <v>1264.2343800000001</v>
      </c>
      <c r="H245" s="16">
        <v>-0.23826</v>
      </c>
      <c r="I245" s="16">
        <v>1264.2343800000001</v>
      </c>
      <c r="J245" s="16">
        <v>-0.79335</v>
      </c>
      <c r="K245" s="16">
        <v>1264.2343800000001</v>
      </c>
      <c r="L245" s="16">
        <v>-1.4325300000000001</v>
      </c>
    </row>
    <row r="246" spans="1:12">
      <c r="A246" s="16">
        <v>1263.0917999999999</v>
      </c>
      <c r="B246" s="16">
        <v>2.2348400000000002</v>
      </c>
      <c r="C246" s="16">
        <v>1263.0917999999999</v>
      </c>
      <c r="D246" s="16">
        <v>1.30874</v>
      </c>
      <c r="E246" s="16">
        <v>1263.0917999999999</v>
      </c>
      <c r="F246" s="16">
        <v>0.52149999999999996</v>
      </c>
      <c r="G246" s="16">
        <v>1263.0917999999999</v>
      </c>
      <c r="H246" s="16">
        <v>-0.24016000000000001</v>
      </c>
      <c r="I246" s="16">
        <v>1263.0917999999999</v>
      </c>
      <c r="J246" s="16">
        <v>-0.7853</v>
      </c>
      <c r="K246" s="16">
        <v>1263.0917999999999</v>
      </c>
      <c r="L246" s="16">
        <v>-1.43536</v>
      </c>
    </row>
    <row r="247" spans="1:12">
      <c r="A247" s="16">
        <v>1261.94922</v>
      </c>
      <c r="B247" s="16">
        <v>2.2208000000000001</v>
      </c>
      <c r="C247" s="16">
        <v>1261.94922</v>
      </c>
      <c r="D247" s="16">
        <v>1.31521</v>
      </c>
      <c r="E247" s="16">
        <v>1261.94922</v>
      </c>
      <c r="F247" s="16">
        <v>0.52124999999999999</v>
      </c>
      <c r="G247" s="16">
        <v>1261.94922</v>
      </c>
      <c r="H247" s="16">
        <v>-0.25544</v>
      </c>
      <c r="I247" s="16">
        <v>1261.94922</v>
      </c>
      <c r="J247" s="16">
        <v>-0.81042000000000003</v>
      </c>
      <c r="K247" s="16">
        <v>1261.94922</v>
      </c>
      <c r="L247" s="16">
        <v>-1.4583699999999999</v>
      </c>
    </row>
    <row r="248" spans="1:12">
      <c r="A248" s="16">
        <v>1260.80664</v>
      </c>
      <c r="B248" s="16">
        <v>2.2007599999999998</v>
      </c>
      <c r="C248" s="16">
        <v>1260.80664</v>
      </c>
      <c r="D248" s="16">
        <v>1.2506699999999999</v>
      </c>
      <c r="E248" s="16">
        <v>1260.80664</v>
      </c>
      <c r="F248" s="16">
        <v>0.50736000000000003</v>
      </c>
      <c r="G248" s="16">
        <v>1260.80664</v>
      </c>
      <c r="H248" s="16">
        <v>-0.27445999999999998</v>
      </c>
      <c r="I248" s="16">
        <v>1260.80664</v>
      </c>
      <c r="J248" s="16">
        <v>-0.83213000000000004</v>
      </c>
      <c r="K248" s="16">
        <v>1260.80664</v>
      </c>
      <c r="L248" s="16">
        <v>-1.4775799999999999</v>
      </c>
    </row>
    <row r="249" spans="1:12">
      <c r="A249" s="16">
        <v>1259.6640600000001</v>
      </c>
      <c r="B249" s="16">
        <v>2.1968700000000001</v>
      </c>
      <c r="C249" s="16">
        <v>1259.6640600000001</v>
      </c>
      <c r="D249" s="16">
        <v>1.1966300000000001</v>
      </c>
      <c r="E249" s="16">
        <v>1259.6640600000001</v>
      </c>
      <c r="F249" s="16">
        <v>0.50336000000000003</v>
      </c>
      <c r="G249" s="16">
        <v>1259.6640600000001</v>
      </c>
      <c r="H249" s="16">
        <v>-0.28512999999999999</v>
      </c>
      <c r="I249" s="16">
        <v>1259.6640600000001</v>
      </c>
      <c r="J249" s="16">
        <v>-0.84684999999999999</v>
      </c>
      <c r="K249" s="16">
        <v>1259.6640600000001</v>
      </c>
      <c r="L249" s="16">
        <v>-1.4878400000000001</v>
      </c>
    </row>
    <row r="250" spans="1:12">
      <c r="A250" s="16">
        <v>1258.5214800000001</v>
      </c>
      <c r="B250" s="16">
        <v>2.2396500000000001</v>
      </c>
      <c r="C250" s="16">
        <v>1258.5214800000001</v>
      </c>
      <c r="D250" s="16">
        <v>1.27565</v>
      </c>
      <c r="E250" s="16">
        <v>1258.5214800000001</v>
      </c>
      <c r="F250" s="16">
        <v>0.48325000000000001</v>
      </c>
      <c r="G250" s="16">
        <v>1258.5214800000001</v>
      </c>
      <c r="H250" s="16">
        <v>-0.26516000000000001</v>
      </c>
      <c r="I250" s="16">
        <v>1258.5214800000001</v>
      </c>
      <c r="J250" s="16">
        <v>-0.84092999999999996</v>
      </c>
      <c r="K250" s="16">
        <v>1258.5214800000001</v>
      </c>
      <c r="L250" s="16">
        <v>-1.4965299999999999</v>
      </c>
    </row>
    <row r="251" spans="1:12">
      <c r="A251" s="16">
        <v>1257.3769500000001</v>
      </c>
      <c r="B251" s="16">
        <v>2.2659899999999999</v>
      </c>
      <c r="C251" s="16">
        <v>1257.3769500000001</v>
      </c>
      <c r="D251" s="16">
        <v>1.2507900000000001</v>
      </c>
      <c r="E251" s="16">
        <v>1257.3769500000001</v>
      </c>
      <c r="F251" s="16">
        <v>0.48176999999999998</v>
      </c>
      <c r="G251" s="16">
        <v>1257.3769500000001</v>
      </c>
      <c r="H251" s="16">
        <v>-0.27435999999999999</v>
      </c>
      <c r="I251" s="16">
        <v>1257.3769500000001</v>
      </c>
      <c r="J251" s="16">
        <v>-0.84325000000000006</v>
      </c>
      <c r="K251" s="16">
        <v>1257.3769500000001</v>
      </c>
      <c r="L251" s="16">
        <v>-1.50678</v>
      </c>
    </row>
    <row r="252" spans="1:12">
      <c r="A252" s="16">
        <v>1256.2343800000001</v>
      </c>
      <c r="B252" s="16">
        <v>2.2891400000000002</v>
      </c>
      <c r="C252" s="16">
        <v>1256.2343800000001</v>
      </c>
      <c r="D252" s="16">
        <v>1.2737799999999999</v>
      </c>
      <c r="E252" s="16">
        <v>1256.2343800000001</v>
      </c>
      <c r="F252" s="16">
        <v>0.47477999999999998</v>
      </c>
      <c r="G252" s="16">
        <v>1256.2343800000001</v>
      </c>
      <c r="H252" s="16">
        <v>-0.26873999999999998</v>
      </c>
      <c r="I252" s="16">
        <v>1256.2343800000001</v>
      </c>
      <c r="J252" s="16">
        <v>-0.84579000000000004</v>
      </c>
      <c r="K252" s="16">
        <v>1256.2343800000001</v>
      </c>
      <c r="L252" s="16">
        <v>-1.5163</v>
      </c>
    </row>
    <row r="253" spans="1:12">
      <c r="A253" s="16">
        <v>1255.0898400000001</v>
      </c>
      <c r="B253" s="16">
        <v>2.33595</v>
      </c>
      <c r="C253" s="16">
        <v>1255.0898400000001</v>
      </c>
      <c r="D253" s="16">
        <v>1.3087</v>
      </c>
      <c r="E253" s="16">
        <v>1255.0898400000001</v>
      </c>
      <c r="F253" s="16">
        <v>0.47970000000000002</v>
      </c>
      <c r="G253" s="16">
        <v>1255.0898400000001</v>
      </c>
      <c r="H253" s="16">
        <v>-0.25741999999999998</v>
      </c>
      <c r="I253" s="16">
        <v>1255.0898400000001</v>
      </c>
      <c r="J253" s="16">
        <v>-0.83359000000000005</v>
      </c>
      <c r="K253" s="16">
        <v>1255.0898400000001</v>
      </c>
      <c r="L253" s="16">
        <v>-1.5277499999999999</v>
      </c>
    </row>
    <row r="254" spans="1:12">
      <c r="A254" s="16">
        <v>1253.9453100000001</v>
      </c>
      <c r="B254" s="16">
        <v>2.2859400000000001</v>
      </c>
      <c r="C254" s="16">
        <v>1253.9453100000001</v>
      </c>
      <c r="D254" s="16">
        <v>1.2229099999999999</v>
      </c>
      <c r="E254" s="16">
        <v>1253.9453100000001</v>
      </c>
      <c r="F254" s="16">
        <v>0.47309000000000001</v>
      </c>
      <c r="G254" s="16">
        <v>1253.9453100000001</v>
      </c>
      <c r="H254" s="16">
        <v>-0.28264</v>
      </c>
      <c r="I254" s="16">
        <v>1253.9453100000001</v>
      </c>
      <c r="J254" s="16">
        <v>-0.86384000000000005</v>
      </c>
      <c r="K254" s="16">
        <v>1253.9453100000001</v>
      </c>
      <c r="L254" s="16">
        <v>-1.5573300000000001</v>
      </c>
    </row>
    <row r="255" spans="1:12">
      <c r="A255" s="16">
        <v>1252.80078</v>
      </c>
      <c r="B255" s="16">
        <v>2.2886199999999999</v>
      </c>
      <c r="C255" s="16">
        <v>1252.80078</v>
      </c>
      <c r="D255" s="16">
        <v>1.20723</v>
      </c>
      <c r="E255" s="16">
        <v>1252.80078</v>
      </c>
      <c r="F255" s="16">
        <v>0.47513</v>
      </c>
      <c r="G255" s="16">
        <v>1252.80078</v>
      </c>
      <c r="H255" s="16">
        <v>-0.29408000000000001</v>
      </c>
      <c r="I255" s="16">
        <v>1252.80078</v>
      </c>
      <c r="J255" s="16">
        <v>-0.87824000000000002</v>
      </c>
      <c r="K255" s="16">
        <v>1252.80078</v>
      </c>
      <c r="L255" s="16">
        <v>-1.57409</v>
      </c>
    </row>
    <row r="256" spans="1:12">
      <c r="A256" s="16">
        <v>1251.65625</v>
      </c>
      <c r="B256" s="16">
        <v>2.3481200000000002</v>
      </c>
      <c r="C256" s="16">
        <v>1251.65625</v>
      </c>
      <c r="D256" s="16">
        <v>1.2425999999999999</v>
      </c>
      <c r="E256" s="16">
        <v>1251.65625</v>
      </c>
      <c r="F256" s="16">
        <v>0.47495999999999999</v>
      </c>
      <c r="G256" s="16">
        <v>1251.65625</v>
      </c>
      <c r="H256" s="16">
        <v>-0.27248</v>
      </c>
      <c r="I256" s="16">
        <v>1251.65625</v>
      </c>
      <c r="J256" s="16">
        <v>-0.86487999999999998</v>
      </c>
      <c r="K256" s="16">
        <v>1251.65625</v>
      </c>
      <c r="L256" s="16">
        <v>-1.5687500000000001</v>
      </c>
    </row>
    <row r="257" spans="1:12">
      <c r="A257" s="16">
        <v>1250.51172</v>
      </c>
      <c r="B257" s="16">
        <v>2.2867799999999998</v>
      </c>
      <c r="C257" s="16">
        <v>1250.51172</v>
      </c>
      <c r="D257" s="16">
        <v>1.18289</v>
      </c>
      <c r="E257" s="16">
        <v>1250.51172</v>
      </c>
      <c r="F257" s="16">
        <v>0.46281</v>
      </c>
      <c r="G257" s="16">
        <v>1250.51172</v>
      </c>
      <c r="H257" s="16">
        <v>-0.29903999999999997</v>
      </c>
      <c r="I257" s="16">
        <v>1250.51172</v>
      </c>
      <c r="J257" s="16">
        <v>-0.89861000000000002</v>
      </c>
      <c r="K257" s="16">
        <v>1250.51172</v>
      </c>
      <c r="L257" s="16">
        <v>-1.5885100000000001</v>
      </c>
    </row>
    <row r="258" spans="1:12">
      <c r="A258" s="16">
        <v>1249.3671899999999</v>
      </c>
      <c r="B258" s="16">
        <v>2.3029099999999998</v>
      </c>
      <c r="C258" s="16">
        <v>1249.3671899999999</v>
      </c>
      <c r="D258" s="16">
        <v>1.21458</v>
      </c>
      <c r="E258" s="16">
        <v>1249.3671899999999</v>
      </c>
      <c r="F258" s="16">
        <v>0.45916000000000001</v>
      </c>
      <c r="G258" s="16">
        <v>1249.3671899999999</v>
      </c>
      <c r="H258" s="16">
        <v>-0.30691000000000002</v>
      </c>
      <c r="I258" s="16">
        <v>1249.3671899999999</v>
      </c>
      <c r="J258" s="16">
        <v>-0.90408999999999995</v>
      </c>
      <c r="K258" s="16">
        <v>1249.3671899999999</v>
      </c>
      <c r="L258" s="16">
        <v>-1.58179</v>
      </c>
    </row>
    <row r="259" spans="1:12">
      <c r="A259" s="16">
        <v>1248.2207000000001</v>
      </c>
      <c r="B259" s="16">
        <v>2.3277700000000001</v>
      </c>
      <c r="C259" s="16">
        <v>1248.2207000000001</v>
      </c>
      <c r="D259" s="16">
        <v>1.1959599999999999</v>
      </c>
      <c r="E259" s="16">
        <v>1248.2207000000001</v>
      </c>
      <c r="F259" s="16">
        <v>0.44964999999999999</v>
      </c>
      <c r="G259" s="16">
        <v>1248.2207000000001</v>
      </c>
      <c r="H259" s="16">
        <v>-0.29559000000000002</v>
      </c>
      <c r="I259" s="16">
        <v>1248.2207000000001</v>
      </c>
      <c r="J259" s="16">
        <v>-0.89893000000000001</v>
      </c>
      <c r="K259" s="16">
        <v>1248.2207000000001</v>
      </c>
      <c r="L259" s="16">
        <v>-1.58727</v>
      </c>
    </row>
    <row r="260" spans="1:12">
      <c r="A260" s="16">
        <v>1247.07617</v>
      </c>
      <c r="B260" s="16">
        <v>2.3100700000000001</v>
      </c>
      <c r="C260" s="16">
        <v>1247.07617</v>
      </c>
      <c r="D260" s="16">
        <v>1.20346</v>
      </c>
      <c r="E260" s="16">
        <v>1247.07617</v>
      </c>
      <c r="F260" s="16">
        <v>0.44455</v>
      </c>
      <c r="G260" s="16">
        <v>1247.07617</v>
      </c>
      <c r="H260" s="16">
        <v>-0.30141000000000001</v>
      </c>
      <c r="I260" s="16">
        <v>1247.07617</v>
      </c>
      <c r="J260" s="16">
        <v>-0.91251000000000004</v>
      </c>
      <c r="K260" s="16">
        <v>1247.07617</v>
      </c>
      <c r="L260" s="16">
        <v>-1.5880300000000001</v>
      </c>
    </row>
    <row r="261" spans="1:12">
      <c r="A261" s="16">
        <v>1245.9296899999999</v>
      </c>
      <c r="B261" s="16">
        <v>2.3109700000000002</v>
      </c>
      <c r="C261" s="16">
        <v>1245.9296899999999</v>
      </c>
      <c r="D261" s="16">
        <v>1.17449</v>
      </c>
      <c r="E261" s="16">
        <v>1245.9296899999999</v>
      </c>
      <c r="F261" s="16">
        <v>0.44268000000000002</v>
      </c>
      <c r="G261" s="16">
        <v>1245.9296899999999</v>
      </c>
      <c r="H261" s="16">
        <v>-0.29958000000000001</v>
      </c>
      <c r="I261" s="16">
        <v>1245.9296899999999</v>
      </c>
      <c r="J261" s="16">
        <v>-0.90483000000000002</v>
      </c>
      <c r="K261" s="16">
        <v>1245.9296899999999</v>
      </c>
      <c r="L261" s="16">
        <v>-1.5909599999999999</v>
      </c>
    </row>
    <row r="262" spans="1:12">
      <c r="A262" s="16">
        <v>1244.7832000000001</v>
      </c>
      <c r="B262" s="16">
        <v>2.35562</v>
      </c>
      <c r="C262" s="16">
        <v>1244.7832000000001</v>
      </c>
      <c r="D262" s="16">
        <v>1.23258</v>
      </c>
      <c r="E262" s="16">
        <v>1244.7832000000001</v>
      </c>
      <c r="F262" s="16">
        <v>0.4577</v>
      </c>
      <c r="G262" s="16">
        <v>1244.7832000000001</v>
      </c>
      <c r="H262" s="16">
        <v>-0.26871</v>
      </c>
      <c r="I262" s="16">
        <v>1244.7832000000001</v>
      </c>
      <c r="J262" s="16">
        <v>-0.87089000000000005</v>
      </c>
      <c r="K262" s="16">
        <v>1244.7832000000001</v>
      </c>
      <c r="L262" s="16">
        <v>-1.5818700000000001</v>
      </c>
    </row>
    <row r="263" spans="1:12">
      <c r="A263" s="16">
        <v>1243.63867</v>
      </c>
      <c r="B263" s="16">
        <v>2.2931599999999999</v>
      </c>
      <c r="C263" s="16">
        <v>1243.63867</v>
      </c>
      <c r="D263" s="16">
        <v>1.16334</v>
      </c>
      <c r="E263" s="16">
        <v>1243.63867</v>
      </c>
      <c r="F263" s="16">
        <v>0.45868999999999999</v>
      </c>
      <c r="G263" s="16">
        <v>1243.63867</v>
      </c>
      <c r="H263" s="16">
        <v>-0.29426999999999998</v>
      </c>
      <c r="I263" s="16">
        <v>1243.63867</v>
      </c>
      <c r="J263" s="16">
        <v>-0.89778999999999998</v>
      </c>
      <c r="K263" s="16">
        <v>1243.63867</v>
      </c>
      <c r="L263" s="16">
        <v>-1.59876</v>
      </c>
    </row>
    <row r="264" spans="1:12">
      <c r="A264" s="16">
        <v>1242.4921899999999</v>
      </c>
      <c r="B264" s="16">
        <v>2.3008899999999999</v>
      </c>
      <c r="C264" s="16">
        <v>1242.4921899999999</v>
      </c>
      <c r="D264" s="16">
        <v>1.14611</v>
      </c>
      <c r="E264" s="16">
        <v>1242.4921899999999</v>
      </c>
      <c r="F264" s="16">
        <v>0.45859</v>
      </c>
      <c r="G264" s="16">
        <v>1242.4921899999999</v>
      </c>
      <c r="H264" s="16">
        <v>-0.28839999999999999</v>
      </c>
      <c r="I264" s="16">
        <v>1242.4921899999999</v>
      </c>
      <c r="J264" s="16">
        <v>-0.90224000000000004</v>
      </c>
      <c r="K264" s="16">
        <v>1242.4921899999999</v>
      </c>
      <c r="L264" s="16">
        <v>-1.5956300000000001</v>
      </c>
    </row>
    <row r="265" spans="1:12">
      <c r="A265" s="16">
        <v>1241.3457000000001</v>
      </c>
      <c r="B265" s="16">
        <v>2.2886700000000002</v>
      </c>
      <c r="C265" s="16">
        <v>1241.3457000000001</v>
      </c>
      <c r="D265" s="16">
        <v>1.1532100000000001</v>
      </c>
      <c r="E265" s="16">
        <v>1241.3457000000001</v>
      </c>
      <c r="F265" s="16">
        <v>0.45700000000000002</v>
      </c>
      <c r="G265" s="16">
        <v>1241.3457000000001</v>
      </c>
      <c r="H265" s="16">
        <v>-0.28553000000000001</v>
      </c>
      <c r="I265" s="16">
        <v>1241.3457000000001</v>
      </c>
      <c r="J265" s="16">
        <v>-0.89739999999999998</v>
      </c>
      <c r="K265" s="16">
        <v>1241.3457000000001</v>
      </c>
      <c r="L265" s="16">
        <v>-1.5920799999999999</v>
      </c>
    </row>
    <row r="266" spans="1:12">
      <c r="A266" s="16">
        <v>1240.19922</v>
      </c>
      <c r="B266" s="16">
        <v>2.3170799999999998</v>
      </c>
      <c r="C266" s="16">
        <v>1240.19922</v>
      </c>
      <c r="D266" s="16">
        <v>1.2112400000000001</v>
      </c>
      <c r="E266" s="16">
        <v>1240.19922</v>
      </c>
      <c r="F266" s="16">
        <v>0.45329999999999998</v>
      </c>
      <c r="G266" s="16">
        <v>1240.19922</v>
      </c>
      <c r="H266" s="16">
        <v>-0.27327000000000001</v>
      </c>
      <c r="I266" s="16">
        <v>1240.19922</v>
      </c>
      <c r="J266" s="16">
        <v>-0.8861</v>
      </c>
      <c r="K266" s="16">
        <v>1240.19922</v>
      </c>
      <c r="L266" s="16">
        <v>-1.58483</v>
      </c>
    </row>
    <row r="267" spans="1:12">
      <c r="A267" s="16">
        <v>1239.05078</v>
      </c>
      <c r="B267" s="16">
        <v>2.31053</v>
      </c>
      <c r="C267" s="16">
        <v>1239.05078</v>
      </c>
      <c r="D267" s="16">
        <v>1.19537</v>
      </c>
      <c r="E267" s="16">
        <v>1239.05078</v>
      </c>
      <c r="F267" s="16">
        <v>0.45711000000000002</v>
      </c>
      <c r="G267" s="16">
        <v>1239.05078</v>
      </c>
      <c r="H267" s="16">
        <v>-0.27653</v>
      </c>
      <c r="I267" s="16">
        <v>1239.05078</v>
      </c>
      <c r="J267" s="16">
        <v>-0.88599000000000006</v>
      </c>
      <c r="K267" s="16">
        <v>1239.05078</v>
      </c>
      <c r="L267" s="16">
        <v>-1.5877600000000001</v>
      </c>
    </row>
    <row r="268" spans="1:12">
      <c r="A268" s="16">
        <v>1237.9042999999999</v>
      </c>
      <c r="B268" s="16">
        <v>2.3401399999999999</v>
      </c>
      <c r="C268" s="16">
        <v>1237.9042999999999</v>
      </c>
      <c r="D268" s="16">
        <v>1.2359899999999999</v>
      </c>
      <c r="E268" s="16">
        <v>1237.9042999999999</v>
      </c>
      <c r="F268" s="16">
        <v>0.47983999999999999</v>
      </c>
      <c r="G268" s="16">
        <v>1237.9042999999999</v>
      </c>
      <c r="H268" s="16">
        <v>-0.25502000000000002</v>
      </c>
      <c r="I268" s="16">
        <v>1237.9042999999999</v>
      </c>
      <c r="J268" s="16">
        <v>-0.87075000000000002</v>
      </c>
      <c r="K268" s="16">
        <v>1237.9042999999999</v>
      </c>
      <c r="L268" s="16">
        <v>-1.5893299999999999</v>
      </c>
    </row>
    <row r="269" spans="1:12">
      <c r="A269" s="16">
        <v>1236.75586</v>
      </c>
      <c r="B269" s="16">
        <v>2.3490899999999999</v>
      </c>
      <c r="C269" s="16">
        <v>1236.75586</v>
      </c>
      <c r="D269" s="16">
        <v>1.2447600000000001</v>
      </c>
      <c r="E269" s="16">
        <v>1236.75586</v>
      </c>
      <c r="F269" s="16">
        <v>0.46673999999999999</v>
      </c>
      <c r="G269" s="16">
        <v>1236.75586</v>
      </c>
      <c r="H269" s="16">
        <v>-0.25269000000000003</v>
      </c>
      <c r="I269" s="16">
        <v>1236.75586</v>
      </c>
      <c r="J269" s="16">
        <v>-0.86375999999999997</v>
      </c>
      <c r="K269" s="16">
        <v>1236.75586</v>
      </c>
      <c r="L269" s="16">
        <v>-1.58083</v>
      </c>
    </row>
    <row r="270" spans="1:12">
      <c r="A270" s="16">
        <v>1235.6093800000001</v>
      </c>
      <c r="B270" s="16">
        <v>2.3377300000000001</v>
      </c>
      <c r="C270" s="16">
        <v>1235.6093800000001</v>
      </c>
      <c r="D270" s="16">
        <v>1.3140099999999999</v>
      </c>
      <c r="E270" s="16">
        <v>1235.6093800000001</v>
      </c>
      <c r="F270" s="16">
        <v>0.48303000000000001</v>
      </c>
      <c r="G270" s="16">
        <v>1235.6093800000001</v>
      </c>
      <c r="H270" s="16">
        <v>-0.24193999999999999</v>
      </c>
      <c r="I270" s="16">
        <v>1235.6093800000001</v>
      </c>
      <c r="J270" s="16">
        <v>-0.86324999999999996</v>
      </c>
      <c r="K270" s="16">
        <v>1235.6093800000001</v>
      </c>
      <c r="L270" s="16">
        <v>-1.58911</v>
      </c>
    </row>
    <row r="271" spans="1:12">
      <c r="A271" s="16">
        <v>1234.4609399999999</v>
      </c>
      <c r="B271" s="16">
        <v>2.3529100000000001</v>
      </c>
      <c r="C271" s="16">
        <v>1234.4609399999999</v>
      </c>
      <c r="D271" s="16">
        <v>1.2887999999999999</v>
      </c>
      <c r="E271" s="16">
        <v>1234.4609399999999</v>
      </c>
      <c r="F271" s="16">
        <v>0.47866999999999998</v>
      </c>
      <c r="G271" s="16">
        <v>1234.4609399999999</v>
      </c>
      <c r="H271" s="16">
        <v>-0.24026</v>
      </c>
      <c r="I271" s="16">
        <v>1234.4609399999999</v>
      </c>
      <c r="J271" s="16">
        <v>-0.86448999999999998</v>
      </c>
      <c r="K271" s="16">
        <v>1234.4609399999999</v>
      </c>
      <c r="L271" s="16">
        <v>-1.5922700000000001</v>
      </c>
    </row>
    <row r="272" spans="1:12">
      <c r="A272" s="16">
        <v>1233.3125</v>
      </c>
      <c r="B272" s="16">
        <v>2.3597199999999998</v>
      </c>
      <c r="C272" s="16">
        <v>1233.3125</v>
      </c>
      <c r="D272" s="16">
        <v>1.32497</v>
      </c>
      <c r="E272" s="16">
        <v>1233.3125</v>
      </c>
      <c r="F272" s="16">
        <v>0.48580000000000001</v>
      </c>
      <c r="G272" s="16">
        <v>1233.3125</v>
      </c>
      <c r="H272" s="16">
        <v>-0.23449999999999999</v>
      </c>
      <c r="I272" s="16">
        <v>1233.3125</v>
      </c>
      <c r="J272" s="16">
        <v>-0.85189000000000004</v>
      </c>
      <c r="K272" s="16">
        <v>1233.3125</v>
      </c>
      <c r="L272" s="16">
        <v>-1.5829800000000001</v>
      </c>
    </row>
    <row r="273" spans="1:12">
      <c r="A273" s="16">
        <v>1232.1640600000001</v>
      </c>
      <c r="B273" s="16">
        <v>2.3654999999999999</v>
      </c>
      <c r="C273" s="16">
        <v>1232.1640600000001</v>
      </c>
      <c r="D273" s="16">
        <v>1.33569</v>
      </c>
      <c r="E273" s="16">
        <v>1232.1640600000001</v>
      </c>
      <c r="F273" s="16">
        <v>0.47793000000000002</v>
      </c>
      <c r="G273" s="16">
        <v>1232.1640600000001</v>
      </c>
      <c r="H273" s="16">
        <v>-0.23913000000000001</v>
      </c>
      <c r="I273" s="16">
        <v>1232.1640600000001</v>
      </c>
      <c r="J273" s="16">
        <v>-0.86380000000000001</v>
      </c>
      <c r="K273" s="16">
        <v>1232.1640600000001</v>
      </c>
      <c r="L273" s="16">
        <v>-1.5845199999999999</v>
      </c>
    </row>
    <row r="274" spans="1:12">
      <c r="A274" s="16">
        <v>1231.0156300000001</v>
      </c>
      <c r="B274" s="16">
        <v>2.3633700000000002</v>
      </c>
      <c r="C274" s="16">
        <v>1231.0156300000001</v>
      </c>
      <c r="D274" s="16">
        <v>1.30603</v>
      </c>
      <c r="E274" s="16">
        <v>1231.0156300000001</v>
      </c>
      <c r="F274" s="16">
        <v>0.47223999999999999</v>
      </c>
      <c r="G274" s="16">
        <v>1231.0156300000001</v>
      </c>
      <c r="H274" s="16">
        <v>-0.24007999999999999</v>
      </c>
      <c r="I274" s="16">
        <v>1231.0156300000001</v>
      </c>
      <c r="J274" s="16">
        <v>-0.85916999999999999</v>
      </c>
      <c r="K274" s="16">
        <v>1231.0156300000001</v>
      </c>
      <c r="L274" s="16">
        <v>-1.5848500000000001</v>
      </c>
    </row>
    <row r="275" spans="1:12">
      <c r="A275" s="16">
        <v>1229.8671899999999</v>
      </c>
      <c r="B275" s="16">
        <v>2.4042699999999999</v>
      </c>
      <c r="C275" s="16">
        <v>1229.8671899999999</v>
      </c>
      <c r="D275" s="16">
        <v>1.40632</v>
      </c>
      <c r="E275" s="16">
        <v>1229.8671899999999</v>
      </c>
      <c r="F275" s="16">
        <v>0.48035</v>
      </c>
      <c r="G275" s="16">
        <v>1229.8671899999999</v>
      </c>
      <c r="H275" s="16">
        <v>-0.21632000000000001</v>
      </c>
      <c r="I275" s="16">
        <v>1229.8671899999999</v>
      </c>
      <c r="J275" s="16">
        <v>-0.83931999999999995</v>
      </c>
      <c r="K275" s="16">
        <v>1229.8671899999999</v>
      </c>
      <c r="L275" s="16">
        <v>-1.58192</v>
      </c>
    </row>
    <row r="276" spans="1:12">
      <c r="A276" s="16">
        <v>1228.71875</v>
      </c>
      <c r="B276" s="16">
        <v>2.43723</v>
      </c>
      <c r="C276" s="16">
        <v>1228.71875</v>
      </c>
      <c r="D276" s="16">
        <v>1.41838</v>
      </c>
      <c r="E276" s="16">
        <v>1228.71875</v>
      </c>
      <c r="F276" s="16">
        <v>0.48991000000000001</v>
      </c>
      <c r="G276" s="16">
        <v>1228.71875</v>
      </c>
      <c r="H276" s="16">
        <v>-0.21399000000000001</v>
      </c>
      <c r="I276" s="16">
        <v>1228.71875</v>
      </c>
      <c r="J276" s="16">
        <v>-0.8296</v>
      </c>
      <c r="K276" s="16">
        <v>1228.71875</v>
      </c>
      <c r="L276" s="16">
        <v>-1.5857600000000001</v>
      </c>
    </row>
    <row r="277" spans="1:12">
      <c r="A277" s="16">
        <v>1227.56836</v>
      </c>
      <c r="B277" s="16">
        <v>2.44041</v>
      </c>
      <c r="C277" s="16">
        <v>1227.56836</v>
      </c>
      <c r="D277" s="16">
        <v>1.4153800000000001</v>
      </c>
      <c r="E277" s="16">
        <v>1227.56836</v>
      </c>
      <c r="F277" s="16">
        <v>0.48296</v>
      </c>
      <c r="G277" s="16">
        <v>1227.56836</v>
      </c>
      <c r="H277" s="16">
        <v>-0.19814999999999999</v>
      </c>
      <c r="I277" s="16">
        <v>1227.56836</v>
      </c>
      <c r="J277" s="16">
        <v>-0.84006000000000003</v>
      </c>
      <c r="K277" s="16">
        <v>1227.56836</v>
      </c>
      <c r="L277" s="16">
        <v>-1.5827899999999999</v>
      </c>
    </row>
    <row r="278" spans="1:12">
      <c r="A278" s="16">
        <v>1226.41992</v>
      </c>
      <c r="B278" s="16">
        <v>2.4178299999999999</v>
      </c>
      <c r="C278" s="16">
        <v>1226.41992</v>
      </c>
      <c r="D278" s="16">
        <v>1.3580000000000001</v>
      </c>
      <c r="E278" s="16">
        <v>1226.41992</v>
      </c>
      <c r="F278" s="16">
        <v>0.47377999999999998</v>
      </c>
      <c r="G278" s="16">
        <v>1226.41992</v>
      </c>
      <c r="H278" s="16">
        <v>-0.22017999999999999</v>
      </c>
      <c r="I278" s="16">
        <v>1226.41992</v>
      </c>
      <c r="J278" s="16">
        <v>-0.84750000000000003</v>
      </c>
      <c r="K278" s="16">
        <v>1226.41992</v>
      </c>
      <c r="L278" s="16">
        <v>-1.59721</v>
      </c>
    </row>
    <row r="279" spans="1:12">
      <c r="A279" s="16">
        <v>1225.26953</v>
      </c>
      <c r="B279" s="16">
        <v>2.3606699999999998</v>
      </c>
      <c r="C279" s="16">
        <v>1225.26953</v>
      </c>
      <c r="D279" s="16">
        <v>1.3000100000000001</v>
      </c>
      <c r="E279" s="16">
        <v>1225.26953</v>
      </c>
      <c r="F279" s="16">
        <v>0.46068999999999999</v>
      </c>
      <c r="G279" s="16">
        <v>1225.26953</v>
      </c>
      <c r="H279" s="16">
        <v>-0.24277000000000001</v>
      </c>
      <c r="I279" s="16">
        <v>1225.26953</v>
      </c>
      <c r="J279" s="16">
        <v>-0.88512999999999997</v>
      </c>
      <c r="K279" s="16">
        <v>1225.26953</v>
      </c>
      <c r="L279" s="16">
        <v>-1.61242</v>
      </c>
    </row>
    <row r="280" spans="1:12">
      <c r="A280" s="16">
        <v>1224.1210900000001</v>
      </c>
      <c r="B280" s="16">
        <v>2.3576199999999998</v>
      </c>
      <c r="C280" s="16">
        <v>1224.1210900000001</v>
      </c>
      <c r="D280" s="16">
        <v>1.3504799999999999</v>
      </c>
      <c r="E280" s="16">
        <v>1224.1210900000001</v>
      </c>
      <c r="F280" s="16">
        <v>0.45759</v>
      </c>
      <c r="G280" s="16">
        <v>1224.1210900000001</v>
      </c>
      <c r="H280" s="16">
        <v>-0.22853999999999999</v>
      </c>
      <c r="I280" s="16">
        <v>1224.1210900000001</v>
      </c>
      <c r="J280" s="16">
        <v>-0.87985999999999998</v>
      </c>
      <c r="K280" s="16">
        <v>1224.1210900000001</v>
      </c>
      <c r="L280" s="16">
        <v>-1.61015</v>
      </c>
    </row>
    <row r="281" spans="1:12">
      <c r="A281" s="16">
        <v>1222.9707000000001</v>
      </c>
      <c r="B281" s="16">
        <v>2.3304900000000002</v>
      </c>
      <c r="C281" s="16">
        <v>1222.9707000000001</v>
      </c>
      <c r="D281" s="16">
        <v>1.32298</v>
      </c>
      <c r="E281" s="16">
        <v>1222.9707000000001</v>
      </c>
      <c r="F281" s="16">
        <v>0.45752999999999999</v>
      </c>
      <c r="G281" s="16">
        <v>1222.9707000000001</v>
      </c>
      <c r="H281" s="16">
        <v>-0.23441000000000001</v>
      </c>
      <c r="I281" s="16">
        <v>1222.9707000000001</v>
      </c>
      <c r="J281" s="16">
        <v>-0.88219999999999998</v>
      </c>
      <c r="K281" s="16">
        <v>1222.9707000000001</v>
      </c>
      <c r="L281" s="16">
        <v>-1.60581</v>
      </c>
    </row>
    <row r="282" spans="1:12">
      <c r="A282" s="16">
        <v>1221.8203100000001</v>
      </c>
      <c r="B282" s="16">
        <v>2.3297500000000002</v>
      </c>
      <c r="C282" s="16">
        <v>1221.8203100000001</v>
      </c>
      <c r="D282" s="16">
        <v>1.36104</v>
      </c>
      <c r="E282" s="16">
        <v>1221.8203100000001</v>
      </c>
      <c r="F282" s="16">
        <v>0.45151999999999998</v>
      </c>
      <c r="G282" s="16">
        <v>1221.8203100000001</v>
      </c>
      <c r="H282" s="16">
        <v>-0.2293</v>
      </c>
      <c r="I282" s="16">
        <v>1221.8203100000001</v>
      </c>
      <c r="J282" s="16">
        <v>-0.89473000000000003</v>
      </c>
      <c r="K282" s="16">
        <v>1221.8203100000001</v>
      </c>
      <c r="L282" s="16">
        <v>-1.6110199999999999</v>
      </c>
    </row>
    <row r="283" spans="1:12">
      <c r="A283" s="16">
        <v>1220.66992</v>
      </c>
      <c r="B283" s="16">
        <v>2.2919100000000001</v>
      </c>
      <c r="C283" s="16">
        <v>1220.66992</v>
      </c>
      <c r="D283" s="16">
        <v>1.3068200000000001</v>
      </c>
      <c r="E283" s="16">
        <v>1220.66992</v>
      </c>
      <c r="F283" s="16">
        <v>0.43689</v>
      </c>
      <c r="G283" s="16">
        <v>1220.66992</v>
      </c>
      <c r="H283" s="16">
        <v>-0.23760000000000001</v>
      </c>
      <c r="I283" s="16">
        <v>1220.66992</v>
      </c>
      <c r="J283" s="16">
        <v>-0.91195000000000004</v>
      </c>
      <c r="K283" s="16">
        <v>1220.66992</v>
      </c>
      <c r="L283" s="16">
        <v>-1.6230899999999999</v>
      </c>
    </row>
    <row r="284" spans="1:12">
      <c r="A284" s="16">
        <v>1219.51953</v>
      </c>
      <c r="B284" s="16">
        <v>2.25902</v>
      </c>
      <c r="C284" s="16">
        <v>1219.51953</v>
      </c>
      <c r="D284" s="16">
        <v>1.2311099999999999</v>
      </c>
      <c r="E284" s="16">
        <v>1219.51953</v>
      </c>
      <c r="F284" s="16">
        <v>0.43136000000000002</v>
      </c>
      <c r="G284" s="16">
        <v>1219.51953</v>
      </c>
      <c r="H284" s="16">
        <v>-0.26674999999999999</v>
      </c>
      <c r="I284" s="16">
        <v>1219.51953</v>
      </c>
      <c r="J284" s="16">
        <v>-0.93379000000000001</v>
      </c>
      <c r="K284" s="16">
        <v>1219.51953</v>
      </c>
      <c r="L284" s="16">
        <v>-1.6334299999999999</v>
      </c>
    </row>
    <row r="285" spans="1:12">
      <c r="A285" s="16">
        <v>1218.3671899999999</v>
      </c>
      <c r="B285" s="16">
        <v>2.2327400000000002</v>
      </c>
      <c r="C285" s="16">
        <v>1218.3671899999999</v>
      </c>
      <c r="D285" s="16">
        <v>1.20574</v>
      </c>
      <c r="E285" s="16">
        <v>1218.3671899999999</v>
      </c>
      <c r="F285" s="16">
        <v>0.43201000000000001</v>
      </c>
      <c r="G285" s="16">
        <v>1218.3671899999999</v>
      </c>
      <c r="H285" s="16">
        <v>-0.26926</v>
      </c>
      <c r="I285" s="16">
        <v>1218.3671899999999</v>
      </c>
      <c r="J285" s="16">
        <v>-0.93123999999999996</v>
      </c>
      <c r="K285" s="16">
        <v>1218.3671899999999</v>
      </c>
      <c r="L285" s="16">
        <v>-1.6396900000000001</v>
      </c>
    </row>
    <row r="286" spans="1:12">
      <c r="A286" s="16">
        <v>1217.2167999999999</v>
      </c>
      <c r="B286" s="16">
        <v>2.24302</v>
      </c>
      <c r="C286" s="16">
        <v>1217.2167999999999</v>
      </c>
      <c r="D286" s="16">
        <v>1.23271</v>
      </c>
      <c r="E286" s="16">
        <v>1217.2167999999999</v>
      </c>
      <c r="F286" s="16">
        <v>0.43429000000000001</v>
      </c>
      <c r="G286" s="16">
        <v>1217.2167999999999</v>
      </c>
      <c r="H286" s="16">
        <v>-0.25630999999999998</v>
      </c>
      <c r="I286" s="16">
        <v>1217.2167999999999</v>
      </c>
      <c r="J286" s="16">
        <v>-0.92615000000000003</v>
      </c>
      <c r="K286" s="16">
        <v>1217.2167999999999</v>
      </c>
      <c r="L286" s="16">
        <v>-1.63411</v>
      </c>
    </row>
    <row r="287" spans="1:12">
      <c r="A287" s="16">
        <v>1216.0644500000001</v>
      </c>
      <c r="B287" s="16">
        <v>2.2430300000000001</v>
      </c>
      <c r="C287" s="16">
        <v>1216.0644500000001</v>
      </c>
      <c r="D287" s="16">
        <v>1.1693499999999999</v>
      </c>
      <c r="E287" s="16">
        <v>1216.0644500000001</v>
      </c>
      <c r="F287" s="16">
        <v>0.44585999999999998</v>
      </c>
      <c r="G287" s="16">
        <v>1216.0644500000001</v>
      </c>
      <c r="H287" s="16">
        <v>-0.25414999999999999</v>
      </c>
      <c r="I287" s="16">
        <v>1216.0644500000001</v>
      </c>
      <c r="J287" s="16">
        <v>-0.93311999999999995</v>
      </c>
      <c r="K287" s="16">
        <v>1216.0644500000001</v>
      </c>
      <c r="L287" s="16">
        <v>-1.63822</v>
      </c>
    </row>
    <row r="288" spans="1:12">
      <c r="A288" s="16">
        <v>1214.9140600000001</v>
      </c>
      <c r="B288" s="16">
        <v>2.2162899999999999</v>
      </c>
      <c r="C288" s="16">
        <v>1214.9140600000001</v>
      </c>
      <c r="D288" s="16">
        <v>1.1664300000000001</v>
      </c>
      <c r="E288" s="16">
        <v>1214.9140600000001</v>
      </c>
      <c r="F288" s="16">
        <v>0.42884</v>
      </c>
      <c r="G288" s="16">
        <v>1214.9140600000001</v>
      </c>
      <c r="H288" s="16">
        <v>-0.27209</v>
      </c>
      <c r="I288" s="16">
        <v>1214.9140600000001</v>
      </c>
      <c r="J288" s="16">
        <v>-0.94576000000000005</v>
      </c>
      <c r="K288" s="16">
        <v>1214.9140600000001</v>
      </c>
      <c r="L288" s="16">
        <v>-1.6443099999999999</v>
      </c>
    </row>
    <row r="289" spans="1:12">
      <c r="A289" s="16">
        <v>1213.76172</v>
      </c>
      <c r="B289" s="16">
        <v>2.1887799999999999</v>
      </c>
      <c r="C289" s="16">
        <v>1213.76172</v>
      </c>
      <c r="D289" s="16">
        <v>1.1310100000000001</v>
      </c>
      <c r="E289" s="16">
        <v>1213.76172</v>
      </c>
      <c r="F289" s="16">
        <v>0.42459000000000002</v>
      </c>
      <c r="G289" s="16">
        <v>1213.76172</v>
      </c>
      <c r="H289" s="16">
        <v>-0.27049000000000001</v>
      </c>
      <c r="I289" s="16">
        <v>1213.76172</v>
      </c>
      <c r="J289" s="16">
        <v>-0.95911999999999997</v>
      </c>
      <c r="K289" s="16">
        <v>1213.76172</v>
      </c>
      <c r="L289" s="16">
        <v>-1.6438999999999999</v>
      </c>
    </row>
    <row r="290" spans="1:12">
      <c r="A290" s="16">
        <v>1212.6093800000001</v>
      </c>
      <c r="B290" s="16">
        <v>2.1995100000000001</v>
      </c>
      <c r="C290" s="16">
        <v>1212.6093800000001</v>
      </c>
      <c r="D290" s="16">
        <v>1.1668700000000001</v>
      </c>
      <c r="E290" s="16">
        <v>1212.6093800000001</v>
      </c>
      <c r="F290" s="16">
        <v>0.43440000000000001</v>
      </c>
      <c r="G290" s="16">
        <v>1212.6093800000001</v>
      </c>
      <c r="H290" s="16">
        <v>-0.25617000000000001</v>
      </c>
      <c r="I290" s="16">
        <v>1212.6093800000001</v>
      </c>
      <c r="J290" s="16">
        <v>-0.94891999999999999</v>
      </c>
      <c r="K290" s="16">
        <v>1212.6093800000001</v>
      </c>
      <c r="L290" s="16">
        <v>-1.6250500000000001</v>
      </c>
    </row>
    <row r="291" spans="1:12">
      <c r="A291" s="16">
        <v>1211.45703</v>
      </c>
      <c r="B291" s="16">
        <v>2.18987</v>
      </c>
      <c r="C291" s="16">
        <v>1211.45703</v>
      </c>
      <c r="D291" s="16">
        <v>1.1671400000000001</v>
      </c>
      <c r="E291" s="16">
        <v>1211.45703</v>
      </c>
      <c r="F291" s="16">
        <v>0.43403000000000003</v>
      </c>
      <c r="G291" s="16">
        <v>1211.45703</v>
      </c>
      <c r="H291" s="16">
        <v>-0.24160999999999999</v>
      </c>
      <c r="I291" s="16">
        <v>1211.45703</v>
      </c>
      <c r="J291" s="16">
        <v>-0.93689999999999996</v>
      </c>
      <c r="K291" s="16">
        <v>1211.45703</v>
      </c>
      <c r="L291" s="16">
        <v>-1.6198699999999999</v>
      </c>
    </row>
    <row r="292" spans="1:12">
      <c r="A292" s="16">
        <v>1210.3046899999999</v>
      </c>
      <c r="B292" s="16">
        <v>2.16553</v>
      </c>
      <c r="C292" s="16">
        <v>1210.3046899999999</v>
      </c>
      <c r="D292" s="16">
        <v>1.15432</v>
      </c>
      <c r="E292" s="16">
        <v>1210.3046899999999</v>
      </c>
      <c r="F292" s="16">
        <v>0.44233</v>
      </c>
      <c r="G292" s="16">
        <v>1210.3046899999999</v>
      </c>
      <c r="H292" s="16">
        <v>-0.23333000000000001</v>
      </c>
      <c r="I292" s="16">
        <v>1210.3046899999999</v>
      </c>
      <c r="J292" s="16">
        <v>-0.92759999999999998</v>
      </c>
      <c r="K292" s="16">
        <v>1210.3046899999999</v>
      </c>
      <c r="L292" s="16">
        <v>-1.6306700000000001</v>
      </c>
    </row>
    <row r="293" spans="1:12">
      <c r="A293" s="16">
        <v>1209.1523400000001</v>
      </c>
      <c r="B293" s="16">
        <v>2.1623100000000002</v>
      </c>
      <c r="C293" s="16">
        <v>1209.1523400000001</v>
      </c>
      <c r="D293" s="16">
        <v>1.1350100000000001</v>
      </c>
      <c r="E293" s="16">
        <v>1209.1523400000001</v>
      </c>
      <c r="F293" s="16">
        <v>0.44227</v>
      </c>
      <c r="G293" s="16">
        <v>1209.1523400000001</v>
      </c>
      <c r="H293" s="16">
        <v>-0.23518</v>
      </c>
      <c r="I293" s="16">
        <v>1209.1523400000001</v>
      </c>
      <c r="J293" s="16">
        <v>-0.92857999999999996</v>
      </c>
      <c r="K293" s="16">
        <v>1209.1523400000001</v>
      </c>
      <c r="L293" s="16">
        <v>-1.6278600000000001</v>
      </c>
    </row>
    <row r="294" spans="1:12">
      <c r="A294" s="16">
        <v>1207.9980499999999</v>
      </c>
      <c r="B294" s="16">
        <v>2.1610100000000001</v>
      </c>
      <c r="C294" s="16">
        <v>1207.9980499999999</v>
      </c>
      <c r="D294" s="16">
        <v>1.14263</v>
      </c>
      <c r="E294" s="16">
        <v>1207.9980499999999</v>
      </c>
      <c r="F294" s="16">
        <v>0.44596999999999998</v>
      </c>
      <c r="G294" s="16">
        <v>1207.9980499999999</v>
      </c>
      <c r="H294" s="16">
        <v>-0.22029000000000001</v>
      </c>
      <c r="I294" s="16">
        <v>1207.9980499999999</v>
      </c>
      <c r="J294" s="16">
        <v>-0.91996999999999995</v>
      </c>
      <c r="K294" s="16">
        <v>1207.9980499999999</v>
      </c>
      <c r="L294" s="16">
        <v>-1.6222399999999999</v>
      </c>
    </row>
    <row r="295" spans="1:12">
      <c r="A295" s="16">
        <v>1206.8457000000001</v>
      </c>
      <c r="B295" s="16">
        <v>2.12052</v>
      </c>
      <c r="C295" s="16">
        <v>1206.8457000000001</v>
      </c>
      <c r="D295" s="16">
        <v>1.1753</v>
      </c>
      <c r="E295" s="16">
        <v>1206.8457000000001</v>
      </c>
      <c r="F295" s="16">
        <v>0.44258999999999998</v>
      </c>
      <c r="G295" s="16">
        <v>1206.8457000000001</v>
      </c>
      <c r="H295" s="16">
        <v>-0.21615999999999999</v>
      </c>
      <c r="I295" s="16">
        <v>1206.8457000000001</v>
      </c>
      <c r="J295" s="16">
        <v>-0.92345999999999995</v>
      </c>
      <c r="K295" s="16">
        <v>1206.8457000000001</v>
      </c>
      <c r="L295" s="16">
        <v>-1.60867</v>
      </c>
    </row>
    <row r="296" spans="1:12">
      <c r="A296" s="16">
        <v>1205.6914099999999</v>
      </c>
      <c r="B296" s="16">
        <v>2.08724</v>
      </c>
      <c r="C296" s="16">
        <v>1205.6914099999999</v>
      </c>
      <c r="D296" s="16">
        <v>1.1327</v>
      </c>
      <c r="E296" s="16">
        <v>1205.6914099999999</v>
      </c>
      <c r="F296" s="16">
        <v>0.46192</v>
      </c>
      <c r="G296" s="16">
        <v>1205.6914099999999</v>
      </c>
      <c r="H296" s="16">
        <v>-0.20377999999999999</v>
      </c>
      <c r="I296" s="16">
        <v>1205.6914099999999</v>
      </c>
      <c r="J296" s="16">
        <v>-0.91520999999999997</v>
      </c>
      <c r="K296" s="16">
        <v>1205.6914099999999</v>
      </c>
      <c r="L296" s="16">
        <v>-1.6064099999999999</v>
      </c>
    </row>
    <row r="297" spans="1:12">
      <c r="A297" s="16">
        <v>1204.5390600000001</v>
      </c>
      <c r="B297" s="16">
        <v>2.0545499999999999</v>
      </c>
      <c r="C297" s="16">
        <v>1204.5390600000001</v>
      </c>
      <c r="D297" s="16">
        <v>1.11066</v>
      </c>
      <c r="E297" s="16">
        <v>1204.5390600000001</v>
      </c>
      <c r="F297" s="16">
        <v>0.45511000000000001</v>
      </c>
      <c r="G297" s="16">
        <v>1204.5390600000001</v>
      </c>
      <c r="H297" s="16">
        <v>-0.20524000000000001</v>
      </c>
      <c r="I297" s="16">
        <v>1204.5390600000001</v>
      </c>
      <c r="J297" s="16">
        <v>-0.91737000000000002</v>
      </c>
      <c r="K297" s="16">
        <v>1204.5390600000001</v>
      </c>
      <c r="L297" s="16">
        <v>-1.5982499999999999</v>
      </c>
    </row>
    <row r="298" spans="1:12">
      <c r="A298" s="16">
        <v>1203.3847699999999</v>
      </c>
      <c r="B298" s="16">
        <v>2.0608200000000001</v>
      </c>
      <c r="C298" s="16">
        <v>1203.3847699999999</v>
      </c>
      <c r="D298" s="16">
        <v>1.1477900000000001</v>
      </c>
      <c r="E298" s="16">
        <v>1203.3847699999999</v>
      </c>
      <c r="F298" s="16">
        <v>0.46545999999999998</v>
      </c>
      <c r="G298" s="16">
        <v>1203.3847699999999</v>
      </c>
      <c r="H298" s="16">
        <v>-0.19181000000000001</v>
      </c>
      <c r="I298" s="16">
        <v>1203.3847699999999</v>
      </c>
      <c r="J298" s="16">
        <v>-0.90869999999999995</v>
      </c>
      <c r="K298" s="16">
        <v>1203.3847699999999</v>
      </c>
      <c r="L298" s="16">
        <v>-1.5931200000000001</v>
      </c>
    </row>
    <row r="299" spans="1:12">
      <c r="A299" s="16">
        <v>1202.23047</v>
      </c>
      <c r="B299" s="16">
        <v>2.0998600000000001</v>
      </c>
      <c r="C299" s="16">
        <v>1202.23047</v>
      </c>
      <c r="D299" s="16">
        <v>1.2202299999999999</v>
      </c>
      <c r="E299" s="16">
        <v>1202.23047</v>
      </c>
      <c r="F299" s="16">
        <v>0.47331000000000001</v>
      </c>
      <c r="G299" s="16">
        <v>1202.23047</v>
      </c>
      <c r="H299" s="16">
        <v>-0.1714</v>
      </c>
      <c r="I299" s="16">
        <v>1202.23047</v>
      </c>
      <c r="J299" s="16">
        <v>-0.88153000000000004</v>
      </c>
      <c r="K299" s="16">
        <v>1202.23047</v>
      </c>
      <c r="L299" s="16">
        <v>-1.5873200000000001</v>
      </c>
    </row>
    <row r="300" spans="1:12">
      <c r="A300" s="16">
        <v>1201.07617</v>
      </c>
      <c r="B300" s="16">
        <v>2.0748899999999999</v>
      </c>
      <c r="C300" s="16">
        <v>1201.07617</v>
      </c>
      <c r="D300" s="16">
        <v>1.1568499999999999</v>
      </c>
      <c r="E300" s="16">
        <v>1201.07617</v>
      </c>
      <c r="F300" s="16">
        <v>0.48324</v>
      </c>
      <c r="G300" s="16">
        <v>1201.07617</v>
      </c>
      <c r="H300" s="16">
        <v>-0.17072000000000001</v>
      </c>
      <c r="I300" s="16">
        <v>1201.07617</v>
      </c>
      <c r="J300" s="16">
        <v>-0.88698999999999995</v>
      </c>
      <c r="K300" s="16">
        <v>1201.07617</v>
      </c>
      <c r="L300" s="16">
        <v>-1.5878699999999999</v>
      </c>
    </row>
    <row r="301" spans="1:12">
      <c r="A301" s="16">
        <v>1199.9218800000001</v>
      </c>
      <c r="B301" s="16">
        <v>2.1011799999999998</v>
      </c>
      <c r="C301" s="16">
        <v>1199.9218800000001</v>
      </c>
      <c r="D301" s="16">
        <v>1.1584399999999999</v>
      </c>
      <c r="E301" s="16">
        <v>1199.9218800000001</v>
      </c>
      <c r="F301" s="16">
        <v>0.48704999999999998</v>
      </c>
      <c r="G301" s="16">
        <v>1199.9218800000001</v>
      </c>
      <c r="H301" s="16">
        <v>-0.15862999999999999</v>
      </c>
      <c r="I301" s="16">
        <v>1199.9218800000001</v>
      </c>
      <c r="J301" s="16">
        <v>-0.87602000000000002</v>
      </c>
      <c r="K301" s="16">
        <v>1199.9218800000001</v>
      </c>
      <c r="L301" s="16">
        <v>-1.5829200000000001</v>
      </c>
    </row>
    <row r="302" spans="1:12">
      <c r="A302" s="16">
        <v>1198.76758</v>
      </c>
      <c r="B302" s="16">
        <v>2.08588</v>
      </c>
      <c r="C302" s="16">
        <v>1198.76758</v>
      </c>
      <c r="D302" s="16">
        <v>1.1317999999999999</v>
      </c>
      <c r="E302" s="16">
        <v>1198.76758</v>
      </c>
      <c r="F302" s="16">
        <v>0.47586000000000001</v>
      </c>
      <c r="G302" s="16">
        <v>1198.76758</v>
      </c>
      <c r="H302" s="16">
        <v>-0.17679</v>
      </c>
      <c r="I302" s="16">
        <v>1198.76758</v>
      </c>
      <c r="J302" s="16">
        <v>-0.88554999999999995</v>
      </c>
      <c r="K302" s="16">
        <v>1198.76758</v>
      </c>
      <c r="L302" s="16">
        <v>-1.5938699999999999</v>
      </c>
    </row>
    <row r="303" spans="1:12">
      <c r="A303" s="16">
        <v>1197.61328</v>
      </c>
      <c r="B303" s="16">
        <v>2.1242100000000002</v>
      </c>
      <c r="C303" s="16">
        <v>1197.61328</v>
      </c>
      <c r="D303" s="16">
        <v>1.18222</v>
      </c>
      <c r="E303" s="16">
        <v>1197.61328</v>
      </c>
      <c r="F303" s="16">
        <v>0.48631000000000002</v>
      </c>
      <c r="G303" s="16">
        <v>1197.61328</v>
      </c>
      <c r="H303" s="16">
        <v>-0.16342999999999999</v>
      </c>
      <c r="I303" s="16">
        <v>1197.61328</v>
      </c>
      <c r="J303" s="16">
        <v>-0.88075000000000003</v>
      </c>
      <c r="K303" s="16">
        <v>1197.61328</v>
      </c>
      <c r="L303" s="16">
        <v>-1.58453</v>
      </c>
    </row>
    <row r="304" spans="1:12">
      <c r="A304" s="16">
        <v>1196.45703</v>
      </c>
      <c r="B304" s="16">
        <v>2.1300400000000002</v>
      </c>
      <c r="C304" s="16">
        <v>1196.45703</v>
      </c>
      <c r="D304" s="16">
        <v>1.1683300000000001</v>
      </c>
      <c r="E304" s="16">
        <v>1196.45703</v>
      </c>
      <c r="F304" s="16">
        <v>0.47954999999999998</v>
      </c>
      <c r="G304" s="16">
        <v>1196.45703</v>
      </c>
      <c r="H304" s="16">
        <v>-0.17632</v>
      </c>
      <c r="I304" s="16">
        <v>1196.45703</v>
      </c>
      <c r="J304" s="16">
        <v>-0.88329000000000002</v>
      </c>
      <c r="K304" s="16">
        <v>1196.45703</v>
      </c>
      <c r="L304" s="16">
        <v>-1.58867</v>
      </c>
    </row>
    <row r="305" spans="1:12">
      <c r="A305" s="16">
        <v>1195.3027300000001</v>
      </c>
      <c r="B305" s="16">
        <v>2.1811699999999998</v>
      </c>
      <c r="C305" s="16">
        <v>1195.3027300000001</v>
      </c>
      <c r="D305" s="16">
        <v>1.2417800000000001</v>
      </c>
      <c r="E305" s="16">
        <v>1195.3027300000001</v>
      </c>
      <c r="F305" s="16">
        <v>0.48332000000000003</v>
      </c>
      <c r="G305" s="16">
        <v>1195.3027300000001</v>
      </c>
      <c r="H305" s="16">
        <v>-0.16558999999999999</v>
      </c>
      <c r="I305" s="16">
        <v>1195.3027300000001</v>
      </c>
      <c r="J305" s="16">
        <v>-0.87187999999999999</v>
      </c>
      <c r="K305" s="16">
        <v>1195.3027300000001</v>
      </c>
      <c r="L305" s="16">
        <v>-1.5870899999999999</v>
      </c>
    </row>
    <row r="306" spans="1:12">
      <c r="A306" s="16">
        <v>1194.1464800000001</v>
      </c>
      <c r="B306" s="16">
        <v>2.2206399999999999</v>
      </c>
      <c r="C306" s="16">
        <v>1194.1464800000001</v>
      </c>
      <c r="D306" s="16">
        <v>1.28311</v>
      </c>
      <c r="E306" s="16">
        <v>1194.1464800000001</v>
      </c>
      <c r="F306" s="16">
        <v>0.47117999999999999</v>
      </c>
      <c r="G306" s="16">
        <v>1194.1464800000001</v>
      </c>
      <c r="H306" s="16">
        <v>-0.16291</v>
      </c>
      <c r="I306" s="16">
        <v>1194.1464800000001</v>
      </c>
      <c r="J306" s="16">
        <v>-0.86531999999999998</v>
      </c>
      <c r="K306" s="16">
        <v>1194.1464800000001</v>
      </c>
      <c r="L306" s="16">
        <v>-1.58647</v>
      </c>
    </row>
    <row r="307" spans="1:12">
      <c r="A307" s="16">
        <v>1192.9902300000001</v>
      </c>
      <c r="B307" s="16">
        <v>2.2823899999999999</v>
      </c>
      <c r="C307" s="16">
        <v>1192.9902300000001</v>
      </c>
      <c r="D307" s="16">
        <v>1.27606</v>
      </c>
      <c r="E307" s="16">
        <v>1192.9902300000001</v>
      </c>
      <c r="F307" s="16">
        <v>0.48229</v>
      </c>
      <c r="G307" s="16">
        <v>1192.9902300000001</v>
      </c>
      <c r="H307" s="16">
        <v>-0.15944</v>
      </c>
      <c r="I307" s="16">
        <v>1192.9902300000001</v>
      </c>
      <c r="J307" s="16">
        <v>-0.8468</v>
      </c>
      <c r="K307" s="16">
        <v>1192.9902300000001</v>
      </c>
      <c r="L307" s="16">
        <v>-1.5834999999999999</v>
      </c>
    </row>
    <row r="308" spans="1:12">
      <c r="A308" s="16">
        <v>1191.8339800000001</v>
      </c>
      <c r="B308" s="16">
        <v>2.3330199999999999</v>
      </c>
      <c r="C308" s="16">
        <v>1191.8339800000001</v>
      </c>
      <c r="D308" s="16">
        <v>1.3221700000000001</v>
      </c>
      <c r="E308" s="16">
        <v>1191.8339800000001</v>
      </c>
      <c r="F308" s="16">
        <v>0.48563000000000001</v>
      </c>
      <c r="G308" s="16">
        <v>1191.8339800000001</v>
      </c>
      <c r="H308" s="16">
        <v>-0.16868</v>
      </c>
      <c r="I308" s="16">
        <v>1191.8339800000001</v>
      </c>
      <c r="J308" s="16">
        <v>-0.85633999999999999</v>
      </c>
      <c r="K308" s="16">
        <v>1191.8339800000001</v>
      </c>
      <c r="L308" s="16">
        <v>-1.5850599999999999</v>
      </c>
    </row>
    <row r="309" spans="1:12">
      <c r="A309" s="16">
        <v>1190.6777300000001</v>
      </c>
      <c r="B309" s="16">
        <v>2.3880599999999998</v>
      </c>
      <c r="C309" s="16">
        <v>1190.6777300000001</v>
      </c>
      <c r="D309" s="16">
        <v>1.31643</v>
      </c>
      <c r="E309" s="16">
        <v>1190.6777300000001</v>
      </c>
      <c r="F309" s="16">
        <v>0.48521999999999998</v>
      </c>
      <c r="G309" s="16">
        <v>1190.6777300000001</v>
      </c>
      <c r="H309" s="16">
        <v>-0.16782</v>
      </c>
      <c r="I309" s="16">
        <v>1190.6777300000001</v>
      </c>
      <c r="J309" s="16">
        <v>-0.86194999999999999</v>
      </c>
      <c r="K309" s="16">
        <v>1190.6777300000001</v>
      </c>
      <c r="L309" s="16">
        <v>-1.5940399999999999</v>
      </c>
    </row>
    <row r="310" spans="1:12">
      <c r="A310" s="16">
        <v>1189.5214800000001</v>
      </c>
      <c r="B310" s="16">
        <v>2.4809999999999999</v>
      </c>
      <c r="C310" s="16">
        <v>1189.5214800000001</v>
      </c>
      <c r="D310" s="16">
        <v>1.3422400000000001</v>
      </c>
      <c r="E310" s="16">
        <v>1189.5214800000001</v>
      </c>
      <c r="F310" s="16">
        <v>0.48604999999999998</v>
      </c>
      <c r="G310" s="16">
        <v>1189.5214800000001</v>
      </c>
      <c r="H310" s="16">
        <v>-0.16738</v>
      </c>
      <c r="I310" s="16">
        <v>1189.5214800000001</v>
      </c>
      <c r="J310" s="16">
        <v>-0.85402</v>
      </c>
      <c r="K310" s="16">
        <v>1189.5214800000001</v>
      </c>
      <c r="L310" s="16">
        <v>-1.5925</v>
      </c>
    </row>
    <row r="311" spans="1:12">
      <c r="A311" s="16">
        <v>1188.3652300000001</v>
      </c>
      <c r="B311" s="16">
        <v>2.5411199999999998</v>
      </c>
      <c r="C311" s="16">
        <v>1188.3652300000001</v>
      </c>
      <c r="D311" s="16">
        <v>1.4095299999999999</v>
      </c>
      <c r="E311" s="16">
        <v>1188.3652300000001</v>
      </c>
      <c r="F311" s="16">
        <v>0.49109999999999998</v>
      </c>
      <c r="G311" s="16">
        <v>1188.3652300000001</v>
      </c>
      <c r="H311" s="16">
        <v>-0.16317000000000001</v>
      </c>
      <c r="I311" s="16">
        <v>1188.3652300000001</v>
      </c>
      <c r="J311" s="16">
        <v>-0.85121999999999998</v>
      </c>
      <c r="K311" s="16">
        <v>1188.3652300000001</v>
      </c>
      <c r="L311" s="16">
        <v>-1.5879099999999999</v>
      </c>
    </row>
    <row r="312" spans="1:12">
      <c r="A312" s="16">
        <v>1187.20703</v>
      </c>
      <c r="B312" s="16">
        <v>2.58744</v>
      </c>
      <c r="C312" s="16">
        <v>1187.20703</v>
      </c>
      <c r="D312" s="16">
        <v>1.44472</v>
      </c>
      <c r="E312" s="16">
        <v>1187.20703</v>
      </c>
      <c r="F312" s="16">
        <v>0.48049999999999998</v>
      </c>
      <c r="G312" s="16">
        <v>1187.20703</v>
      </c>
      <c r="H312" s="16">
        <v>-0.15495</v>
      </c>
      <c r="I312" s="16">
        <v>1187.20703</v>
      </c>
      <c r="J312" s="16">
        <v>-0.84614999999999996</v>
      </c>
      <c r="K312" s="16">
        <v>1187.20703</v>
      </c>
      <c r="L312" s="16">
        <v>-1.57856</v>
      </c>
    </row>
    <row r="313" spans="1:12">
      <c r="A313" s="16">
        <v>1186.05078</v>
      </c>
      <c r="B313" s="16">
        <v>2.58127</v>
      </c>
      <c r="C313" s="16">
        <v>1186.05078</v>
      </c>
      <c r="D313" s="16">
        <v>1.4486000000000001</v>
      </c>
      <c r="E313" s="16">
        <v>1186.05078</v>
      </c>
      <c r="F313" s="16">
        <v>0.47828999999999999</v>
      </c>
      <c r="G313" s="16">
        <v>1186.05078</v>
      </c>
      <c r="H313" s="16">
        <v>-0.16052</v>
      </c>
      <c r="I313" s="16">
        <v>1186.05078</v>
      </c>
      <c r="J313" s="16">
        <v>-0.85268999999999995</v>
      </c>
      <c r="K313" s="16">
        <v>1186.05078</v>
      </c>
      <c r="L313" s="16">
        <v>-1.5855900000000001</v>
      </c>
    </row>
    <row r="314" spans="1:12">
      <c r="A314" s="16">
        <v>1184.89258</v>
      </c>
      <c r="B314" s="16">
        <v>2.6222099999999999</v>
      </c>
      <c r="C314" s="16">
        <v>1184.89258</v>
      </c>
      <c r="D314" s="16">
        <v>1.4517599999999999</v>
      </c>
      <c r="E314" s="16">
        <v>1184.89258</v>
      </c>
      <c r="F314" s="16">
        <v>0.48651</v>
      </c>
      <c r="G314" s="16">
        <v>1184.89258</v>
      </c>
      <c r="H314" s="16">
        <v>-0.15687000000000001</v>
      </c>
      <c r="I314" s="16">
        <v>1184.89258</v>
      </c>
      <c r="J314" s="16">
        <v>-0.83980999999999995</v>
      </c>
      <c r="K314" s="16">
        <v>1184.89258</v>
      </c>
      <c r="L314" s="16">
        <v>-1.5794999999999999</v>
      </c>
    </row>
    <row r="315" spans="1:12">
      <c r="A315" s="16">
        <v>1183.73633</v>
      </c>
      <c r="B315" s="16">
        <v>2.5884999999999998</v>
      </c>
      <c r="C315" s="16">
        <v>1183.73633</v>
      </c>
      <c r="D315" s="16">
        <v>1.3954899999999999</v>
      </c>
      <c r="E315" s="16">
        <v>1183.73633</v>
      </c>
      <c r="F315" s="16">
        <v>0.49486000000000002</v>
      </c>
      <c r="G315" s="16">
        <v>1183.73633</v>
      </c>
      <c r="H315" s="16">
        <v>-0.15955</v>
      </c>
      <c r="I315" s="16">
        <v>1183.73633</v>
      </c>
      <c r="J315" s="16">
        <v>-0.85294999999999999</v>
      </c>
      <c r="K315" s="16">
        <v>1183.73633</v>
      </c>
      <c r="L315" s="16">
        <v>-1.5777699999999999</v>
      </c>
    </row>
    <row r="316" spans="1:12">
      <c r="A316" s="16">
        <v>1182.5781300000001</v>
      </c>
      <c r="B316" s="16">
        <v>2.50421</v>
      </c>
      <c r="C316" s="16">
        <v>1182.5781300000001</v>
      </c>
      <c r="D316" s="16">
        <v>1.32728</v>
      </c>
      <c r="E316" s="16">
        <v>1182.5781300000001</v>
      </c>
      <c r="F316" s="16">
        <v>0.49985000000000002</v>
      </c>
      <c r="G316" s="16">
        <v>1182.5781300000001</v>
      </c>
      <c r="H316" s="16">
        <v>-0.16935</v>
      </c>
      <c r="I316" s="16">
        <v>1182.5781300000001</v>
      </c>
      <c r="J316" s="16">
        <v>-0.86955000000000005</v>
      </c>
      <c r="K316" s="16">
        <v>1182.5781300000001</v>
      </c>
      <c r="L316" s="16">
        <v>-1.58609</v>
      </c>
    </row>
    <row r="317" spans="1:12">
      <c r="A317" s="16">
        <v>1181.41992</v>
      </c>
      <c r="B317" s="16">
        <v>2.4519199999999999</v>
      </c>
      <c r="C317" s="16">
        <v>1181.41992</v>
      </c>
      <c r="D317" s="16">
        <v>1.2797099999999999</v>
      </c>
      <c r="E317" s="16">
        <v>1181.41992</v>
      </c>
      <c r="F317" s="16">
        <v>0.50926000000000005</v>
      </c>
      <c r="G317" s="16">
        <v>1181.41992</v>
      </c>
      <c r="H317" s="16">
        <v>-0.17177999999999999</v>
      </c>
      <c r="I317" s="16">
        <v>1181.41992</v>
      </c>
      <c r="J317" s="16">
        <v>-0.87885999999999997</v>
      </c>
      <c r="K317" s="16">
        <v>1181.41992</v>
      </c>
      <c r="L317" s="16">
        <v>-1.58887</v>
      </c>
    </row>
    <row r="318" spans="1:12">
      <c r="A318" s="16">
        <v>1180.26172</v>
      </c>
      <c r="B318" s="16">
        <v>2.4228000000000001</v>
      </c>
      <c r="C318" s="16">
        <v>1180.26172</v>
      </c>
      <c r="D318" s="16">
        <v>1.30427</v>
      </c>
      <c r="E318" s="16">
        <v>1180.26172</v>
      </c>
      <c r="F318" s="16">
        <v>0.51893</v>
      </c>
      <c r="G318" s="16">
        <v>1180.26172</v>
      </c>
      <c r="H318" s="16">
        <v>-0.14985999999999999</v>
      </c>
      <c r="I318" s="16">
        <v>1180.26172</v>
      </c>
      <c r="J318" s="16">
        <v>-0.86739999999999995</v>
      </c>
      <c r="K318" s="16">
        <v>1180.26172</v>
      </c>
      <c r="L318" s="16">
        <v>-1.56681</v>
      </c>
    </row>
    <row r="319" spans="1:12">
      <c r="A319" s="16">
        <v>1179.1035199999999</v>
      </c>
      <c r="B319" s="16">
        <v>2.3086600000000002</v>
      </c>
      <c r="C319" s="16">
        <v>1179.1035199999999</v>
      </c>
      <c r="D319" s="16">
        <v>1.2107000000000001</v>
      </c>
      <c r="E319" s="16">
        <v>1179.1035199999999</v>
      </c>
      <c r="F319" s="16">
        <v>0.50544999999999995</v>
      </c>
      <c r="G319" s="16">
        <v>1179.1035199999999</v>
      </c>
      <c r="H319" s="16">
        <v>-0.15559999999999999</v>
      </c>
      <c r="I319" s="16">
        <v>1179.1035199999999</v>
      </c>
      <c r="J319" s="16">
        <v>-0.88563000000000003</v>
      </c>
      <c r="K319" s="16">
        <v>1179.1035199999999</v>
      </c>
      <c r="L319" s="16">
        <v>-1.56694</v>
      </c>
    </row>
    <row r="320" spans="1:12">
      <c r="A320" s="16">
        <v>1177.94336</v>
      </c>
      <c r="B320" s="16">
        <v>2.2641100000000001</v>
      </c>
      <c r="C320" s="16">
        <v>1177.94336</v>
      </c>
      <c r="D320" s="16">
        <v>1.2268699999999999</v>
      </c>
      <c r="E320" s="16">
        <v>1177.94336</v>
      </c>
      <c r="F320" s="16">
        <v>0.52439999999999998</v>
      </c>
      <c r="G320" s="16">
        <v>1177.94336</v>
      </c>
      <c r="H320" s="16">
        <v>-0.14176</v>
      </c>
      <c r="I320" s="16">
        <v>1177.94336</v>
      </c>
      <c r="J320" s="16">
        <v>-0.87982000000000005</v>
      </c>
      <c r="K320" s="16">
        <v>1177.94336</v>
      </c>
      <c r="L320" s="16">
        <v>-1.54701</v>
      </c>
    </row>
    <row r="321" spans="1:12">
      <c r="A321" s="16">
        <v>1176.7851599999999</v>
      </c>
      <c r="B321" s="16">
        <v>2.1900300000000001</v>
      </c>
      <c r="C321" s="16">
        <v>1176.7851599999999</v>
      </c>
      <c r="D321" s="16">
        <v>1.2050000000000001</v>
      </c>
      <c r="E321" s="16">
        <v>1176.7851599999999</v>
      </c>
      <c r="F321" s="16">
        <v>0.50890999999999997</v>
      </c>
      <c r="G321" s="16">
        <v>1176.7851599999999</v>
      </c>
      <c r="H321" s="16">
        <v>-0.15160999999999999</v>
      </c>
      <c r="I321" s="16">
        <v>1176.7851599999999</v>
      </c>
      <c r="J321" s="16">
        <v>-0.88949</v>
      </c>
      <c r="K321" s="16">
        <v>1176.7851599999999</v>
      </c>
      <c r="L321" s="16">
        <v>-1.5454300000000001</v>
      </c>
    </row>
    <row r="322" spans="1:12">
      <c r="A322" s="16">
        <v>1175.625</v>
      </c>
      <c r="B322" s="16">
        <v>2.1785100000000002</v>
      </c>
      <c r="C322" s="16">
        <v>1175.625</v>
      </c>
      <c r="D322" s="16">
        <v>1.1911</v>
      </c>
      <c r="E322" s="16">
        <v>1175.625</v>
      </c>
      <c r="F322" s="16">
        <v>0.51412999999999998</v>
      </c>
      <c r="G322" s="16">
        <v>1175.625</v>
      </c>
      <c r="H322" s="16">
        <v>-0.13678999999999999</v>
      </c>
      <c r="I322" s="16">
        <v>1175.625</v>
      </c>
      <c r="J322" s="16">
        <v>-0.86975000000000002</v>
      </c>
      <c r="K322" s="16">
        <v>1175.625</v>
      </c>
      <c r="L322" s="16">
        <v>-1.5344500000000001</v>
      </c>
    </row>
    <row r="323" spans="1:12">
      <c r="A323" s="16">
        <v>1174.4667999999999</v>
      </c>
      <c r="B323" s="16">
        <v>2.1327799999999999</v>
      </c>
      <c r="C323" s="16">
        <v>1174.4667999999999</v>
      </c>
      <c r="D323" s="16">
        <v>1.16977</v>
      </c>
      <c r="E323" s="16">
        <v>1174.4667999999999</v>
      </c>
      <c r="F323" s="16">
        <v>0.51734000000000002</v>
      </c>
      <c r="G323" s="16">
        <v>1174.4667999999999</v>
      </c>
      <c r="H323" s="16">
        <v>-0.12572</v>
      </c>
      <c r="I323" s="16">
        <v>1174.4667999999999</v>
      </c>
      <c r="J323" s="16">
        <v>-0.87256</v>
      </c>
      <c r="K323" s="16">
        <v>1174.4667999999999</v>
      </c>
      <c r="L323" s="16">
        <v>-1.5383100000000001</v>
      </c>
    </row>
    <row r="324" spans="1:12">
      <c r="A324" s="16">
        <v>1173.30664</v>
      </c>
      <c r="B324" s="16">
        <v>2.0745200000000001</v>
      </c>
      <c r="C324" s="16">
        <v>1173.30664</v>
      </c>
      <c r="D324" s="16">
        <v>1.0843</v>
      </c>
      <c r="E324" s="16">
        <v>1173.30664</v>
      </c>
      <c r="F324" s="16">
        <v>0.51244000000000001</v>
      </c>
      <c r="G324" s="16">
        <v>1173.30664</v>
      </c>
      <c r="H324" s="16">
        <v>-0.13961999999999999</v>
      </c>
      <c r="I324" s="16">
        <v>1173.30664</v>
      </c>
      <c r="J324" s="16">
        <v>-0.89693999999999996</v>
      </c>
      <c r="K324" s="16">
        <v>1173.30664</v>
      </c>
      <c r="L324" s="16">
        <v>-1.54149</v>
      </c>
    </row>
    <row r="325" spans="1:12">
      <c r="A325" s="16">
        <v>1172.1464800000001</v>
      </c>
      <c r="B325" s="16">
        <v>2.0613100000000002</v>
      </c>
      <c r="C325" s="16">
        <v>1172.1464800000001</v>
      </c>
      <c r="D325" s="16">
        <v>1.0797600000000001</v>
      </c>
      <c r="E325" s="16">
        <v>1172.1464800000001</v>
      </c>
      <c r="F325" s="16">
        <v>0.52524000000000004</v>
      </c>
      <c r="G325" s="16">
        <v>1172.1464800000001</v>
      </c>
      <c r="H325" s="16">
        <v>-0.12806000000000001</v>
      </c>
      <c r="I325" s="16">
        <v>1172.1464800000001</v>
      </c>
      <c r="J325" s="16">
        <v>-0.88749999999999996</v>
      </c>
      <c r="K325" s="16">
        <v>1172.1464800000001</v>
      </c>
      <c r="L325" s="16">
        <v>-1.5293099999999999</v>
      </c>
    </row>
    <row r="326" spans="1:12">
      <c r="A326" s="16">
        <v>1170.98633</v>
      </c>
      <c r="B326" s="16">
        <v>2.0142199999999999</v>
      </c>
      <c r="C326" s="16">
        <v>1170.98633</v>
      </c>
      <c r="D326" s="16">
        <v>1.04501</v>
      </c>
      <c r="E326" s="16">
        <v>1170.98633</v>
      </c>
      <c r="F326" s="16">
        <v>0.50829999999999997</v>
      </c>
      <c r="G326" s="16">
        <v>1170.98633</v>
      </c>
      <c r="H326" s="16">
        <v>-0.12705</v>
      </c>
      <c r="I326" s="16">
        <v>1170.98633</v>
      </c>
      <c r="J326" s="16">
        <v>-0.89847999999999995</v>
      </c>
      <c r="K326" s="16">
        <v>1170.98633</v>
      </c>
      <c r="L326" s="16">
        <v>-1.53213</v>
      </c>
    </row>
    <row r="327" spans="1:12">
      <c r="A327" s="16">
        <v>1169.82617</v>
      </c>
      <c r="B327" s="16">
        <v>1.99678</v>
      </c>
      <c r="C327" s="16">
        <v>1169.82617</v>
      </c>
      <c r="D327" s="16">
        <v>1.06003</v>
      </c>
      <c r="E327" s="16">
        <v>1169.82617</v>
      </c>
      <c r="F327" s="16">
        <v>0.51200999999999997</v>
      </c>
      <c r="G327" s="16">
        <v>1169.82617</v>
      </c>
      <c r="H327" s="16">
        <v>-0.12252</v>
      </c>
      <c r="I327" s="16">
        <v>1169.82617</v>
      </c>
      <c r="J327" s="16">
        <v>-0.89204000000000006</v>
      </c>
      <c r="K327" s="16">
        <v>1169.82617</v>
      </c>
      <c r="L327" s="16">
        <v>-1.52898</v>
      </c>
    </row>
    <row r="328" spans="1:12">
      <c r="A328" s="16">
        <v>1168.6660199999999</v>
      </c>
      <c r="B328" s="16">
        <v>2.0147300000000001</v>
      </c>
      <c r="C328" s="16">
        <v>1168.6660199999999</v>
      </c>
      <c r="D328" s="16">
        <v>1.12846</v>
      </c>
      <c r="E328" s="16">
        <v>1168.6660199999999</v>
      </c>
      <c r="F328" s="16">
        <v>0.51634999999999998</v>
      </c>
      <c r="G328" s="16">
        <v>1168.6660199999999</v>
      </c>
      <c r="H328" s="16">
        <v>-8.8370000000000004E-2</v>
      </c>
      <c r="I328" s="16">
        <v>1168.6660199999999</v>
      </c>
      <c r="J328" s="16">
        <v>-0.86241000000000001</v>
      </c>
      <c r="K328" s="16">
        <v>1168.6660199999999</v>
      </c>
      <c r="L328" s="16">
        <v>-1.51023</v>
      </c>
    </row>
    <row r="329" spans="1:12">
      <c r="A329" s="16">
        <v>1167.50586</v>
      </c>
      <c r="B329" s="16">
        <v>2.0004599999999999</v>
      </c>
      <c r="C329" s="16">
        <v>1167.50586</v>
      </c>
      <c r="D329" s="16">
        <v>1.11643</v>
      </c>
      <c r="E329" s="16">
        <v>1167.50586</v>
      </c>
      <c r="F329" s="16">
        <v>0.51334000000000002</v>
      </c>
      <c r="G329" s="16">
        <v>1167.50586</v>
      </c>
      <c r="H329" s="16">
        <v>-7.0360000000000006E-2</v>
      </c>
      <c r="I329" s="16">
        <v>1167.50586</v>
      </c>
      <c r="J329" s="16">
        <v>-0.86597000000000002</v>
      </c>
      <c r="K329" s="16">
        <v>1167.50586</v>
      </c>
      <c r="L329" s="16">
        <v>-1.50986</v>
      </c>
    </row>
    <row r="330" spans="1:12">
      <c r="A330" s="16">
        <v>1166.34375</v>
      </c>
      <c r="B330" s="16">
        <v>1.99264</v>
      </c>
      <c r="C330" s="16">
        <v>1166.34375</v>
      </c>
      <c r="D330" s="16">
        <v>1.1427799999999999</v>
      </c>
      <c r="E330" s="16">
        <v>1166.34375</v>
      </c>
      <c r="F330" s="16">
        <v>0.52059999999999995</v>
      </c>
      <c r="G330" s="16">
        <v>1166.34375</v>
      </c>
      <c r="H330" s="16">
        <v>-4.8480000000000002E-2</v>
      </c>
      <c r="I330" s="16">
        <v>1166.34375</v>
      </c>
      <c r="J330" s="16">
        <v>-0.85458000000000001</v>
      </c>
      <c r="K330" s="16">
        <v>1166.34375</v>
      </c>
      <c r="L330" s="16">
        <v>-1.50563</v>
      </c>
    </row>
    <row r="331" spans="1:12">
      <c r="A331" s="16">
        <v>1165.1835900000001</v>
      </c>
      <c r="B331" s="16">
        <v>1.9644200000000001</v>
      </c>
      <c r="C331" s="16">
        <v>1165.1835900000001</v>
      </c>
      <c r="D331" s="16">
        <v>1.1182799999999999</v>
      </c>
      <c r="E331" s="16">
        <v>1165.1835900000001</v>
      </c>
      <c r="F331" s="16">
        <v>0.53771999999999998</v>
      </c>
      <c r="G331" s="16">
        <v>1165.1835900000001</v>
      </c>
      <c r="H331" s="16">
        <v>-3.0020000000000002E-2</v>
      </c>
      <c r="I331" s="16">
        <v>1165.1835900000001</v>
      </c>
      <c r="J331" s="16">
        <v>-0.84701000000000004</v>
      </c>
      <c r="K331" s="16">
        <v>1165.1835900000001</v>
      </c>
      <c r="L331" s="16">
        <v>-1.5015400000000001</v>
      </c>
    </row>
    <row r="332" spans="1:12">
      <c r="A332" s="16">
        <v>1164.0214800000001</v>
      </c>
      <c r="B332" s="16">
        <v>1.96604</v>
      </c>
      <c r="C332" s="16">
        <v>1164.0214800000001</v>
      </c>
      <c r="D332" s="16">
        <v>1.1283099999999999</v>
      </c>
      <c r="E332" s="16">
        <v>1164.0214800000001</v>
      </c>
      <c r="F332" s="16">
        <v>0.54651000000000005</v>
      </c>
      <c r="G332" s="16">
        <v>1164.0214800000001</v>
      </c>
      <c r="H332" s="16">
        <v>-3.3500000000000001E-3</v>
      </c>
      <c r="I332" s="16">
        <v>1164.0214800000001</v>
      </c>
      <c r="J332" s="16">
        <v>-0.83467999999999998</v>
      </c>
      <c r="K332" s="16">
        <v>1164.0214800000001</v>
      </c>
      <c r="L332" s="16">
        <v>-1.48976</v>
      </c>
    </row>
    <row r="333" spans="1:12">
      <c r="A333" s="16">
        <v>1162.8593800000001</v>
      </c>
      <c r="B333" s="16">
        <v>1.9435899999999999</v>
      </c>
      <c r="C333" s="16">
        <v>1162.8593800000001</v>
      </c>
      <c r="D333" s="16">
        <v>1.1216999999999999</v>
      </c>
      <c r="E333" s="16">
        <v>1162.8593800000001</v>
      </c>
      <c r="F333" s="16">
        <v>0.54810000000000003</v>
      </c>
      <c r="G333" s="16">
        <v>1162.8593800000001</v>
      </c>
      <c r="H333" s="16">
        <v>4.5900000000000003E-3</v>
      </c>
      <c r="I333" s="16">
        <v>1162.8593800000001</v>
      </c>
      <c r="J333" s="16">
        <v>-0.82606000000000002</v>
      </c>
      <c r="K333" s="16">
        <v>1162.8593800000001</v>
      </c>
      <c r="L333" s="16">
        <v>-1.47993</v>
      </c>
    </row>
    <row r="334" spans="1:12">
      <c r="A334" s="16">
        <v>1161.6972699999999</v>
      </c>
      <c r="B334" s="16">
        <v>1.97956</v>
      </c>
      <c r="C334" s="16">
        <v>1161.6972699999999</v>
      </c>
      <c r="D334" s="16">
        <v>1.1981999999999999</v>
      </c>
      <c r="E334" s="16">
        <v>1161.6972699999999</v>
      </c>
      <c r="F334" s="16">
        <v>0.56747999999999998</v>
      </c>
      <c r="G334" s="16">
        <v>1161.6972699999999</v>
      </c>
      <c r="H334" s="16">
        <v>3.6150000000000002E-2</v>
      </c>
      <c r="I334" s="16">
        <v>1161.6972699999999</v>
      </c>
      <c r="J334" s="16">
        <v>-0.80362999999999996</v>
      </c>
      <c r="K334" s="16">
        <v>1161.6972699999999</v>
      </c>
      <c r="L334" s="16">
        <v>-1.46302</v>
      </c>
    </row>
    <row r="335" spans="1:12">
      <c r="A335" s="16">
        <v>1160.5351599999999</v>
      </c>
      <c r="B335" s="16">
        <v>1.97007</v>
      </c>
      <c r="C335" s="16">
        <v>1160.5351599999999</v>
      </c>
      <c r="D335" s="16">
        <v>1.20489</v>
      </c>
      <c r="E335" s="16">
        <v>1160.5351599999999</v>
      </c>
      <c r="F335" s="16">
        <v>0.57147000000000003</v>
      </c>
      <c r="G335" s="16">
        <v>1160.5351599999999</v>
      </c>
      <c r="H335" s="16">
        <v>4.9950000000000001E-2</v>
      </c>
      <c r="I335" s="16">
        <v>1160.5351599999999</v>
      </c>
      <c r="J335" s="16">
        <v>-0.79003999999999996</v>
      </c>
      <c r="K335" s="16">
        <v>1160.5351599999999</v>
      </c>
      <c r="L335" s="16">
        <v>-1.4430700000000001</v>
      </c>
    </row>
    <row r="336" spans="1:12">
      <c r="A336" s="16">
        <v>1159.3730499999999</v>
      </c>
      <c r="B336" s="16">
        <v>2.0043899999999999</v>
      </c>
      <c r="C336" s="16">
        <v>1159.3730499999999</v>
      </c>
      <c r="D336" s="16">
        <v>1.2584299999999999</v>
      </c>
      <c r="E336" s="16">
        <v>1159.3730499999999</v>
      </c>
      <c r="F336" s="16">
        <v>0.58989999999999998</v>
      </c>
      <c r="G336" s="16">
        <v>1159.3730499999999</v>
      </c>
      <c r="H336" s="16">
        <v>9.1999999999999998E-2</v>
      </c>
      <c r="I336" s="16">
        <v>1159.3730499999999</v>
      </c>
      <c r="J336" s="16">
        <v>-0.75714000000000004</v>
      </c>
      <c r="K336" s="16">
        <v>1159.3730499999999</v>
      </c>
      <c r="L336" s="16">
        <v>-1.4194100000000001</v>
      </c>
    </row>
    <row r="337" spans="1:12">
      <c r="A337" s="16">
        <v>1158.2109399999999</v>
      </c>
      <c r="B337" s="16">
        <v>1.9802999999999999</v>
      </c>
      <c r="C337" s="16">
        <v>1158.2109399999999</v>
      </c>
      <c r="D337" s="16">
        <v>1.2397800000000001</v>
      </c>
      <c r="E337" s="16">
        <v>1158.2109399999999</v>
      </c>
      <c r="F337" s="16">
        <v>0.59652000000000005</v>
      </c>
      <c r="G337" s="16">
        <v>1158.2109399999999</v>
      </c>
      <c r="H337" s="16">
        <v>0.10631</v>
      </c>
      <c r="I337" s="16">
        <v>1158.2109399999999</v>
      </c>
      <c r="J337" s="16">
        <v>-0.75226999999999999</v>
      </c>
      <c r="K337" s="16">
        <v>1158.2109399999999</v>
      </c>
      <c r="L337" s="16">
        <v>-1.4106000000000001</v>
      </c>
    </row>
    <row r="338" spans="1:12">
      <c r="A338" s="16">
        <v>1157.04883</v>
      </c>
      <c r="B338" s="16">
        <v>2.0121799999999999</v>
      </c>
      <c r="C338" s="16">
        <v>1157.04883</v>
      </c>
      <c r="D338" s="16">
        <v>1.35656</v>
      </c>
      <c r="E338" s="16">
        <v>1157.04883</v>
      </c>
      <c r="F338" s="16">
        <v>0.61221000000000003</v>
      </c>
      <c r="G338" s="16">
        <v>1157.04883</v>
      </c>
      <c r="H338" s="16">
        <v>0.16446</v>
      </c>
      <c r="I338" s="16">
        <v>1157.04883</v>
      </c>
      <c r="J338" s="16">
        <v>-0.71352000000000004</v>
      </c>
      <c r="K338" s="16">
        <v>1157.04883</v>
      </c>
      <c r="L338" s="16">
        <v>-1.3844099999999999</v>
      </c>
    </row>
    <row r="339" spans="1:12">
      <c r="A339" s="16">
        <v>1155.8847699999999</v>
      </c>
      <c r="B339" s="16">
        <v>2.0269900000000001</v>
      </c>
      <c r="C339" s="16">
        <v>1155.8847699999999</v>
      </c>
      <c r="D339" s="16">
        <v>1.44387</v>
      </c>
      <c r="E339" s="16">
        <v>1155.8847699999999</v>
      </c>
      <c r="F339" s="16">
        <v>0.63097999999999999</v>
      </c>
      <c r="G339" s="16">
        <v>1155.8847699999999</v>
      </c>
      <c r="H339" s="16">
        <v>0.22278000000000001</v>
      </c>
      <c r="I339" s="16">
        <v>1155.8847699999999</v>
      </c>
      <c r="J339" s="16">
        <v>-0.68001</v>
      </c>
      <c r="K339" s="16">
        <v>1155.8847699999999</v>
      </c>
      <c r="L339" s="16">
        <v>-1.3622300000000001</v>
      </c>
    </row>
    <row r="340" spans="1:12">
      <c r="A340" s="16">
        <v>1154.7226599999999</v>
      </c>
      <c r="B340" s="16">
        <v>2.01105</v>
      </c>
      <c r="C340" s="16">
        <v>1154.7226599999999</v>
      </c>
      <c r="D340" s="16">
        <v>1.42458</v>
      </c>
      <c r="E340" s="16">
        <v>1154.7226599999999</v>
      </c>
      <c r="F340" s="16">
        <v>0.65883000000000003</v>
      </c>
      <c r="G340" s="16">
        <v>1154.7226599999999</v>
      </c>
      <c r="H340" s="16">
        <v>0.23307</v>
      </c>
      <c r="I340" s="16">
        <v>1154.7226599999999</v>
      </c>
      <c r="J340" s="16">
        <v>-0.67249000000000003</v>
      </c>
      <c r="K340" s="16">
        <v>1154.7226599999999</v>
      </c>
      <c r="L340" s="16">
        <v>-1.34134</v>
      </c>
    </row>
    <row r="341" spans="1:12">
      <c r="A341" s="16">
        <v>1153.5585900000001</v>
      </c>
      <c r="B341" s="16">
        <v>2.0135399999999999</v>
      </c>
      <c r="C341" s="16">
        <v>1153.5585900000001</v>
      </c>
      <c r="D341" s="16">
        <v>1.4376100000000001</v>
      </c>
      <c r="E341" s="16">
        <v>1153.5585900000001</v>
      </c>
      <c r="F341" s="16">
        <v>0.67557</v>
      </c>
      <c r="G341" s="16">
        <v>1153.5585900000001</v>
      </c>
      <c r="H341" s="16">
        <v>0.24681</v>
      </c>
      <c r="I341" s="16">
        <v>1153.5585900000001</v>
      </c>
      <c r="J341" s="16">
        <v>-0.65605999999999998</v>
      </c>
      <c r="K341" s="16">
        <v>1153.5585900000001</v>
      </c>
      <c r="L341" s="16">
        <v>-1.32982</v>
      </c>
    </row>
    <row r="342" spans="1:12">
      <c r="A342" s="16">
        <v>1152.39453</v>
      </c>
      <c r="B342" s="16">
        <v>2.0117600000000002</v>
      </c>
      <c r="C342" s="16">
        <v>1152.39453</v>
      </c>
      <c r="D342" s="16">
        <v>1.46343</v>
      </c>
      <c r="E342" s="16">
        <v>1152.39453</v>
      </c>
      <c r="F342" s="16">
        <v>0.67220000000000002</v>
      </c>
      <c r="G342" s="16">
        <v>1152.39453</v>
      </c>
      <c r="H342" s="16">
        <v>0.26321</v>
      </c>
      <c r="I342" s="16">
        <v>1152.39453</v>
      </c>
      <c r="J342" s="16">
        <v>-0.63302999999999998</v>
      </c>
      <c r="K342" s="16">
        <v>1152.39453</v>
      </c>
      <c r="L342" s="16">
        <v>-1.30583</v>
      </c>
    </row>
    <row r="343" spans="1:12">
      <c r="A343" s="16">
        <v>1151.23047</v>
      </c>
      <c r="B343" s="16">
        <v>2.0045600000000001</v>
      </c>
      <c r="C343" s="16">
        <v>1151.23047</v>
      </c>
      <c r="D343" s="16">
        <v>1.4888999999999999</v>
      </c>
      <c r="E343" s="16">
        <v>1151.23047</v>
      </c>
      <c r="F343" s="16">
        <v>0.67395000000000005</v>
      </c>
      <c r="G343" s="16">
        <v>1151.23047</v>
      </c>
      <c r="H343" s="16">
        <v>0.27050000000000002</v>
      </c>
      <c r="I343" s="16">
        <v>1151.23047</v>
      </c>
      <c r="J343" s="16">
        <v>-0.60009000000000001</v>
      </c>
      <c r="K343" s="16">
        <v>1151.23047</v>
      </c>
      <c r="L343" s="16">
        <v>-1.27996</v>
      </c>
    </row>
    <row r="344" spans="1:12">
      <c r="A344" s="16">
        <v>1150.0664099999999</v>
      </c>
      <c r="B344" s="16">
        <v>2.0588099999999998</v>
      </c>
      <c r="C344" s="16">
        <v>1150.0664099999999</v>
      </c>
      <c r="D344" s="16">
        <v>1.5540499999999999</v>
      </c>
      <c r="E344" s="16">
        <v>1150.0664099999999</v>
      </c>
      <c r="F344" s="16">
        <v>0.69640000000000002</v>
      </c>
      <c r="G344" s="16">
        <v>1150.0664099999999</v>
      </c>
      <c r="H344" s="16">
        <v>0.29314000000000001</v>
      </c>
      <c r="I344" s="16">
        <v>1150.0664099999999</v>
      </c>
      <c r="J344" s="16">
        <v>-0.55923999999999996</v>
      </c>
      <c r="K344" s="16">
        <v>1150.0664099999999</v>
      </c>
      <c r="L344" s="16">
        <v>-1.2466200000000001</v>
      </c>
    </row>
    <row r="345" spans="1:12">
      <c r="A345" s="16">
        <v>1148.9023400000001</v>
      </c>
      <c r="B345" s="16">
        <v>2.0657700000000001</v>
      </c>
      <c r="C345" s="16">
        <v>1148.9023400000001</v>
      </c>
      <c r="D345" s="16">
        <v>1.5718799999999999</v>
      </c>
      <c r="E345" s="16">
        <v>1148.9023400000001</v>
      </c>
      <c r="F345" s="16">
        <v>0.71648999999999996</v>
      </c>
      <c r="G345" s="16">
        <v>1148.9023400000001</v>
      </c>
      <c r="H345" s="16">
        <v>0.29659999999999997</v>
      </c>
      <c r="I345" s="16">
        <v>1148.9023400000001</v>
      </c>
      <c r="J345" s="16">
        <v>-0.51975000000000005</v>
      </c>
      <c r="K345" s="16">
        <v>1148.9023400000001</v>
      </c>
      <c r="L345" s="16">
        <v>-1.2239899999999999</v>
      </c>
    </row>
    <row r="346" spans="1:12">
      <c r="A346" s="16">
        <v>1147.73828</v>
      </c>
      <c r="B346" s="16">
        <v>2.0377000000000001</v>
      </c>
      <c r="C346" s="16">
        <v>1147.73828</v>
      </c>
      <c r="D346" s="16">
        <v>1.52179</v>
      </c>
      <c r="E346" s="16">
        <v>1147.73828</v>
      </c>
      <c r="F346" s="16">
        <v>0.71802999999999995</v>
      </c>
      <c r="G346" s="16">
        <v>1147.73828</v>
      </c>
      <c r="H346" s="16">
        <v>0.27149000000000001</v>
      </c>
      <c r="I346" s="16">
        <v>1147.73828</v>
      </c>
      <c r="J346" s="16">
        <v>-0.51856999999999998</v>
      </c>
      <c r="K346" s="16">
        <v>1147.73828</v>
      </c>
      <c r="L346" s="16">
        <v>-1.21157</v>
      </c>
    </row>
    <row r="347" spans="1:12">
      <c r="A347" s="16">
        <v>1146.57422</v>
      </c>
      <c r="B347" s="16">
        <v>2.04358</v>
      </c>
      <c r="C347" s="16">
        <v>1146.57422</v>
      </c>
      <c r="D347" s="16">
        <v>1.5052700000000001</v>
      </c>
      <c r="E347" s="16">
        <v>1146.57422</v>
      </c>
      <c r="F347" s="16">
        <v>0.72741999999999996</v>
      </c>
      <c r="G347" s="16">
        <v>1146.57422</v>
      </c>
      <c r="H347" s="16">
        <v>0.25440000000000002</v>
      </c>
      <c r="I347" s="16">
        <v>1146.57422</v>
      </c>
      <c r="J347" s="16">
        <v>-0.50843000000000005</v>
      </c>
      <c r="K347" s="16">
        <v>1146.57422</v>
      </c>
      <c r="L347" s="16">
        <v>-1.19757</v>
      </c>
    </row>
    <row r="348" spans="1:12">
      <c r="A348" s="16">
        <v>1145.4082000000001</v>
      </c>
      <c r="B348" s="16">
        <v>2.0446800000000001</v>
      </c>
      <c r="C348" s="16">
        <v>1145.4082000000001</v>
      </c>
      <c r="D348" s="16">
        <v>1.41873</v>
      </c>
      <c r="E348" s="16">
        <v>1145.4082000000001</v>
      </c>
      <c r="F348" s="16">
        <v>0.72055000000000002</v>
      </c>
      <c r="G348" s="16">
        <v>1145.4082000000001</v>
      </c>
      <c r="H348" s="16">
        <v>0.23341999999999999</v>
      </c>
      <c r="I348" s="16">
        <v>1145.4082000000001</v>
      </c>
      <c r="J348" s="16">
        <v>-0.51614000000000004</v>
      </c>
      <c r="K348" s="16">
        <v>1145.4082000000001</v>
      </c>
      <c r="L348" s="16">
        <v>-1.1924399999999999</v>
      </c>
    </row>
    <row r="349" spans="1:12">
      <c r="A349" s="16">
        <v>1144.2421899999999</v>
      </c>
      <c r="B349" s="16">
        <v>2.00814</v>
      </c>
      <c r="C349" s="16">
        <v>1144.2421899999999</v>
      </c>
      <c r="D349" s="16">
        <v>1.3561300000000001</v>
      </c>
      <c r="E349" s="16">
        <v>1144.2421899999999</v>
      </c>
      <c r="F349" s="16">
        <v>0.72375999999999996</v>
      </c>
      <c r="G349" s="16">
        <v>1144.2421899999999</v>
      </c>
      <c r="H349" s="16">
        <v>0.20906</v>
      </c>
      <c r="I349" s="16">
        <v>1144.2421899999999</v>
      </c>
      <c r="J349" s="16">
        <v>-0.51305999999999996</v>
      </c>
      <c r="K349" s="16">
        <v>1144.2421899999999</v>
      </c>
      <c r="L349" s="16">
        <v>-1.1946300000000001</v>
      </c>
    </row>
    <row r="350" spans="1:12">
      <c r="A350" s="16">
        <v>1143.0781300000001</v>
      </c>
      <c r="B350" s="16">
        <v>2.0222199999999999</v>
      </c>
      <c r="C350" s="16">
        <v>1143.0781300000001</v>
      </c>
      <c r="D350" s="16">
        <v>1.3835299999999999</v>
      </c>
      <c r="E350" s="16">
        <v>1143.0781300000001</v>
      </c>
      <c r="F350" s="16">
        <v>0.72143999999999997</v>
      </c>
      <c r="G350" s="16">
        <v>1143.0781300000001</v>
      </c>
      <c r="H350" s="16">
        <v>0.20097999999999999</v>
      </c>
      <c r="I350" s="16">
        <v>1143.0781300000001</v>
      </c>
      <c r="J350" s="16">
        <v>-0.50968999999999998</v>
      </c>
      <c r="K350" s="16">
        <v>1143.0781300000001</v>
      </c>
      <c r="L350" s="16">
        <v>-1.18794</v>
      </c>
    </row>
    <row r="351" spans="1:12">
      <c r="A351" s="16">
        <v>1141.91211</v>
      </c>
      <c r="B351" s="16">
        <v>2.0454400000000001</v>
      </c>
      <c r="C351" s="16">
        <v>1141.91211</v>
      </c>
      <c r="D351" s="16">
        <v>1.41065</v>
      </c>
      <c r="E351" s="16">
        <v>1141.91211</v>
      </c>
      <c r="F351" s="16">
        <v>0.71123999999999998</v>
      </c>
      <c r="G351" s="16">
        <v>1141.91211</v>
      </c>
      <c r="H351" s="16">
        <v>0.22170999999999999</v>
      </c>
      <c r="I351" s="16">
        <v>1141.91211</v>
      </c>
      <c r="J351" s="16">
        <v>-0.50109999999999999</v>
      </c>
      <c r="K351" s="16">
        <v>1141.91211</v>
      </c>
      <c r="L351" s="16">
        <v>-1.1798</v>
      </c>
    </row>
    <row r="352" spans="1:12">
      <c r="A352" s="16">
        <v>1140.7460900000001</v>
      </c>
      <c r="B352" s="16">
        <v>2.0041500000000001</v>
      </c>
      <c r="C352" s="16">
        <v>1140.7460900000001</v>
      </c>
      <c r="D352" s="16">
        <v>1.3381000000000001</v>
      </c>
      <c r="E352" s="16">
        <v>1140.7460900000001</v>
      </c>
      <c r="F352" s="16">
        <v>0.71187</v>
      </c>
      <c r="G352" s="16">
        <v>1140.7460900000001</v>
      </c>
      <c r="H352" s="16">
        <v>0.18972</v>
      </c>
      <c r="I352" s="16">
        <v>1140.7460900000001</v>
      </c>
      <c r="J352" s="16">
        <v>-0.52366000000000001</v>
      </c>
      <c r="K352" s="16">
        <v>1140.7460900000001</v>
      </c>
      <c r="L352" s="16">
        <v>-1.18641</v>
      </c>
    </row>
    <row r="353" spans="1:12">
      <c r="A353" s="16">
        <v>1139.58008</v>
      </c>
      <c r="B353" s="16">
        <v>2.0457399999999999</v>
      </c>
      <c r="C353" s="16">
        <v>1139.58008</v>
      </c>
      <c r="D353" s="16">
        <v>1.3730599999999999</v>
      </c>
      <c r="E353" s="16">
        <v>1139.58008</v>
      </c>
      <c r="F353" s="16">
        <v>0.70352000000000003</v>
      </c>
      <c r="G353" s="16">
        <v>1139.58008</v>
      </c>
      <c r="H353" s="16">
        <v>0.19366</v>
      </c>
      <c r="I353" s="16">
        <v>1139.58008</v>
      </c>
      <c r="J353" s="16">
        <v>-0.51390000000000002</v>
      </c>
      <c r="K353" s="16">
        <v>1139.58008</v>
      </c>
      <c r="L353" s="16">
        <v>-1.1873499999999999</v>
      </c>
    </row>
    <row r="354" spans="1:12">
      <c r="A354" s="16">
        <v>1138.4140600000001</v>
      </c>
      <c r="B354" s="16">
        <v>2.02441</v>
      </c>
      <c r="C354" s="16">
        <v>1138.4140600000001</v>
      </c>
      <c r="D354" s="16">
        <v>1.2748900000000001</v>
      </c>
      <c r="E354" s="16">
        <v>1138.4140600000001</v>
      </c>
      <c r="F354" s="16">
        <v>0.71150000000000002</v>
      </c>
      <c r="G354" s="16">
        <v>1138.4140600000001</v>
      </c>
      <c r="H354" s="16">
        <v>0.16225000000000001</v>
      </c>
      <c r="I354" s="16">
        <v>1138.4140600000001</v>
      </c>
      <c r="J354" s="16">
        <v>-0.54574999999999996</v>
      </c>
      <c r="K354" s="16">
        <v>1138.4140600000001</v>
      </c>
      <c r="L354" s="16">
        <v>-1.2033700000000001</v>
      </c>
    </row>
    <row r="355" spans="1:12">
      <c r="A355" s="16">
        <v>1137.2460900000001</v>
      </c>
      <c r="B355" s="16">
        <v>2.0341100000000001</v>
      </c>
      <c r="C355" s="16">
        <v>1137.2460900000001</v>
      </c>
      <c r="D355" s="16">
        <v>1.3093999999999999</v>
      </c>
      <c r="E355" s="16">
        <v>1137.2460900000001</v>
      </c>
      <c r="F355" s="16">
        <v>0.70796999999999999</v>
      </c>
      <c r="G355" s="16">
        <v>1137.2460900000001</v>
      </c>
      <c r="H355" s="16">
        <v>0.17873</v>
      </c>
      <c r="I355" s="16">
        <v>1137.2460900000001</v>
      </c>
      <c r="J355" s="16">
        <v>-0.53844999999999998</v>
      </c>
      <c r="K355" s="16">
        <v>1137.2460900000001</v>
      </c>
      <c r="L355" s="16">
        <v>-1.19045</v>
      </c>
    </row>
    <row r="356" spans="1:12">
      <c r="A356" s="16">
        <v>1136.08008</v>
      </c>
      <c r="B356" s="16">
        <v>1.9783999999999999</v>
      </c>
      <c r="C356" s="16">
        <v>1136.08008</v>
      </c>
      <c r="D356" s="16">
        <v>1.2478899999999999</v>
      </c>
      <c r="E356" s="16">
        <v>1136.08008</v>
      </c>
      <c r="F356" s="16">
        <v>0.70945999999999998</v>
      </c>
      <c r="G356" s="16">
        <v>1136.08008</v>
      </c>
      <c r="H356" s="16">
        <v>0.14262</v>
      </c>
      <c r="I356" s="16">
        <v>1136.08008</v>
      </c>
      <c r="J356" s="16">
        <v>-0.57460999999999995</v>
      </c>
      <c r="K356" s="16">
        <v>1136.08008</v>
      </c>
      <c r="L356" s="16">
        <v>-1.2030799999999999</v>
      </c>
    </row>
    <row r="357" spans="1:12">
      <c r="A357" s="16">
        <v>1134.91211</v>
      </c>
      <c r="B357" s="16">
        <v>1.99451</v>
      </c>
      <c r="C357" s="16">
        <v>1134.91211</v>
      </c>
      <c r="D357" s="16">
        <v>1.2839799999999999</v>
      </c>
      <c r="E357" s="16">
        <v>1134.91211</v>
      </c>
      <c r="F357" s="16">
        <v>0.72423000000000004</v>
      </c>
      <c r="G357" s="16">
        <v>1134.91211</v>
      </c>
      <c r="H357" s="16">
        <v>0.15481</v>
      </c>
      <c r="I357" s="16">
        <v>1134.91211</v>
      </c>
      <c r="J357" s="16">
        <v>-0.56811</v>
      </c>
      <c r="K357" s="16">
        <v>1134.91211</v>
      </c>
      <c r="L357" s="16">
        <v>-1.1947099999999999</v>
      </c>
    </row>
    <row r="358" spans="1:12">
      <c r="A358" s="16">
        <v>1133.7460900000001</v>
      </c>
      <c r="B358" s="16">
        <v>2.0535700000000001</v>
      </c>
      <c r="C358" s="16">
        <v>1133.7460900000001</v>
      </c>
      <c r="D358" s="16">
        <v>1.3759600000000001</v>
      </c>
      <c r="E358" s="16">
        <v>1133.7460900000001</v>
      </c>
      <c r="F358" s="16">
        <v>0.73524</v>
      </c>
      <c r="G358" s="16">
        <v>1133.7460900000001</v>
      </c>
      <c r="H358" s="16">
        <v>0.20659</v>
      </c>
      <c r="I358" s="16">
        <v>1133.7460900000001</v>
      </c>
      <c r="J358" s="16">
        <v>-0.52454000000000001</v>
      </c>
      <c r="K358" s="16">
        <v>1133.7460900000001</v>
      </c>
      <c r="L358" s="16">
        <v>-1.1539699999999999</v>
      </c>
    </row>
    <row r="359" spans="1:12">
      <c r="A359" s="16">
        <v>1132.5781300000001</v>
      </c>
      <c r="B359" s="16">
        <v>2.1041799999999999</v>
      </c>
      <c r="C359" s="16">
        <v>1132.5781300000001</v>
      </c>
      <c r="D359" s="16">
        <v>1.3954500000000001</v>
      </c>
      <c r="E359" s="16">
        <v>1132.5781300000001</v>
      </c>
      <c r="F359" s="16">
        <v>0.76892000000000005</v>
      </c>
      <c r="G359" s="16">
        <v>1132.5781300000001</v>
      </c>
      <c r="H359" s="16">
        <v>0.22841</v>
      </c>
      <c r="I359" s="16">
        <v>1132.5781300000001</v>
      </c>
      <c r="J359" s="16">
        <v>-0.50682000000000005</v>
      </c>
      <c r="K359" s="16">
        <v>1132.5781300000001</v>
      </c>
      <c r="L359" s="16">
        <v>-1.1215599999999999</v>
      </c>
    </row>
    <row r="360" spans="1:12">
      <c r="A360" s="16">
        <v>1131.4101599999999</v>
      </c>
      <c r="B360" s="16">
        <v>2.1287500000000001</v>
      </c>
      <c r="C360" s="16">
        <v>1131.4101599999999</v>
      </c>
      <c r="D360" s="16">
        <v>1.44781</v>
      </c>
      <c r="E360" s="16">
        <v>1131.4101599999999</v>
      </c>
      <c r="F360" s="16">
        <v>0.79344999999999999</v>
      </c>
      <c r="G360" s="16">
        <v>1131.4101599999999</v>
      </c>
      <c r="H360" s="16">
        <v>0.25363000000000002</v>
      </c>
      <c r="I360" s="16">
        <v>1131.4101599999999</v>
      </c>
      <c r="J360" s="16">
        <v>-0.48353000000000002</v>
      </c>
      <c r="K360" s="16">
        <v>1131.4101599999999</v>
      </c>
      <c r="L360" s="16">
        <v>-1.10202</v>
      </c>
    </row>
    <row r="361" spans="1:12">
      <c r="A361" s="16">
        <v>1130.2421899999999</v>
      </c>
      <c r="B361" s="16">
        <v>2.1424099999999999</v>
      </c>
      <c r="C361" s="16">
        <v>1130.2421899999999</v>
      </c>
      <c r="D361" s="16">
        <v>1.49264</v>
      </c>
      <c r="E361" s="16">
        <v>1130.2421899999999</v>
      </c>
      <c r="F361" s="16">
        <v>0.82311999999999996</v>
      </c>
      <c r="G361" s="16">
        <v>1130.2421899999999</v>
      </c>
      <c r="H361" s="16">
        <v>0.29637999999999998</v>
      </c>
      <c r="I361" s="16">
        <v>1130.2421899999999</v>
      </c>
      <c r="J361" s="16">
        <v>-0.45945000000000003</v>
      </c>
      <c r="K361" s="16">
        <v>1130.2421899999999</v>
      </c>
      <c r="L361" s="16">
        <v>-1.07619</v>
      </c>
    </row>
    <row r="362" spans="1:12">
      <c r="A362" s="16">
        <v>1129.07422</v>
      </c>
      <c r="B362" s="16">
        <v>2.1402999999999999</v>
      </c>
      <c r="C362" s="16">
        <v>1129.07422</v>
      </c>
      <c r="D362" s="16">
        <v>1.52477</v>
      </c>
      <c r="E362" s="16">
        <v>1129.07422</v>
      </c>
      <c r="F362" s="16">
        <v>0.87731999999999999</v>
      </c>
      <c r="G362" s="16">
        <v>1129.07422</v>
      </c>
      <c r="H362" s="16">
        <v>0.33169999999999999</v>
      </c>
      <c r="I362" s="16">
        <v>1129.07422</v>
      </c>
      <c r="J362" s="16">
        <v>-0.43391000000000002</v>
      </c>
      <c r="K362" s="16">
        <v>1129.07422</v>
      </c>
      <c r="L362" s="16">
        <v>-1.05</v>
      </c>
    </row>
    <row r="363" spans="1:12">
      <c r="A363" s="16">
        <v>1127.90625</v>
      </c>
      <c r="B363" s="16">
        <v>2.15239</v>
      </c>
      <c r="C363" s="16">
        <v>1127.90625</v>
      </c>
      <c r="D363" s="16">
        <v>1.5618000000000001</v>
      </c>
      <c r="E363" s="16">
        <v>1127.90625</v>
      </c>
      <c r="F363" s="16">
        <v>0.89868999999999999</v>
      </c>
      <c r="G363" s="16">
        <v>1127.90625</v>
      </c>
      <c r="H363" s="16">
        <v>0.35872999999999999</v>
      </c>
      <c r="I363" s="16">
        <v>1127.90625</v>
      </c>
      <c r="J363" s="16">
        <v>-0.41458</v>
      </c>
      <c r="K363" s="16">
        <v>1127.90625</v>
      </c>
      <c r="L363" s="16">
        <v>-1.0349299999999999</v>
      </c>
    </row>
    <row r="364" spans="1:12">
      <c r="A364" s="16">
        <v>1126.73633</v>
      </c>
      <c r="B364" s="16">
        <v>2.1690299999999998</v>
      </c>
      <c r="C364" s="16">
        <v>1126.73633</v>
      </c>
      <c r="D364" s="16">
        <v>1.5939300000000001</v>
      </c>
      <c r="E364" s="16">
        <v>1126.73633</v>
      </c>
      <c r="F364" s="16">
        <v>0.93359000000000003</v>
      </c>
      <c r="G364" s="16">
        <v>1126.73633</v>
      </c>
      <c r="H364" s="16">
        <v>0.39713999999999999</v>
      </c>
      <c r="I364" s="16">
        <v>1126.73633</v>
      </c>
      <c r="J364" s="16">
        <v>-0.39681</v>
      </c>
      <c r="K364" s="16">
        <v>1126.73633</v>
      </c>
      <c r="L364" s="16">
        <v>-1.01118</v>
      </c>
    </row>
    <row r="365" spans="1:12">
      <c r="A365" s="16">
        <v>1125.56836</v>
      </c>
      <c r="B365" s="16">
        <v>2.2178100000000001</v>
      </c>
      <c r="C365" s="16">
        <v>1125.56836</v>
      </c>
      <c r="D365" s="16">
        <v>1.7323299999999999</v>
      </c>
      <c r="E365" s="16">
        <v>1125.56836</v>
      </c>
      <c r="F365" s="16">
        <v>0.96109</v>
      </c>
      <c r="G365" s="16">
        <v>1125.56836</v>
      </c>
      <c r="H365" s="16">
        <v>0.46866000000000002</v>
      </c>
      <c r="I365" s="16">
        <v>1125.56836</v>
      </c>
      <c r="J365" s="16">
        <v>-0.34950999999999999</v>
      </c>
      <c r="K365" s="16">
        <v>1125.56836</v>
      </c>
      <c r="L365" s="16">
        <v>-0.97458</v>
      </c>
    </row>
    <row r="366" spans="1:12">
      <c r="A366" s="16">
        <v>1124.3984399999999</v>
      </c>
      <c r="B366" s="16">
        <v>2.23767</v>
      </c>
      <c r="C366" s="16">
        <v>1124.3984399999999</v>
      </c>
      <c r="D366" s="16">
        <v>1.7904800000000001</v>
      </c>
      <c r="E366" s="16">
        <v>1124.3984399999999</v>
      </c>
      <c r="F366" s="16">
        <v>0.96748000000000001</v>
      </c>
      <c r="G366" s="16">
        <v>1124.3984399999999</v>
      </c>
      <c r="H366" s="16">
        <v>0.51175000000000004</v>
      </c>
      <c r="I366" s="16">
        <v>1124.3984399999999</v>
      </c>
      <c r="J366" s="16">
        <v>-0.30830999999999997</v>
      </c>
      <c r="K366" s="16">
        <v>1124.3984399999999</v>
      </c>
      <c r="L366" s="16">
        <v>-0.93959000000000004</v>
      </c>
    </row>
    <row r="367" spans="1:12">
      <c r="A367" s="16">
        <v>1123.23047</v>
      </c>
      <c r="B367" s="16">
        <v>2.3486500000000001</v>
      </c>
      <c r="C367" s="16">
        <v>1123.23047</v>
      </c>
      <c r="D367" s="16">
        <v>1.94624</v>
      </c>
      <c r="E367" s="16">
        <v>1123.23047</v>
      </c>
      <c r="F367" s="16">
        <v>1.0031399999999999</v>
      </c>
      <c r="G367" s="16">
        <v>1123.23047</v>
      </c>
      <c r="H367" s="16">
        <v>0.60409000000000002</v>
      </c>
      <c r="I367" s="16">
        <v>1123.23047</v>
      </c>
      <c r="J367" s="16">
        <v>-0.23921999999999999</v>
      </c>
      <c r="K367" s="16">
        <v>1123.23047</v>
      </c>
      <c r="L367" s="16">
        <v>-0.90242999999999995</v>
      </c>
    </row>
    <row r="368" spans="1:12">
      <c r="A368" s="16">
        <v>1122.0605499999999</v>
      </c>
      <c r="B368" s="16">
        <v>2.3534299999999999</v>
      </c>
      <c r="C368" s="16">
        <v>1122.0605499999999</v>
      </c>
      <c r="D368" s="16">
        <v>2.0073099999999999</v>
      </c>
      <c r="E368" s="16">
        <v>1122.0605499999999</v>
      </c>
      <c r="F368" s="16">
        <v>1.0138799999999999</v>
      </c>
      <c r="G368" s="16">
        <v>1122.0605499999999</v>
      </c>
      <c r="H368" s="16">
        <v>0.64315</v>
      </c>
      <c r="I368" s="16">
        <v>1122.0605499999999</v>
      </c>
      <c r="J368" s="16">
        <v>-0.22062000000000001</v>
      </c>
      <c r="K368" s="16">
        <v>1122.0605499999999</v>
      </c>
      <c r="L368" s="16">
        <v>-0.88080999999999998</v>
      </c>
    </row>
    <row r="369" spans="1:12">
      <c r="A369" s="16">
        <v>1120.8906300000001</v>
      </c>
      <c r="B369" s="16">
        <v>2.4193500000000001</v>
      </c>
      <c r="C369" s="16">
        <v>1120.8906300000001</v>
      </c>
      <c r="D369" s="16">
        <v>2.1368100000000001</v>
      </c>
      <c r="E369" s="16">
        <v>1120.8906300000001</v>
      </c>
      <c r="F369" s="16">
        <v>1.0322</v>
      </c>
      <c r="G369" s="16">
        <v>1120.8906300000001</v>
      </c>
      <c r="H369" s="16">
        <v>0.70813999999999999</v>
      </c>
      <c r="I369" s="16">
        <v>1120.8906300000001</v>
      </c>
      <c r="J369" s="16">
        <v>-0.17585000000000001</v>
      </c>
      <c r="K369" s="16">
        <v>1120.8906300000001</v>
      </c>
      <c r="L369" s="16">
        <v>-0.86107</v>
      </c>
    </row>
    <row r="370" spans="1:12">
      <c r="A370" s="16">
        <v>1119.7207000000001</v>
      </c>
      <c r="B370" s="16">
        <v>2.4460299999999999</v>
      </c>
      <c r="C370" s="16">
        <v>1119.7207000000001</v>
      </c>
      <c r="D370" s="16">
        <v>2.1424099999999999</v>
      </c>
      <c r="E370" s="16">
        <v>1119.7207000000001</v>
      </c>
      <c r="F370" s="16">
        <v>1.0463199999999999</v>
      </c>
      <c r="G370" s="16">
        <v>1119.7207000000001</v>
      </c>
      <c r="H370" s="16">
        <v>0.70953999999999995</v>
      </c>
      <c r="I370" s="16">
        <v>1119.7207000000001</v>
      </c>
      <c r="J370" s="16">
        <v>-0.17222999999999999</v>
      </c>
      <c r="K370" s="16">
        <v>1119.7207000000001</v>
      </c>
      <c r="L370" s="16">
        <v>-0.84828999999999999</v>
      </c>
    </row>
    <row r="371" spans="1:12">
      <c r="A371" s="16">
        <v>1118.55078</v>
      </c>
      <c r="B371" s="16">
        <v>2.5175100000000001</v>
      </c>
      <c r="C371" s="16">
        <v>1118.55078</v>
      </c>
      <c r="D371" s="16">
        <v>2.1694499999999999</v>
      </c>
      <c r="E371" s="16">
        <v>1118.55078</v>
      </c>
      <c r="F371" s="16">
        <v>1.0490999999999999</v>
      </c>
      <c r="G371" s="16">
        <v>1118.55078</v>
      </c>
      <c r="H371" s="16">
        <v>0.72089000000000003</v>
      </c>
      <c r="I371" s="16">
        <v>1118.55078</v>
      </c>
      <c r="J371" s="16">
        <v>-0.1484</v>
      </c>
      <c r="K371" s="16">
        <v>1118.55078</v>
      </c>
      <c r="L371" s="16">
        <v>-0.85018000000000005</v>
      </c>
    </row>
    <row r="372" spans="1:12">
      <c r="A372" s="16">
        <v>1117.3789099999999</v>
      </c>
      <c r="B372" s="16">
        <v>2.6137299999999999</v>
      </c>
      <c r="C372" s="16">
        <v>1117.3789099999999</v>
      </c>
      <c r="D372" s="16">
        <v>2.2360099999999998</v>
      </c>
      <c r="E372" s="16">
        <v>1117.3789099999999</v>
      </c>
      <c r="F372" s="16">
        <v>1.0374000000000001</v>
      </c>
      <c r="G372" s="16">
        <v>1117.3789099999999</v>
      </c>
      <c r="H372" s="16">
        <v>0.71253</v>
      </c>
      <c r="I372" s="16">
        <v>1117.3789099999999</v>
      </c>
      <c r="J372" s="16">
        <v>-0.12778999999999999</v>
      </c>
      <c r="K372" s="16">
        <v>1117.3789099999999</v>
      </c>
      <c r="L372" s="16">
        <v>-0.83935999999999999</v>
      </c>
    </row>
    <row r="373" spans="1:12">
      <c r="A373" s="16">
        <v>1116.2089800000001</v>
      </c>
      <c r="B373" s="16">
        <v>2.6979199999999999</v>
      </c>
      <c r="C373" s="16">
        <v>1116.2089800000001</v>
      </c>
      <c r="D373" s="16">
        <v>2.2541600000000002</v>
      </c>
      <c r="E373" s="16">
        <v>1116.2089800000001</v>
      </c>
      <c r="F373" s="16">
        <v>1.01878</v>
      </c>
      <c r="G373" s="16">
        <v>1116.2089800000001</v>
      </c>
      <c r="H373" s="16">
        <v>0.66879</v>
      </c>
      <c r="I373" s="16">
        <v>1116.2089800000001</v>
      </c>
      <c r="J373" s="16">
        <v>-0.12806999999999999</v>
      </c>
      <c r="K373" s="16">
        <v>1116.2089800000001</v>
      </c>
      <c r="L373" s="16">
        <v>-0.85568999999999995</v>
      </c>
    </row>
    <row r="374" spans="1:12">
      <c r="A374" s="16">
        <v>1115.03711</v>
      </c>
      <c r="B374" s="16">
        <v>2.8477199999999998</v>
      </c>
      <c r="C374" s="16">
        <v>1115.03711</v>
      </c>
      <c r="D374" s="16">
        <v>2.3921199999999998</v>
      </c>
      <c r="E374" s="16">
        <v>1115.03711</v>
      </c>
      <c r="F374" s="16">
        <v>1.0103500000000001</v>
      </c>
      <c r="G374" s="16">
        <v>1115.03711</v>
      </c>
      <c r="H374" s="16">
        <v>0.66783000000000003</v>
      </c>
      <c r="I374" s="16">
        <v>1115.03711</v>
      </c>
      <c r="J374" s="16">
        <v>-7.2340000000000002E-2</v>
      </c>
      <c r="K374" s="16">
        <v>1115.03711</v>
      </c>
      <c r="L374" s="16">
        <v>-0.84135000000000004</v>
      </c>
    </row>
    <row r="375" spans="1:12">
      <c r="A375" s="16">
        <v>1113.8671899999999</v>
      </c>
      <c r="B375" s="16">
        <v>2.94943</v>
      </c>
      <c r="C375" s="16">
        <v>1113.8671899999999</v>
      </c>
      <c r="D375" s="16">
        <v>2.3936099999999998</v>
      </c>
      <c r="E375" s="16">
        <v>1113.8671899999999</v>
      </c>
      <c r="F375" s="16">
        <v>0.98372999999999999</v>
      </c>
      <c r="G375" s="16">
        <v>1113.8671899999999</v>
      </c>
      <c r="H375" s="16">
        <v>0.64068000000000003</v>
      </c>
      <c r="I375" s="16">
        <v>1113.8671899999999</v>
      </c>
      <c r="J375" s="16">
        <v>-7.0120000000000002E-2</v>
      </c>
      <c r="K375" s="16">
        <v>1113.8671899999999</v>
      </c>
      <c r="L375" s="16">
        <v>-0.85287999999999997</v>
      </c>
    </row>
    <row r="376" spans="1:12">
      <c r="A376" s="16">
        <v>1112.6953100000001</v>
      </c>
      <c r="B376" s="16">
        <v>3.0230100000000002</v>
      </c>
      <c r="C376" s="16">
        <v>1112.6953100000001</v>
      </c>
      <c r="D376" s="16">
        <v>2.38734</v>
      </c>
      <c r="E376" s="16">
        <v>1112.6953100000001</v>
      </c>
      <c r="F376" s="16">
        <v>0.98948000000000003</v>
      </c>
      <c r="G376" s="16">
        <v>1112.6953100000001</v>
      </c>
      <c r="H376" s="16">
        <v>0.62488999999999995</v>
      </c>
      <c r="I376" s="16">
        <v>1112.6953100000001</v>
      </c>
      <c r="J376" s="16">
        <v>-5.4800000000000001E-2</v>
      </c>
      <c r="K376" s="16">
        <v>1112.6953100000001</v>
      </c>
      <c r="L376" s="16">
        <v>-0.85597000000000001</v>
      </c>
    </row>
    <row r="377" spans="1:12">
      <c r="A377" s="16">
        <v>1111.5234399999999</v>
      </c>
      <c r="B377" s="16">
        <v>2.9679199999999999</v>
      </c>
      <c r="C377" s="16">
        <v>1111.5234399999999</v>
      </c>
      <c r="D377" s="16">
        <v>2.3401000000000001</v>
      </c>
      <c r="E377" s="16">
        <v>1111.5234399999999</v>
      </c>
      <c r="F377" s="16">
        <v>0.97921000000000002</v>
      </c>
      <c r="G377" s="16">
        <v>1111.5234399999999</v>
      </c>
      <c r="H377" s="16">
        <v>0.57599999999999996</v>
      </c>
      <c r="I377" s="16">
        <v>1111.5234399999999</v>
      </c>
      <c r="J377" s="16">
        <v>-7.5170000000000001E-2</v>
      </c>
      <c r="K377" s="16">
        <v>1111.5234399999999</v>
      </c>
      <c r="L377" s="16">
        <v>-0.88590000000000002</v>
      </c>
    </row>
    <row r="378" spans="1:12">
      <c r="A378" s="16">
        <v>1110.3515600000001</v>
      </c>
      <c r="B378" s="16">
        <v>2.8964099999999999</v>
      </c>
      <c r="C378" s="16">
        <v>1110.3515600000001</v>
      </c>
      <c r="D378" s="16">
        <v>2.2388499999999998</v>
      </c>
      <c r="E378" s="16">
        <v>1110.3515600000001</v>
      </c>
      <c r="F378" s="16">
        <v>0.96257000000000004</v>
      </c>
      <c r="G378" s="16">
        <v>1110.3515600000001</v>
      </c>
      <c r="H378" s="16">
        <v>0.54076000000000002</v>
      </c>
      <c r="I378" s="16">
        <v>1110.3515600000001</v>
      </c>
      <c r="J378" s="16">
        <v>-9.3359999999999999E-2</v>
      </c>
      <c r="K378" s="16">
        <v>1110.3515600000001</v>
      </c>
      <c r="L378" s="16">
        <v>-0.88512000000000002</v>
      </c>
    </row>
    <row r="379" spans="1:12">
      <c r="A379" s="16">
        <v>1109.1796899999999</v>
      </c>
      <c r="B379" s="16">
        <v>2.7664200000000001</v>
      </c>
      <c r="C379" s="16">
        <v>1109.1796899999999</v>
      </c>
      <c r="D379" s="16">
        <v>2.1319699999999999</v>
      </c>
      <c r="E379" s="16">
        <v>1109.1796899999999</v>
      </c>
      <c r="F379" s="16">
        <v>0.94594</v>
      </c>
      <c r="G379" s="16">
        <v>1109.1796899999999</v>
      </c>
      <c r="H379" s="16">
        <v>0.50022</v>
      </c>
      <c r="I379" s="16">
        <v>1109.1796899999999</v>
      </c>
      <c r="J379" s="16">
        <v>-0.12598999999999999</v>
      </c>
      <c r="K379" s="16">
        <v>1109.1796899999999</v>
      </c>
      <c r="L379" s="16">
        <v>-0.89422000000000001</v>
      </c>
    </row>
    <row r="380" spans="1:12">
      <c r="A380" s="16">
        <v>1108.0078100000001</v>
      </c>
      <c r="B380" s="16">
        <v>2.62879</v>
      </c>
      <c r="C380" s="16">
        <v>1108.0078100000001</v>
      </c>
      <c r="D380" s="16">
        <v>2.0205600000000001</v>
      </c>
      <c r="E380" s="16">
        <v>1108.0078100000001</v>
      </c>
      <c r="F380" s="16">
        <v>0.93913000000000002</v>
      </c>
      <c r="G380" s="16">
        <v>1108.0078100000001</v>
      </c>
      <c r="H380" s="16">
        <v>0.45351999999999998</v>
      </c>
      <c r="I380" s="16">
        <v>1108.0078100000001</v>
      </c>
      <c r="J380" s="16">
        <v>-0.15573999999999999</v>
      </c>
      <c r="K380" s="16">
        <v>1108.0078100000001</v>
      </c>
      <c r="L380" s="16">
        <v>-0.90761999999999998</v>
      </c>
    </row>
    <row r="381" spans="1:12">
      <c r="A381" s="16">
        <v>1106.8359399999999</v>
      </c>
      <c r="B381" s="16">
        <v>2.5901200000000002</v>
      </c>
      <c r="C381" s="16">
        <v>1106.8359399999999</v>
      </c>
      <c r="D381" s="16">
        <v>2.0376300000000001</v>
      </c>
      <c r="E381" s="16">
        <v>1106.8359399999999</v>
      </c>
      <c r="F381" s="16">
        <v>0.94474000000000002</v>
      </c>
      <c r="G381" s="16">
        <v>1106.8359399999999</v>
      </c>
      <c r="H381" s="16">
        <v>0.47648000000000001</v>
      </c>
      <c r="I381" s="16">
        <v>1106.8359399999999</v>
      </c>
      <c r="J381" s="16">
        <v>-0.13422999999999999</v>
      </c>
      <c r="K381" s="16">
        <v>1106.8359399999999</v>
      </c>
      <c r="L381" s="16">
        <v>-0.88822000000000001</v>
      </c>
    </row>
    <row r="382" spans="1:12">
      <c r="A382" s="16">
        <v>1105.66211</v>
      </c>
      <c r="B382" s="16">
        <v>2.4789699999999999</v>
      </c>
      <c r="C382" s="16">
        <v>1105.66211</v>
      </c>
      <c r="D382" s="16">
        <v>1.99021</v>
      </c>
      <c r="E382" s="16">
        <v>1105.66211</v>
      </c>
      <c r="F382" s="16">
        <v>0.96518000000000004</v>
      </c>
      <c r="G382" s="16">
        <v>1105.66211</v>
      </c>
      <c r="H382" s="16">
        <v>0.46026</v>
      </c>
      <c r="I382" s="16">
        <v>1105.66211</v>
      </c>
      <c r="J382" s="16">
        <v>-0.13869999999999999</v>
      </c>
      <c r="K382" s="16">
        <v>1105.66211</v>
      </c>
      <c r="L382" s="16">
        <v>-0.87773000000000001</v>
      </c>
    </row>
    <row r="383" spans="1:12">
      <c r="A383" s="16">
        <v>1104.4902300000001</v>
      </c>
      <c r="B383" s="16">
        <v>2.3871899999999999</v>
      </c>
      <c r="C383" s="16">
        <v>1104.4902300000001</v>
      </c>
      <c r="D383" s="16">
        <v>1.94068</v>
      </c>
      <c r="E383" s="16">
        <v>1104.4902300000001</v>
      </c>
      <c r="F383" s="16">
        <v>1.0003200000000001</v>
      </c>
      <c r="G383" s="16">
        <v>1104.4902300000001</v>
      </c>
      <c r="H383" s="16">
        <v>0.44868999999999998</v>
      </c>
      <c r="I383" s="16">
        <v>1104.4902300000001</v>
      </c>
      <c r="J383" s="16">
        <v>-0.13605</v>
      </c>
      <c r="K383" s="16">
        <v>1104.4902300000001</v>
      </c>
      <c r="L383" s="16">
        <v>-0.86780000000000002</v>
      </c>
    </row>
    <row r="384" spans="1:12">
      <c r="A384" s="16">
        <v>1103.3164099999999</v>
      </c>
      <c r="B384" s="16">
        <v>2.3445800000000001</v>
      </c>
      <c r="C384" s="16">
        <v>1103.3164099999999</v>
      </c>
      <c r="D384" s="16">
        <v>1.9393100000000001</v>
      </c>
      <c r="E384" s="16">
        <v>1103.3164099999999</v>
      </c>
      <c r="F384" s="16">
        <v>1.0387500000000001</v>
      </c>
      <c r="G384" s="16">
        <v>1103.3164099999999</v>
      </c>
      <c r="H384" s="16">
        <v>0.46950999999999998</v>
      </c>
      <c r="I384" s="16">
        <v>1103.3164099999999</v>
      </c>
      <c r="J384" s="16">
        <v>-0.11602</v>
      </c>
      <c r="K384" s="16">
        <v>1103.3164099999999</v>
      </c>
      <c r="L384" s="16">
        <v>-0.83591000000000004</v>
      </c>
    </row>
    <row r="385" spans="1:12">
      <c r="A385" s="16">
        <v>1102.14258</v>
      </c>
      <c r="B385" s="16">
        <v>2.2694100000000001</v>
      </c>
      <c r="C385" s="16">
        <v>1102.14258</v>
      </c>
      <c r="D385" s="16">
        <v>1.8977599999999999</v>
      </c>
      <c r="E385" s="16">
        <v>1102.14258</v>
      </c>
      <c r="F385" s="16">
        <v>1.07274</v>
      </c>
      <c r="G385" s="16">
        <v>1102.14258</v>
      </c>
      <c r="H385" s="16">
        <v>0.46733999999999998</v>
      </c>
      <c r="I385" s="16">
        <v>1102.14258</v>
      </c>
      <c r="J385" s="16">
        <v>-9.7489999999999993E-2</v>
      </c>
      <c r="K385" s="16">
        <v>1102.14258</v>
      </c>
      <c r="L385" s="16">
        <v>-0.81437000000000004</v>
      </c>
    </row>
    <row r="386" spans="1:12">
      <c r="A386" s="16">
        <v>1100.96875</v>
      </c>
      <c r="B386" s="16">
        <v>2.2437499999999999</v>
      </c>
      <c r="C386" s="16">
        <v>1100.96875</v>
      </c>
      <c r="D386" s="16">
        <v>1.93058</v>
      </c>
      <c r="E386" s="16">
        <v>1100.96875</v>
      </c>
      <c r="F386" s="16">
        <v>1.1466499999999999</v>
      </c>
      <c r="G386" s="16">
        <v>1100.96875</v>
      </c>
      <c r="H386" s="16">
        <v>0.50736000000000003</v>
      </c>
      <c r="I386" s="16">
        <v>1100.96875</v>
      </c>
      <c r="J386" s="16">
        <v>-4.65E-2</v>
      </c>
      <c r="K386" s="16">
        <v>1100.96875</v>
      </c>
      <c r="L386" s="16">
        <v>-0.76571</v>
      </c>
    </row>
    <row r="387" spans="1:12">
      <c r="A387" s="16">
        <v>1099.79492</v>
      </c>
      <c r="B387" s="16">
        <v>2.1956099999999998</v>
      </c>
      <c r="C387" s="16">
        <v>1099.79492</v>
      </c>
      <c r="D387" s="16">
        <v>2.01214</v>
      </c>
      <c r="E387" s="16">
        <v>1099.79492</v>
      </c>
      <c r="F387" s="16">
        <v>1.20502</v>
      </c>
      <c r="G387" s="16">
        <v>1099.79492</v>
      </c>
      <c r="H387" s="16">
        <v>0.54403999999999997</v>
      </c>
      <c r="I387" s="16">
        <v>1099.79492</v>
      </c>
      <c r="J387" s="16">
        <v>-1.566E-2</v>
      </c>
      <c r="K387" s="16">
        <v>1099.79492</v>
      </c>
      <c r="L387" s="16">
        <v>-0.72641999999999995</v>
      </c>
    </row>
    <row r="388" spans="1:12">
      <c r="A388" s="16">
        <v>1098.6210900000001</v>
      </c>
      <c r="B388" s="16">
        <v>2.1917200000000001</v>
      </c>
      <c r="C388" s="16">
        <v>1098.6210900000001</v>
      </c>
      <c r="D388" s="16">
        <v>2.10683</v>
      </c>
      <c r="E388" s="16">
        <v>1098.6210900000001</v>
      </c>
      <c r="F388" s="16">
        <v>1.26569</v>
      </c>
      <c r="G388" s="16">
        <v>1098.6210900000001</v>
      </c>
      <c r="H388" s="16">
        <v>0.60501000000000005</v>
      </c>
      <c r="I388" s="16">
        <v>1098.6210900000001</v>
      </c>
      <c r="J388" s="16">
        <v>2.6970000000000001E-2</v>
      </c>
      <c r="K388" s="16">
        <v>1098.6210900000001</v>
      </c>
      <c r="L388" s="16">
        <v>-0.67427999999999999</v>
      </c>
    </row>
    <row r="389" spans="1:12">
      <c r="A389" s="16">
        <v>1097.4472699999999</v>
      </c>
      <c r="B389" s="16">
        <v>2.2254800000000001</v>
      </c>
      <c r="C389" s="16">
        <v>1097.4472699999999</v>
      </c>
      <c r="D389" s="16">
        <v>2.2083599999999999</v>
      </c>
      <c r="E389" s="16">
        <v>1097.4472699999999</v>
      </c>
      <c r="F389" s="16">
        <v>1.37015</v>
      </c>
      <c r="G389" s="16">
        <v>1097.4472699999999</v>
      </c>
      <c r="H389" s="16">
        <v>0.67867</v>
      </c>
      <c r="I389" s="16">
        <v>1097.4472699999999</v>
      </c>
      <c r="J389" s="16">
        <v>7.8179999999999999E-2</v>
      </c>
      <c r="K389" s="16">
        <v>1097.4472699999999</v>
      </c>
      <c r="L389" s="16">
        <v>-0.63560000000000005</v>
      </c>
    </row>
    <row r="390" spans="1:12">
      <c r="A390" s="16">
        <v>1096.2714800000001</v>
      </c>
      <c r="B390" s="16">
        <v>2.1959</v>
      </c>
      <c r="C390" s="16">
        <v>1096.2714800000001</v>
      </c>
      <c r="D390" s="16">
        <v>2.20207</v>
      </c>
      <c r="E390" s="16">
        <v>1096.2714800000001</v>
      </c>
      <c r="F390" s="16">
        <v>1.4163300000000001</v>
      </c>
      <c r="G390" s="16">
        <v>1096.2714800000001</v>
      </c>
      <c r="H390" s="16">
        <v>0.69510000000000005</v>
      </c>
      <c r="I390" s="16">
        <v>1096.2714800000001</v>
      </c>
      <c r="J390" s="16">
        <v>7.4149999999999994E-2</v>
      </c>
      <c r="K390" s="16">
        <v>1096.2714800000001</v>
      </c>
      <c r="L390" s="16">
        <v>-0.64319000000000004</v>
      </c>
    </row>
    <row r="391" spans="1:12">
      <c r="A391" s="16">
        <v>1095.0976599999999</v>
      </c>
      <c r="B391" s="16">
        <v>2.2010700000000001</v>
      </c>
      <c r="C391" s="16">
        <v>1095.0976599999999</v>
      </c>
      <c r="D391" s="16">
        <v>2.1976900000000001</v>
      </c>
      <c r="E391" s="16">
        <v>1095.0976599999999</v>
      </c>
      <c r="F391" s="16">
        <v>1.4343900000000001</v>
      </c>
      <c r="G391" s="16">
        <v>1095.0976599999999</v>
      </c>
      <c r="H391" s="16">
        <v>0.69801000000000002</v>
      </c>
      <c r="I391" s="16">
        <v>1095.0976599999999</v>
      </c>
      <c r="J391" s="16">
        <v>9.2850000000000002E-2</v>
      </c>
      <c r="K391" s="16">
        <v>1095.0976599999999</v>
      </c>
      <c r="L391" s="16">
        <v>-0.63846000000000003</v>
      </c>
    </row>
    <row r="392" spans="1:12">
      <c r="A392" s="16">
        <v>1093.9218800000001</v>
      </c>
      <c r="B392" s="16">
        <v>2.2025800000000002</v>
      </c>
      <c r="C392" s="16">
        <v>1093.9218800000001</v>
      </c>
      <c r="D392" s="16">
        <v>2.1410800000000001</v>
      </c>
      <c r="E392" s="16">
        <v>1093.9218800000001</v>
      </c>
      <c r="F392" s="16">
        <v>1.4245099999999999</v>
      </c>
      <c r="G392" s="16">
        <v>1093.9218800000001</v>
      </c>
      <c r="H392" s="16">
        <v>0.67435999999999996</v>
      </c>
      <c r="I392" s="16">
        <v>1093.9218800000001</v>
      </c>
      <c r="J392" s="16">
        <v>7.5190000000000007E-2</v>
      </c>
      <c r="K392" s="16">
        <v>1093.9218800000001</v>
      </c>
      <c r="L392" s="16">
        <v>-0.64556000000000002</v>
      </c>
    </row>
    <row r="393" spans="1:12">
      <c r="A393" s="16">
        <v>1092.7460900000001</v>
      </c>
      <c r="B393" s="16">
        <v>2.2302399999999998</v>
      </c>
      <c r="C393" s="16">
        <v>1092.7460900000001</v>
      </c>
      <c r="D393" s="16">
        <v>2.0810300000000002</v>
      </c>
      <c r="E393" s="16">
        <v>1092.7460900000001</v>
      </c>
      <c r="F393" s="16">
        <v>1.3571</v>
      </c>
      <c r="G393" s="16">
        <v>1092.7460900000001</v>
      </c>
      <c r="H393" s="16">
        <v>0.62997999999999998</v>
      </c>
      <c r="I393" s="16">
        <v>1092.7460900000001</v>
      </c>
      <c r="J393" s="16">
        <v>6.7949999999999997E-2</v>
      </c>
      <c r="K393" s="16">
        <v>1092.7460900000001</v>
      </c>
      <c r="L393" s="16">
        <v>-0.65503999999999996</v>
      </c>
    </row>
    <row r="394" spans="1:12">
      <c r="A394" s="16">
        <v>1091.5722699999999</v>
      </c>
      <c r="B394" s="16">
        <v>2.2010399999999999</v>
      </c>
      <c r="C394" s="16">
        <v>1091.5722699999999</v>
      </c>
      <c r="D394" s="16">
        <v>1.9185000000000001</v>
      </c>
      <c r="E394" s="16">
        <v>1091.5722699999999</v>
      </c>
      <c r="F394" s="16">
        <v>1.27939</v>
      </c>
      <c r="G394" s="16">
        <v>1091.5722699999999</v>
      </c>
      <c r="H394" s="16">
        <v>0.55842000000000003</v>
      </c>
      <c r="I394" s="16">
        <v>1091.5722699999999</v>
      </c>
      <c r="J394" s="16">
        <v>2.8070000000000001E-2</v>
      </c>
      <c r="K394" s="16">
        <v>1091.5722699999999</v>
      </c>
      <c r="L394" s="16">
        <v>-0.70043</v>
      </c>
    </row>
    <row r="395" spans="1:12">
      <c r="A395" s="16">
        <v>1090.3964800000001</v>
      </c>
      <c r="B395" s="16">
        <v>2.2001499999999998</v>
      </c>
      <c r="C395" s="16">
        <v>1090.3964800000001</v>
      </c>
      <c r="D395" s="16">
        <v>1.90097</v>
      </c>
      <c r="E395" s="16">
        <v>1090.3964800000001</v>
      </c>
      <c r="F395" s="16">
        <v>1.2042999999999999</v>
      </c>
      <c r="G395" s="16">
        <v>1090.3964800000001</v>
      </c>
      <c r="H395" s="16">
        <v>0.52612999999999999</v>
      </c>
      <c r="I395" s="16">
        <v>1090.3964800000001</v>
      </c>
      <c r="J395" s="16">
        <v>1.482E-2</v>
      </c>
      <c r="K395" s="16">
        <v>1090.3964800000001</v>
      </c>
      <c r="L395" s="16">
        <v>-0.71970000000000001</v>
      </c>
    </row>
    <row r="396" spans="1:12">
      <c r="A396" s="16">
        <v>1089.2207000000001</v>
      </c>
      <c r="B396" s="16">
        <v>2.2100300000000002</v>
      </c>
      <c r="C396" s="16">
        <v>1089.2207000000001</v>
      </c>
      <c r="D396" s="16">
        <v>1.8241400000000001</v>
      </c>
      <c r="E396" s="16">
        <v>1089.2207000000001</v>
      </c>
      <c r="F396" s="16">
        <v>1.13446</v>
      </c>
      <c r="G396" s="16">
        <v>1089.2207000000001</v>
      </c>
      <c r="H396" s="16">
        <v>0.47169</v>
      </c>
      <c r="I396" s="16">
        <v>1089.2207000000001</v>
      </c>
      <c r="J396" s="16">
        <v>-2.8830000000000001E-2</v>
      </c>
      <c r="K396" s="16">
        <v>1089.2207000000001</v>
      </c>
      <c r="L396" s="16">
        <v>-0.76815999999999995</v>
      </c>
    </row>
    <row r="397" spans="1:12">
      <c r="A397" s="16">
        <v>1088.04297</v>
      </c>
      <c r="B397" s="16">
        <v>2.2232500000000002</v>
      </c>
      <c r="C397" s="16">
        <v>1088.04297</v>
      </c>
      <c r="D397" s="16">
        <v>1.78748</v>
      </c>
      <c r="E397" s="16">
        <v>1088.04297</v>
      </c>
      <c r="F397" s="16">
        <v>1.0668899999999999</v>
      </c>
      <c r="G397" s="16">
        <v>1088.04297</v>
      </c>
      <c r="H397" s="16">
        <v>0.43543999999999999</v>
      </c>
      <c r="I397" s="16">
        <v>1088.04297</v>
      </c>
      <c r="J397" s="16">
        <v>-6.6559999999999994E-2</v>
      </c>
      <c r="K397" s="16">
        <v>1088.04297</v>
      </c>
      <c r="L397" s="16">
        <v>-0.80047999999999997</v>
      </c>
    </row>
    <row r="398" spans="1:12">
      <c r="A398" s="16">
        <v>1086.8671899999999</v>
      </c>
      <c r="B398" s="16">
        <v>2.2631100000000002</v>
      </c>
      <c r="C398" s="16">
        <v>1086.8671899999999</v>
      </c>
      <c r="D398" s="16">
        <v>1.72614</v>
      </c>
      <c r="E398" s="16">
        <v>1086.8671899999999</v>
      </c>
      <c r="F398" s="16">
        <v>1.0145200000000001</v>
      </c>
      <c r="G398" s="16">
        <v>1086.8671899999999</v>
      </c>
      <c r="H398" s="16">
        <v>0.40999000000000002</v>
      </c>
      <c r="I398" s="16">
        <v>1086.8671899999999</v>
      </c>
      <c r="J398" s="16">
        <v>-9.5019999999999993E-2</v>
      </c>
      <c r="K398" s="16">
        <v>1086.8671899999999</v>
      </c>
      <c r="L398" s="16">
        <v>-0.84902</v>
      </c>
    </row>
    <row r="399" spans="1:12">
      <c r="A399" s="16">
        <v>1085.6914099999999</v>
      </c>
      <c r="B399" s="16">
        <v>2.258</v>
      </c>
      <c r="C399" s="16">
        <v>1085.6914099999999</v>
      </c>
      <c r="D399" s="16">
        <v>1.7139800000000001</v>
      </c>
      <c r="E399" s="16">
        <v>1085.6914099999999</v>
      </c>
      <c r="F399" s="16">
        <v>0.97467000000000004</v>
      </c>
      <c r="G399" s="16">
        <v>1085.6914099999999</v>
      </c>
      <c r="H399" s="16">
        <v>0.38644000000000001</v>
      </c>
      <c r="I399" s="16">
        <v>1085.6914099999999</v>
      </c>
      <c r="J399" s="16">
        <v>-0.12842000000000001</v>
      </c>
      <c r="K399" s="16">
        <v>1085.6914099999999</v>
      </c>
      <c r="L399" s="16">
        <v>-0.89322000000000001</v>
      </c>
    </row>
    <row r="400" spans="1:12">
      <c r="A400" s="16">
        <v>1084.51367</v>
      </c>
      <c r="B400" s="16">
        <v>2.2719900000000002</v>
      </c>
      <c r="C400" s="16">
        <v>1084.51367</v>
      </c>
      <c r="D400" s="16">
        <v>1.67763</v>
      </c>
      <c r="E400" s="16">
        <v>1084.51367</v>
      </c>
      <c r="F400" s="16">
        <v>0.93837000000000004</v>
      </c>
      <c r="G400" s="16">
        <v>1084.51367</v>
      </c>
      <c r="H400" s="16">
        <v>0.34700999999999999</v>
      </c>
      <c r="I400" s="16">
        <v>1084.51367</v>
      </c>
      <c r="J400" s="16">
        <v>-0.17280999999999999</v>
      </c>
      <c r="K400" s="16">
        <v>1084.51367</v>
      </c>
      <c r="L400" s="16">
        <v>-0.94347000000000003</v>
      </c>
    </row>
    <row r="401" spans="1:12">
      <c r="A401" s="16">
        <v>1083.3359399999999</v>
      </c>
      <c r="B401" s="16">
        <v>2.1798600000000001</v>
      </c>
      <c r="C401" s="16">
        <v>1083.3359399999999</v>
      </c>
      <c r="D401" s="16">
        <v>1.54067</v>
      </c>
      <c r="E401" s="16">
        <v>1083.3359399999999</v>
      </c>
      <c r="F401" s="16">
        <v>0.88893999999999995</v>
      </c>
      <c r="G401" s="16">
        <v>1083.3359399999999</v>
      </c>
      <c r="H401" s="16">
        <v>0.28405999999999998</v>
      </c>
      <c r="I401" s="16">
        <v>1083.3359399999999</v>
      </c>
      <c r="J401" s="16">
        <v>-0.24868000000000001</v>
      </c>
      <c r="K401" s="16">
        <v>1083.3359399999999</v>
      </c>
      <c r="L401" s="16">
        <v>-0.99966999999999995</v>
      </c>
    </row>
    <row r="402" spans="1:12">
      <c r="A402" s="16">
        <v>1082.1601599999999</v>
      </c>
      <c r="B402" s="16">
        <v>2.1777899999999999</v>
      </c>
      <c r="C402" s="16">
        <v>1082.1601599999999</v>
      </c>
      <c r="D402" s="16">
        <v>1.52417</v>
      </c>
      <c r="E402" s="16">
        <v>1082.1601599999999</v>
      </c>
      <c r="F402" s="16">
        <v>0.84896000000000005</v>
      </c>
      <c r="G402" s="16">
        <v>1082.1601599999999</v>
      </c>
      <c r="H402" s="16">
        <v>0.26229000000000002</v>
      </c>
      <c r="I402" s="16">
        <v>1082.1601599999999</v>
      </c>
      <c r="J402" s="16">
        <v>-0.29032000000000002</v>
      </c>
      <c r="K402" s="16">
        <v>1082.1601599999999</v>
      </c>
      <c r="L402" s="16">
        <v>-1.03745</v>
      </c>
    </row>
    <row r="403" spans="1:12">
      <c r="A403" s="16">
        <v>1080.98242</v>
      </c>
      <c r="B403" s="16">
        <v>2.1445599999999998</v>
      </c>
      <c r="C403" s="16">
        <v>1080.98242</v>
      </c>
      <c r="D403" s="16">
        <v>1.4744200000000001</v>
      </c>
      <c r="E403" s="16">
        <v>1080.98242</v>
      </c>
      <c r="F403" s="16">
        <v>0.82321999999999995</v>
      </c>
      <c r="G403" s="16">
        <v>1080.98242</v>
      </c>
      <c r="H403" s="16">
        <v>0.23329</v>
      </c>
      <c r="I403" s="16">
        <v>1080.98242</v>
      </c>
      <c r="J403" s="16">
        <v>-0.34060000000000001</v>
      </c>
      <c r="K403" s="16">
        <v>1080.98242</v>
      </c>
      <c r="L403" s="16">
        <v>-1.08101</v>
      </c>
    </row>
    <row r="404" spans="1:12">
      <c r="A404" s="16">
        <v>1079.8046899999999</v>
      </c>
      <c r="B404" s="16">
        <v>2.1552099999999998</v>
      </c>
      <c r="C404" s="16">
        <v>1079.8046899999999</v>
      </c>
      <c r="D404" s="16">
        <v>1.5128699999999999</v>
      </c>
      <c r="E404" s="16">
        <v>1079.8046899999999</v>
      </c>
      <c r="F404" s="16">
        <v>0.81001000000000001</v>
      </c>
      <c r="G404" s="16">
        <v>1079.8046899999999</v>
      </c>
      <c r="H404" s="16">
        <v>0.22356000000000001</v>
      </c>
      <c r="I404" s="16">
        <v>1079.8046899999999</v>
      </c>
      <c r="J404" s="16">
        <v>-0.36175000000000002</v>
      </c>
      <c r="K404" s="16">
        <v>1079.8046899999999</v>
      </c>
      <c r="L404" s="16">
        <v>-1.09501</v>
      </c>
    </row>
    <row r="405" spans="1:12">
      <c r="A405" s="16">
        <v>1078.625</v>
      </c>
      <c r="B405" s="16">
        <v>2.1296599999999999</v>
      </c>
      <c r="C405" s="16">
        <v>1078.625</v>
      </c>
      <c r="D405" s="16">
        <v>1.4477199999999999</v>
      </c>
      <c r="E405" s="16">
        <v>1078.625</v>
      </c>
      <c r="F405" s="16">
        <v>0.79578000000000004</v>
      </c>
      <c r="G405" s="16">
        <v>1078.625</v>
      </c>
      <c r="H405" s="16">
        <v>0.19053</v>
      </c>
      <c r="I405" s="16">
        <v>1078.625</v>
      </c>
      <c r="J405" s="16">
        <v>-0.40601999999999999</v>
      </c>
      <c r="K405" s="16">
        <v>1078.625</v>
      </c>
      <c r="L405" s="16">
        <v>-1.12357</v>
      </c>
    </row>
    <row r="406" spans="1:12">
      <c r="A406" s="16">
        <v>1077.4472699999999</v>
      </c>
      <c r="B406" s="16">
        <v>2.1527099999999999</v>
      </c>
      <c r="C406" s="16">
        <v>1077.4472699999999</v>
      </c>
      <c r="D406" s="16">
        <v>1.4285399999999999</v>
      </c>
      <c r="E406" s="16">
        <v>1077.4472699999999</v>
      </c>
      <c r="F406" s="16">
        <v>0.78654000000000002</v>
      </c>
      <c r="G406" s="16">
        <v>1077.4472699999999</v>
      </c>
      <c r="H406" s="16">
        <v>0.18243999999999999</v>
      </c>
      <c r="I406" s="16">
        <v>1077.4472699999999</v>
      </c>
      <c r="J406" s="16">
        <v>-0.43013000000000001</v>
      </c>
      <c r="K406" s="16">
        <v>1077.4472699999999</v>
      </c>
      <c r="L406" s="16">
        <v>-1.1407</v>
      </c>
    </row>
    <row r="407" spans="1:12">
      <c r="A407" s="16">
        <v>1076.26953</v>
      </c>
      <c r="B407" s="16">
        <v>2.1505700000000001</v>
      </c>
      <c r="C407" s="16">
        <v>1076.26953</v>
      </c>
      <c r="D407" s="16">
        <v>1.44452</v>
      </c>
      <c r="E407" s="16">
        <v>1076.26953</v>
      </c>
      <c r="F407" s="16">
        <v>0.77427000000000001</v>
      </c>
      <c r="G407" s="16">
        <v>1076.26953</v>
      </c>
      <c r="H407" s="16">
        <v>0.17346</v>
      </c>
      <c r="I407" s="16">
        <v>1076.26953</v>
      </c>
      <c r="J407" s="16">
        <v>-0.44468000000000002</v>
      </c>
      <c r="K407" s="16">
        <v>1076.26953</v>
      </c>
      <c r="L407" s="16">
        <v>-1.15727</v>
      </c>
    </row>
    <row r="408" spans="1:12">
      <c r="A408" s="16">
        <v>1075.0898400000001</v>
      </c>
      <c r="B408" s="16">
        <v>2.1089600000000002</v>
      </c>
      <c r="C408" s="16">
        <v>1075.0898400000001</v>
      </c>
      <c r="D408" s="16">
        <v>1.3877999999999999</v>
      </c>
      <c r="E408" s="16">
        <v>1075.0898400000001</v>
      </c>
      <c r="F408" s="16">
        <v>0.75712999999999997</v>
      </c>
      <c r="G408" s="16">
        <v>1075.0898400000001</v>
      </c>
      <c r="H408" s="16">
        <v>0.15198999999999999</v>
      </c>
      <c r="I408" s="16">
        <v>1075.0898400000001</v>
      </c>
      <c r="J408" s="16">
        <v>-0.48995</v>
      </c>
      <c r="K408" s="16">
        <v>1075.0898400000001</v>
      </c>
      <c r="L408" s="16">
        <v>-1.1957</v>
      </c>
    </row>
    <row r="409" spans="1:12">
      <c r="A409" s="16">
        <v>1073.91211</v>
      </c>
      <c r="B409" s="16">
        <v>2.0958199999999998</v>
      </c>
      <c r="C409" s="16">
        <v>1073.91211</v>
      </c>
      <c r="D409" s="16">
        <v>1.34964</v>
      </c>
      <c r="E409" s="16">
        <v>1073.91211</v>
      </c>
      <c r="F409" s="16">
        <v>0.75141000000000002</v>
      </c>
      <c r="G409" s="16">
        <v>1073.91211</v>
      </c>
      <c r="H409" s="16">
        <v>0.13316</v>
      </c>
      <c r="I409" s="16">
        <v>1073.91211</v>
      </c>
      <c r="J409" s="16">
        <v>-0.51073000000000002</v>
      </c>
      <c r="K409" s="16">
        <v>1073.91211</v>
      </c>
      <c r="L409" s="16">
        <v>-1.2177500000000001</v>
      </c>
    </row>
    <row r="410" spans="1:12">
      <c r="A410" s="16">
        <v>1072.73242</v>
      </c>
      <c r="B410" s="16">
        <v>2.1089500000000001</v>
      </c>
      <c r="C410" s="16">
        <v>1072.73242</v>
      </c>
      <c r="D410" s="16">
        <v>1.3603700000000001</v>
      </c>
      <c r="E410" s="16">
        <v>1072.73242</v>
      </c>
      <c r="F410" s="16">
        <v>0.73980999999999997</v>
      </c>
      <c r="G410" s="16">
        <v>1072.73242</v>
      </c>
      <c r="H410" s="16">
        <v>0.11795</v>
      </c>
      <c r="I410" s="16">
        <v>1072.73242</v>
      </c>
      <c r="J410" s="16">
        <v>-0.53676999999999997</v>
      </c>
      <c r="K410" s="16">
        <v>1072.73242</v>
      </c>
      <c r="L410" s="16">
        <v>-1.23159</v>
      </c>
    </row>
    <row r="411" spans="1:12">
      <c r="A411" s="16">
        <v>1071.5527300000001</v>
      </c>
      <c r="B411" s="16">
        <v>2.10188</v>
      </c>
      <c r="C411" s="16">
        <v>1071.5527300000001</v>
      </c>
      <c r="D411" s="16">
        <v>1.35622</v>
      </c>
      <c r="E411" s="16">
        <v>1071.5527300000001</v>
      </c>
      <c r="F411" s="16">
        <v>0.73290999999999995</v>
      </c>
      <c r="G411" s="16">
        <v>1071.5527300000001</v>
      </c>
      <c r="H411" s="16">
        <v>0.11296</v>
      </c>
      <c r="I411" s="16">
        <v>1071.5527300000001</v>
      </c>
      <c r="J411" s="16">
        <v>-0.54896</v>
      </c>
      <c r="K411" s="16">
        <v>1071.5527300000001</v>
      </c>
      <c r="L411" s="16">
        <v>-1.24451</v>
      </c>
    </row>
    <row r="412" spans="1:12">
      <c r="A412" s="16">
        <v>1070.3730499999999</v>
      </c>
      <c r="B412" s="16">
        <v>2.1155599999999999</v>
      </c>
      <c r="C412" s="16">
        <v>1070.3730499999999</v>
      </c>
      <c r="D412" s="16">
        <v>1.3969800000000001</v>
      </c>
      <c r="E412" s="16">
        <v>1070.3730499999999</v>
      </c>
      <c r="F412" s="16">
        <v>0.72541999999999995</v>
      </c>
      <c r="G412" s="16">
        <v>1070.3730499999999</v>
      </c>
      <c r="H412" s="16">
        <v>0.12902</v>
      </c>
      <c r="I412" s="16">
        <v>1070.3730499999999</v>
      </c>
      <c r="J412" s="16">
        <v>-0.55320999999999998</v>
      </c>
      <c r="K412" s="16">
        <v>1070.3730499999999</v>
      </c>
      <c r="L412" s="16">
        <v>-1.2522500000000001</v>
      </c>
    </row>
    <row r="413" spans="1:12">
      <c r="A413" s="16">
        <v>1069.19336</v>
      </c>
      <c r="B413" s="16">
        <v>2.0472199999999998</v>
      </c>
      <c r="C413" s="16">
        <v>1069.19336</v>
      </c>
      <c r="D413" s="16">
        <v>1.3079700000000001</v>
      </c>
      <c r="E413" s="16">
        <v>1069.19336</v>
      </c>
      <c r="F413" s="16">
        <v>0.71097999999999995</v>
      </c>
      <c r="G413" s="16">
        <v>1069.19336</v>
      </c>
      <c r="H413" s="16">
        <v>8.5419999999999996E-2</v>
      </c>
      <c r="I413" s="16">
        <v>1069.19336</v>
      </c>
      <c r="J413" s="16">
        <v>-0.58850999999999998</v>
      </c>
      <c r="K413" s="16">
        <v>1069.19336</v>
      </c>
      <c r="L413" s="16">
        <v>-1.27525</v>
      </c>
    </row>
    <row r="414" spans="1:12">
      <c r="A414" s="16">
        <v>1068.01367</v>
      </c>
      <c r="B414" s="16">
        <v>2.04148</v>
      </c>
      <c r="C414" s="16">
        <v>1068.01367</v>
      </c>
      <c r="D414" s="16">
        <v>1.3063499999999999</v>
      </c>
      <c r="E414" s="16">
        <v>1068.01367</v>
      </c>
      <c r="F414" s="16">
        <v>0.71513000000000004</v>
      </c>
      <c r="G414" s="16">
        <v>1068.01367</v>
      </c>
      <c r="H414" s="16">
        <v>7.0400000000000004E-2</v>
      </c>
      <c r="I414" s="16">
        <v>1068.01367</v>
      </c>
      <c r="J414" s="16">
        <v>-0.60516999999999999</v>
      </c>
      <c r="K414" s="16">
        <v>1068.01367</v>
      </c>
      <c r="L414" s="16">
        <v>-1.29159</v>
      </c>
    </row>
    <row r="415" spans="1:12">
      <c r="A415" s="16">
        <v>1066.83203</v>
      </c>
      <c r="B415" s="16">
        <v>2.0855399999999999</v>
      </c>
      <c r="C415" s="16">
        <v>1066.83203</v>
      </c>
      <c r="D415" s="16">
        <v>1.3355600000000001</v>
      </c>
      <c r="E415" s="16">
        <v>1066.83203</v>
      </c>
      <c r="F415" s="16">
        <v>0.72284999999999999</v>
      </c>
      <c r="G415" s="16">
        <v>1066.83203</v>
      </c>
      <c r="H415" s="16">
        <v>8.9349999999999999E-2</v>
      </c>
      <c r="I415" s="16">
        <v>1066.83203</v>
      </c>
      <c r="J415" s="16">
        <v>-0.58389000000000002</v>
      </c>
      <c r="K415" s="16">
        <v>1066.83203</v>
      </c>
      <c r="L415" s="16">
        <v>-1.2782899999999999</v>
      </c>
    </row>
    <row r="416" spans="1:12">
      <c r="A416" s="16">
        <v>1065.6523400000001</v>
      </c>
      <c r="B416" s="16">
        <v>2.05646</v>
      </c>
      <c r="C416" s="16">
        <v>1065.6523400000001</v>
      </c>
      <c r="D416" s="16">
        <v>1.2988500000000001</v>
      </c>
      <c r="E416" s="16">
        <v>1065.6523400000001</v>
      </c>
      <c r="F416" s="16">
        <v>0.72094999999999998</v>
      </c>
      <c r="G416" s="16">
        <v>1065.6523400000001</v>
      </c>
      <c r="H416" s="16">
        <v>8.2100000000000006E-2</v>
      </c>
      <c r="I416" s="16">
        <v>1065.6523400000001</v>
      </c>
      <c r="J416" s="16">
        <v>-0.59106000000000003</v>
      </c>
      <c r="K416" s="16">
        <v>1065.6523400000001</v>
      </c>
      <c r="L416" s="16">
        <v>-1.27529</v>
      </c>
    </row>
    <row r="417" spans="1:12">
      <c r="A417" s="16">
        <v>1064.4707000000001</v>
      </c>
      <c r="B417" s="16">
        <v>2.0404599999999999</v>
      </c>
      <c r="C417" s="16">
        <v>1064.4707000000001</v>
      </c>
      <c r="D417" s="16">
        <v>1.26959</v>
      </c>
      <c r="E417" s="16">
        <v>1064.4707000000001</v>
      </c>
      <c r="F417" s="16">
        <v>0.71172000000000002</v>
      </c>
      <c r="G417" s="16">
        <v>1064.4707000000001</v>
      </c>
      <c r="H417" s="16">
        <v>5.9319999999999998E-2</v>
      </c>
      <c r="I417" s="16">
        <v>1064.4707000000001</v>
      </c>
      <c r="J417" s="16">
        <v>-0.61072000000000004</v>
      </c>
      <c r="K417" s="16">
        <v>1064.4707000000001</v>
      </c>
      <c r="L417" s="16">
        <v>-1.2793099999999999</v>
      </c>
    </row>
    <row r="418" spans="1:12">
      <c r="A418" s="16">
        <v>1063.2910199999999</v>
      </c>
      <c r="B418" s="16">
        <v>2.02901</v>
      </c>
      <c r="C418" s="16">
        <v>1063.2910199999999</v>
      </c>
      <c r="D418" s="16">
        <v>1.3317399999999999</v>
      </c>
      <c r="E418" s="16">
        <v>1063.2910199999999</v>
      </c>
      <c r="F418" s="16">
        <v>0.70887</v>
      </c>
      <c r="G418" s="16">
        <v>1063.2910199999999</v>
      </c>
      <c r="H418" s="16">
        <v>7.1919999999999998E-2</v>
      </c>
      <c r="I418" s="16">
        <v>1063.2910199999999</v>
      </c>
      <c r="J418" s="16">
        <v>-0.61190999999999995</v>
      </c>
      <c r="K418" s="16">
        <v>1063.2910199999999</v>
      </c>
      <c r="L418" s="16">
        <v>-1.2730999999999999</v>
      </c>
    </row>
    <row r="419" spans="1:12">
      <c r="A419" s="16">
        <v>1062.1093800000001</v>
      </c>
      <c r="B419" s="16">
        <v>2.05071</v>
      </c>
      <c r="C419" s="16">
        <v>1062.1093800000001</v>
      </c>
      <c r="D419" s="16">
        <v>1.36283</v>
      </c>
      <c r="E419" s="16">
        <v>1062.1093800000001</v>
      </c>
      <c r="F419" s="16">
        <v>0.71543000000000001</v>
      </c>
      <c r="G419" s="16">
        <v>1062.1093800000001</v>
      </c>
      <c r="H419" s="16">
        <v>8.2430000000000003E-2</v>
      </c>
      <c r="I419" s="16">
        <v>1062.1093800000001</v>
      </c>
      <c r="J419" s="16">
        <v>-0.59575</v>
      </c>
      <c r="K419" s="16">
        <v>1062.1093800000001</v>
      </c>
      <c r="L419" s="16">
        <v>-1.2650600000000001</v>
      </c>
    </row>
    <row r="420" spans="1:12">
      <c r="A420" s="16">
        <v>1060.9277300000001</v>
      </c>
      <c r="B420" s="16">
        <v>2.0240399999999998</v>
      </c>
      <c r="C420" s="16">
        <v>1060.9277300000001</v>
      </c>
      <c r="D420" s="16">
        <v>1.29722</v>
      </c>
      <c r="E420" s="16">
        <v>1060.9277300000001</v>
      </c>
      <c r="F420" s="16">
        <v>0.70576000000000005</v>
      </c>
      <c r="G420" s="16">
        <v>1060.9277300000001</v>
      </c>
      <c r="H420" s="16">
        <v>6.9029999999999994E-2</v>
      </c>
      <c r="I420" s="16">
        <v>1060.9277300000001</v>
      </c>
      <c r="J420" s="16">
        <v>-0.60411000000000004</v>
      </c>
      <c r="K420" s="16">
        <v>1060.9277300000001</v>
      </c>
      <c r="L420" s="16">
        <v>-1.2855000000000001</v>
      </c>
    </row>
    <row r="421" spans="1:12">
      <c r="A421" s="16">
        <v>1059.7460900000001</v>
      </c>
      <c r="B421" s="16">
        <v>2.0618699999999999</v>
      </c>
      <c r="C421" s="16">
        <v>1059.7460900000001</v>
      </c>
      <c r="D421" s="16">
        <v>1.33938</v>
      </c>
      <c r="E421" s="16">
        <v>1059.7460900000001</v>
      </c>
      <c r="F421" s="16">
        <v>0.71911999999999998</v>
      </c>
      <c r="G421" s="16">
        <v>1059.7460900000001</v>
      </c>
      <c r="H421" s="16">
        <v>8.0579999999999999E-2</v>
      </c>
      <c r="I421" s="16">
        <v>1059.7460900000001</v>
      </c>
      <c r="J421" s="16">
        <v>-0.59553</v>
      </c>
      <c r="K421" s="16">
        <v>1059.7460900000001</v>
      </c>
      <c r="L421" s="16">
        <v>-1.27189</v>
      </c>
    </row>
    <row r="422" spans="1:12">
      <c r="A422" s="16">
        <v>1058.5644500000001</v>
      </c>
      <c r="B422" s="16">
        <v>2.0354899999999998</v>
      </c>
      <c r="C422" s="16">
        <v>1058.5644500000001</v>
      </c>
      <c r="D422" s="16">
        <v>1.30433</v>
      </c>
      <c r="E422" s="16">
        <v>1058.5644500000001</v>
      </c>
      <c r="F422" s="16">
        <v>0.70913000000000004</v>
      </c>
      <c r="G422" s="16">
        <v>1058.5644500000001</v>
      </c>
      <c r="H422" s="16">
        <v>6.9830000000000003E-2</v>
      </c>
      <c r="I422" s="16">
        <v>1058.5644500000001</v>
      </c>
      <c r="J422" s="16">
        <v>-0.60882000000000003</v>
      </c>
      <c r="K422" s="16">
        <v>1058.5644500000001</v>
      </c>
      <c r="L422" s="16">
        <v>-1.2881400000000001</v>
      </c>
    </row>
    <row r="423" spans="1:12">
      <c r="A423" s="16">
        <v>1057.3828100000001</v>
      </c>
      <c r="B423" s="16">
        <v>2.01288</v>
      </c>
      <c r="C423" s="16">
        <v>1057.3828100000001</v>
      </c>
      <c r="D423" s="16">
        <v>1.26807</v>
      </c>
      <c r="E423" s="16">
        <v>1057.3828100000001</v>
      </c>
      <c r="F423" s="16">
        <v>0.72177000000000002</v>
      </c>
      <c r="G423" s="16">
        <v>1057.3828100000001</v>
      </c>
      <c r="H423" s="16">
        <v>6.4670000000000005E-2</v>
      </c>
      <c r="I423" s="16">
        <v>1057.3828100000001</v>
      </c>
      <c r="J423" s="16">
        <v>-0.63178999999999996</v>
      </c>
      <c r="K423" s="16">
        <v>1057.3828100000001</v>
      </c>
      <c r="L423" s="16">
        <v>-1.2964899999999999</v>
      </c>
    </row>
    <row r="424" spans="1:12">
      <c r="A424" s="16">
        <v>1056.19922</v>
      </c>
      <c r="B424" s="16">
        <v>2.0110800000000002</v>
      </c>
      <c r="C424" s="16">
        <v>1056.19922</v>
      </c>
      <c r="D424" s="16">
        <v>1.22706</v>
      </c>
      <c r="E424" s="16">
        <v>1056.19922</v>
      </c>
      <c r="F424" s="16">
        <v>0.71072000000000002</v>
      </c>
      <c r="G424" s="16">
        <v>1056.19922</v>
      </c>
      <c r="H424" s="16">
        <v>5.3199999999999997E-2</v>
      </c>
      <c r="I424" s="16">
        <v>1056.19922</v>
      </c>
      <c r="J424" s="16">
        <v>-0.63122</v>
      </c>
      <c r="K424" s="16">
        <v>1056.19922</v>
      </c>
      <c r="L424" s="16">
        <v>-1.30013</v>
      </c>
    </row>
    <row r="425" spans="1:12">
      <c r="A425" s="16">
        <v>1055.01758</v>
      </c>
      <c r="B425" s="16">
        <v>2.0017900000000002</v>
      </c>
      <c r="C425" s="16">
        <v>1055.01758</v>
      </c>
      <c r="D425" s="16">
        <v>1.2325900000000001</v>
      </c>
      <c r="E425" s="16">
        <v>1055.01758</v>
      </c>
      <c r="F425" s="16">
        <v>0.69845999999999997</v>
      </c>
      <c r="G425" s="16">
        <v>1055.01758</v>
      </c>
      <c r="H425" s="16">
        <v>5.713E-2</v>
      </c>
      <c r="I425" s="16">
        <v>1055.01758</v>
      </c>
      <c r="J425" s="16">
        <v>-0.63544</v>
      </c>
      <c r="K425" s="16">
        <v>1055.01758</v>
      </c>
      <c r="L425" s="16">
        <v>-1.30508</v>
      </c>
    </row>
    <row r="426" spans="1:12">
      <c r="A426" s="16">
        <v>1053.8339800000001</v>
      </c>
      <c r="B426" s="16">
        <v>2.0101200000000001</v>
      </c>
      <c r="C426" s="16">
        <v>1053.8339800000001</v>
      </c>
      <c r="D426" s="16">
        <v>1.2297800000000001</v>
      </c>
      <c r="E426" s="16">
        <v>1053.8339800000001</v>
      </c>
      <c r="F426" s="16">
        <v>0.69233999999999996</v>
      </c>
      <c r="G426" s="16">
        <v>1053.8339800000001</v>
      </c>
      <c r="H426" s="16">
        <v>5.484E-2</v>
      </c>
      <c r="I426" s="16">
        <v>1053.8339800000001</v>
      </c>
      <c r="J426" s="16">
        <v>-0.63683999999999996</v>
      </c>
      <c r="K426" s="16">
        <v>1053.8339800000001</v>
      </c>
      <c r="L426" s="16">
        <v>-1.30474</v>
      </c>
    </row>
    <row r="427" spans="1:12">
      <c r="A427" s="16">
        <v>1052.65039</v>
      </c>
      <c r="B427" s="16">
        <v>1.9739800000000001</v>
      </c>
      <c r="C427" s="16">
        <v>1052.65039</v>
      </c>
      <c r="D427" s="16">
        <v>1.1290500000000001</v>
      </c>
      <c r="E427" s="16">
        <v>1052.65039</v>
      </c>
      <c r="F427" s="16">
        <v>0.65958000000000006</v>
      </c>
      <c r="G427" s="16">
        <v>1052.65039</v>
      </c>
      <c r="H427" s="16">
        <v>1.1039999999999999E-2</v>
      </c>
      <c r="I427" s="16">
        <v>1052.65039</v>
      </c>
      <c r="J427" s="16">
        <v>-0.66078000000000003</v>
      </c>
      <c r="K427" s="16">
        <v>1052.65039</v>
      </c>
      <c r="L427" s="16">
        <v>-1.33175</v>
      </c>
    </row>
    <row r="428" spans="1:12">
      <c r="A428" s="16">
        <v>1051.4667999999999</v>
      </c>
      <c r="B428" s="16">
        <v>2.00386</v>
      </c>
      <c r="C428" s="16">
        <v>1051.4667999999999</v>
      </c>
      <c r="D428" s="16">
        <v>1.1631899999999999</v>
      </c>
      <c r="E428" s="16">
        <v>1051.4667999999999</v>
      </c>
      <c r="F428" s="16">
        <v>0.65656000000000003</v>
      </c>
      <c r="G428" s="16">
        <v>1051.4667999999999</v>
      </c>
      <c r="H428" s="16">
        <v>1.9959999999999999E-2</v>
      </c>
      <c r="I428" s="16">
        <v>1051.4667999999999</v>
      </c>
      <c r="J428" s="16">
        <v>-0.64709000000000005</v>
      </c>
      <c r="K428" s="16">
        <v>1051.4667999999999</v>
      </c>
      <c r="L428" s="16">
        <v>-1.33432</v>
      </c>
    </row>
    <row r="429" spans="1:12">
      <c r="A429" s="16">
        <v>1050.2832000000001</v>
      </c>
      <c r="B429" s="16">
        <v>2.0411000000000001</v>
      </c>
      <c r="C429" s="16">
        <v>1050.2832000000001</v>
      </c>
      <c r="D429" s="16">
        <v>1.2475700000000001</v>
      </c>
      <c r="E429" s="16">
        <v>1050.2832000000001</v>
      </c>
      <c r="F429" s="16">
        <v>0.66647000000000001</v>
      </c>
      <c r="G429" s="16">
        <v>1050.2832000000001</v>
      </c>
      <c r="H429" s="16">
        <v>4.054E-2</v>
      </c>
      <c r="I429" s="16">
        <v>1050.2832000000001</v>
      </c>
      <c r="J429" s="16">
        <v>-0.62170000000000003</v>
      </c>
      <c r="K429" s="16">
        <v>1050.2832000000001</v>
      </c>
      <c r="L429" s="16">
        <v>-1.3182400000000001</v>
      </c>
    </row>
    <row r="430" spans="1:12">
      <c r="A430" s="16">
        <v>1049.09961</v>
      </c>
      <c r="B430" s="16">
        <v>2.0085500000000001</v>
      </c>
      <c r="C430" s="16">
        <v>1049.09961</v>
      </c>
      <c r="D430" s="16">
        <v>1.1782300000000001</v>
      </c>
      <c r="E430" s="16">
        <v>1049.09961</v>
      </c>
      <c r="F430" s="16">
        <v>0.64002999999999999</v>
      </c>
      <c r="G430" s="16">
        <v>1049.09961</v>
      </c>
      <c r="H430" s="16">
        <v>9.8700000000000003E-3</v>
      </c>
      <c r="I430" s="16">
        <v>1049.09961</v>
      </c>
      <c r="J430" s="16">
        <v>-0.64280000000000004</v>
      </c>
      <c r="K430" s="16">
        <v>1049.09961</v>
      </c>
      <c r="L430" s="16">
        <v>-1.3360799999999999</v>
      </c>
    </row>
    <row r="431" spans="1:12">
      <c r="A431" s="16">
        <v>1047.9160199999999</v>
      </c>
      <c r="B431" s="16">
        <v>2.02196</v>
      </c>
      <c r="C431" s="16">
        <v>1047.9160199999999</v>
      </c>
      <c r="D431" s="16">
        <v>1.1968300000000001</v>
      </c>
      <c r="E431" s="16">
        <v>1047.9160199999999</v>
      </c>
      <c r="F431" s="16">
        <v>0.64036000000000004</v>
      </c>
      <c r="G431" s="16">
        <v>1047.9160199999999</v>
      </c>
      <c r="H431" s="16">
        <v>1.388E-2</v>
      </c>
      <c r="I431" s="16">
        <v>1047.9160199999999</v>
      </c>
      <c r="J431" s="16">
        <v>-0.63749999999999996</v>
      </c>
      <c r="K431" s="16">
        <v>1047.9160199999999</v>
      </c>
      <c r="L431" s="16">
        <v>-1.33995</v>
      </c>
    </row>
    <row r="432" spans="1:12">
      <c r="A432" s="16">
        <v>1046.73242</v>
      </c>
      <c r="B432" s="16">
        <v>1.9782900000000001</v>
      </c>
      <c r="C432" s="16">
        <v>1046.73242</v>
      </c>
      <c r="D432" s="16">
        <v>1.1395599999999999</v>
      </c>
      <c r="E432" s="16">
        <v>1046.73242</v>
      </c>
      <c r="F432" s="16">
        <v>0.62295</v>
      </c>
      <c r="G432" s="16">
        <v>1046.73242</v>
      </c>
      <c r="H432" s="16">
        <v>-3.3700000000000002E-3</v>
      </c>
      <c r="I432" s="16">
        <v>1046.73242</v>
      </c>
      <c r="J432" s="16">
        <v>-0.66242999999999996</v>
      </c>
      <c r="K432" s="16">
        <v>1046.73242</v>
      </c>
      <c r="L432" s="16">
        <v>-1.35548</v>
      </c>
    </row>
    <row r="433" spans="1:12">
      <c r="A433" s="16">
        <v>1045.5468800000001</v>
      </c>
      <c r="B433" s="16">
        <v>1.9436100000000001</v>
      </c>
      <c r="C433" s="16">
        <v>1045.5468800000001</v>
      </c>
      <c r="D433" s="16">
        <v>1.10612</v>
      </c>
      <c r="E433" s="16">
        <v>1045.5468800000001</v>
      </c>
      <c r="F433" s="16">
        <v>0.60085</v>
      </c>
      <c r="G433" s="16">
        <v>1045.5468800000001</v>
      </c>
      <c r="H433" s="16">
        <v>-3.4049999999999997E-2</v>
      </c>
      <c r="I433" s="16">
        <v>1045.5468800000001</v>
      </c>
      <c r="J433" s="16">
        <v>-0.68535999999999997</v>
      </c>
      <c r="K433" s="16">
        <v>1045.5468800000001</v>
      </c>
      <c r="L433" s="16">
        <v>-1.3648199999999999</v>
      </c>
    </row>
    <row r="434" spans="1:12">
      <c r="A434" s="16">
        <v>1044.36328</v>
      </c>
      <c r="B434" s="16">
        <v>1.9733000000000001</v>
      </c>
      <c r="C434" s="16">
        <v>1044.36328</v>
      </c>
      <c r="D434" s="16">
        <v>1.13354</v>
      </c>
      <c r="E434" s="16">
        <v>1044.36328</v>
      </c>
      <c r="F434" s="16">
        <v>0.60458000000000001</v>
      </c>
      <c r="G434" s="16">
        <v>1044.36328</v>
      </c>
      <c r="H434" s="16">
        <v>-3.3360000000000001E-2</v>
      </c>
      <c r="I434" s="16">
        <v>1044.36328</v>
      </c>
      <c r="J434" s="16">
        <v>-0.68886999999999998</v>
      </c>
      <c r="K434" s="16">
        <v>1044.36328</v>
      </c>
      <c r="L434" s="16">
        <v>-1.36775</v>
      </c>
    </row>
    <row r="435" spans="1:12">
      <c r="A435" s="16">
        <v>1043.1777300000001</v>
      </c>
      <c r="B435" s="16">
        <v>1.9809000000000001</v>
      </c>
      <c r="C435" s="16">
        <v>1043.1777300000001</v>
      </c>
      <c r="D435" s="16">
        <v>1.1738599999999999</v>
      </c>
      <c r="E435" s="16">
        <v>1043.1777300000001</v>
      </c>
      <c r="F435" s="16">
        <v>0.60316000000000003</v>
      </c>
      <c r="G435" s="16">
        <v>1043.1777300000001</v>
      </c>
      <c r="H435" s="16">
        <v>-2.1569999999999999E-2</v>
      </c>
      <c r="I435" s="16">
        <v>1043.1777300000001</v>
      </c>
      <c r="J435" s="16">
        <v>-0.67932999999999999</v>
      </c>
      <c r="K435" s="16">
        <v>1043.1777300000001</v>
      </c>
      <c r="L435" s="16">
        <v>-1.3686199999999999</v>
      </c>
    </row>
    <row r="436" spans="1:12">
      <c r="A436" s="16">
        <v>1041.9921899999999</v>
      </c>
      <c r="B436" s="16">
        <v>1.9569399999999999</v>
      </c>
      <c r="C436" s="16">
        <v>1041.9921899999999</v>
      </c>
      <c r="D436" s="16">
        <v>1.10615</v>
      </c>
      <c r="E436" s="16">
        <v>1041.9921899999999</v>
      </c>
      <c r="F436" s="16">
        <v>0.58896000000000004</v>
      </c>
      <c r="G436" s="16">
        <v>1041.9921899999999</v>
      </c>
      <c r="H436" s="16">
        <v>-3.3840000000000002E-2</v>
      </c>
      <c r="I436" s="16">
        <v>1041.9921899999999</v>
      </c>
      <c r="J436" s="16">
        <v>-0.69769000000000003</v>
      </c>
      <c r="K436" s="16">
        <v>1041.9921899999999</v>
      </c>
      <c r="L436" s="16">
        <v>-1.3864099999999999</v>
      </c>
    </row>
    <row r="437" spans="1:12">
      <c r="A437" s="16">
        <v>1040.80664</v>
      </c>
      <c r="B437" s="16">
        <v>1.94564</v>
      </c>
      <c r="C437" s="16">
        <v>1040.80664</v>
      </c>
      <c r="D437" s="16">
        <v>1.07518</v>
      </c>
      <c r="E437" s="16">
        <v>1040.80664</v>
      </c>
      <c r="F437" s="16">
        <v>0.59080999999999995</v>
      </c>
      <c r="G437" s="16">
        <v>1040.80664</v>
      </c>
      <c r="H437" s="16">
        <v>-4.5629999999999997E-2</v>
      </c>
      <c r="I437" s="16">
        <v>1040.80664</v>
      </c>
      <c r="J437" s="16">
        <v>-0.72262999999999999</v>
      </c>
      <c r="K437" s="16">
        <v>1040.80664</v>
      </c>
      <c r="L437" s="16">
        <v>-1.3872899999999999</v>
      </c>
    </row>
    <row r="438" spans="1:12">
      <c r="A438" s="16">
        <v>1039.6210900000001</v>
      </c>
      <c r="B438" s="16">
        <v>1.9496800000000001</v>
      </c>
      <c r="C438" s="16">
        <v>1039.6210900000001</v>
      </c>
      <c r="D438" s="16">
        <v>1.13487</v>
      </c>
      <c r="E438" s="16">
        <v>1039.6210900000001</v>
      </c>
      <c r="F438" s="16">
        <v>0.58926000000000001</v>
      </c>
      <c r="G438" s="16">
        <v>1039.6210900000001</v>
      </c>
      <c r="H438" s="16">
        <v>-4.3029999999999999E-2</v>
      </c>
      <c r="I438" s="16">
        <v>1039.6210900000001</v>
      </c>
      <c r="J438" s="16">
        <v>-0.72470000000000001</v>
      </c>
      <c r="K438" s="16">
        <v>1039.6210900000001</v>
      </c>
      <c r="L438" s="16">
        <v>-1.39307</v>
      </c>
    </row>
    <row r="439" spans="1:12">
      <c r="A439" s="16">
        <v>1038.4355499999999</v>
      </c>
      <c r="B439" s="16">
        <v>1.9830000000000001</v>
      </c>
      <c r="C439" s="16">
        <v>1038.4355499999999</v>
      </c>
      <c r="D439" s="16">
        <v>1.20509</v>
      </c>
      <c r="E439" s="16">
        <v>1038.4355499999999</v>
      </c>
      <c r="F439" s="16">
        <v>0.60255000000000003</v>
      </c>
      <c r="G439" s="16">
        <v>1038.4355499999999</v>
      </c>
      <c r="H439" s="16">
        <v>-2.1329999999999998E-2</v>
      </c>
      <c r="I439" s="16">
        <v>1038.4355499999999</v>
      </c>
      <c r="J439" s="16">
        <v>-0.71526000000000001</v>
      </c>
      <c r="K439" s="16">
        <v>1038.4355499999999</v>
      </c>
      <c r="L439" s="16">
        <v>-1.3937200000000001</v>
      </c>
    </row>
    <row r="440" spans="1:12">
      <c r="A440" s="16">
        <v>1037.25</v>
      </c>
      <c r="B440" s="16">
        <v>1.96929</v>
      </c>
      <c r="C440" s="16">
        <v>1037.25</v>
      </c>
      <c r="D440" s="16">
        <v>1.1468700000000001</v>
      </c>
      <c r="E440" s="16">
        <v>1037.25</v>
      </c>
      <c r="F440" s="16">
        <v>0.58582000000000001</v>
      </c>
      <c r="G440" s="16">
        <v>1037.25</v>
      </c>
      <c r="H440" s="16">
        <v>-3.9530000000000003E-2</v>
      </c>
      <c r="I440" s="16">
        <v>1037.25</v>
      </c>
      <c r="J440" s="16">
        <v>-0.73809999999999998</v>
      </c>
      <c r="K440" s="16">
        <v>1037.25</v>
      </c>
      <c r="L440" s="16">
        <v>-1.4030400000000001</v>
      </c>
    </row>
    <row r="441" spans="1:12">
      <c r="A441" s="16">
        <v>1036.0625</v>
      </c>
      <c r="B441" s="16">
        <v>1.9755400000000001</v>
      </c>
      <c r="C441" s="16">
        <v>1036.0625</v>
      </c>
      <c r="D441" s="16">
        <v>1.1899599999999999</v>
      </c>
      <c r="E441" s="16">
        <v>1036.0625</v>
      </c>
      <c r="F441" s="16">
        <v>0.58645000000000003</v>
      </c>
      <c r="G441" s="16">
        <v>1036.0625</v>
      </c>
      <c r="H441" s="16">
        <v>-4.0329999999999998E-2</v>
      </c>
      <c r="I441" s="16">
        <v>1036.0625</v>
      </c>
      <c r="J441" s="16">
        <v>-0.72875000000000001</v>
      </c>
      <c r="K441" s="16">
        <v>1036.0625</v>
      </c>
      <c r="L441" s="16">
        <v>-1.4109</v>
      </c>
    </row>
    <row r="442" spans="1:12">
      <c r="A442" s="16">
        <v>1034.8769500000001</v>
      </c>
      <c r="B442" s="16">
        <v>1.96414</v>
      </c>
      <c r="C442" s="16">
        <v>1034.8769500000001</v>
      </c>
      <c r="D442" s="16">
        <v>1.19133</v>
      </c>
      <c r="E442" s="16">
        <v>1034.8769500000001</v>
      </c>
      <c r="F442" s="16">
        <v>0.59091000000000005</v>
      </c>
      <c r="G442" s="16">
        <v>1034.8769500000001</v>
      </c>
      <c r="H442" s="16">
        <v>-3.0640000000000001E-2</v>
      </c>
      <c r="I442" s="16">
        <v>1034.8769500000001</v>
      </c>
      <c r="J442" s="16">
        <v>-0.73311999999999999</v>
      </c>
      <c r="K442" s="16">
        <v>1034.8769500000001</v>
      </c>
      <c r="L442" s="16">
        <v>-1.42119</v>
      </c>
    </row>
    <row r="443" spans="1:12">
      <c r="A443" s="16">
        <v>1033.6894500000001</v>
      </c>
      <c r="B443" s="16">
        <v>1.9732400000000001</v>
      </c>
      <c r="C443" s="16">
        <v>1033.6894500000001</v>
      </c>
      <c r="D443" s="16">
        <v>1.19059</v>
      </c>
      <c r="E443" s="16">
        <v>1033.6894500000001</v>
      </c>
      <c r="F443" s="16">
        <v>0.58938999999999997</v>
      </c>
      <c r="G443" s="16">
        <v>1033.6894500000001</v>
      </c>
      <c r="H443" s="16">
        <v>-3.6319999999999998E-2</v>
      </c>
      <c r="I443" s="16">
        <v>1033.6894500000001</v>
      </c>
      <c r="J443" s="16">
        <v>-0.72350999999999999</v>
      </c>
      <c r="K443" s="16">
        <v>1033.6894500000001</v>
      </c>
      <c r="L443" s="16">
        <v>-1.4179299999999999</v>
      </c>
    </row>
    <row r="444" spans="1:12">
      <c r="A444" s="16">
        <v>1032.5019500000001</v>
      </c>
      <c r="B444" s="16">
        <v>1.9928399999999999</v>
      </c>
      <c r="C444" s="16">
        <v>1032.5019500000001</v>
      </c>
      <c r="D444" s="16">
        <v>1.23197</v>
      </c>
      <c r="E444" s="16">
        <v>1032.5019500000001</v>
      </c>
      <c r="F444" s="16">
        <v>0.58948</v>
      </c>
      <c r="G444" s="16">
        <v>1032.5019500000001</v>
      </c>
      <c r="H444" s="16">
        <v>-3.0859999999999999E-2</v>
      </c>
      <c r="I444" s="16">
        <v>1032.5019500000001</v>
      </c>
      <c r="J444" s="16">
        <v>-0.70303000000000004</v>
      </c>
      <c r="K444" s="16">
        <v>1032.5019500000001</v>
      </c>
      <c r="L444" s="16">
        <v>-1.4131499999999999</v>
      </c>
    </row>
    <row r="445" spans="1:12">
      <c r="A445" s="16">
        <v>1031.3144500000001</v>
      </c>
      <c r="B445" s="16">
        <v>1.9927900000000001</v>
      </c>
      <c r="C445" s="16">
        <v>1031.3144500000001</v>
      </c>
      <c r="D445" s="16">
        <v>1.2337499999999999</v>
      </c>
      <c r="E445" s="16">
        <v>1031.3144500000001</v>
      </c>
      <c r="F445" s="16">
        <v>0.58823999999999999</v>
      </c>
      <c r="G445" s="16">
        <v>1031.3144500000001</v>
      </c>
      <c r="H445" s="16">
        <v>-3.175E-2</v>
      </c>
      <c r="I445" s="16">
        <v>1031.3144500000001</v>
      </c>
      <c r="J445" s="16">
        <v>-0.71065999999999996</v>
      </c>
      <c r="K445" s="16">
        <v>1031.3144500000001</v>
      </c>
      <c r="L445" s="16">
        <v>-1.4190799999999999</v>
      </c>
    </row>
    <row r="446" spans="1:12">
      <c r="A446" s="16">
        <v>1030.1269500000001</v>
      </c>
      <c r="B446" s="16">
        <v>1.96627</v>
      </c>
      <c r="C446" s="16">
        <v>1030.1269500000001</v>
      </c>
      <c r="D446" s="16">
        <v>1.2224999999999999</v>
      </c>
      <c r="E446" s="16">
        <v>1030.1269500000001</v>
      </c>
      <c r="F446" s="16">
        <v>0.59536999999999995</v>
      </c>
      <c r="G446" s="16">
        <v>1030.1269500000001</v>
      </c>
      <c r="H446" s="16">
        <v>-3.1220000000000001E-2</v>
      </c>
      <c r="I446" s="16">
        <v>1030.1269500000001</v>
      </c>
      <c r="J446" s="16">
        <v>-0.70474999999999999</v>
      </c>
      <c r="K446" s="16">
        <v>1030.1269500000001</v>
      </c>
      <c r="L446" s="16">
        <v>-1.42136</v>
      </c>
    </row>
    <row r="447" spans="1:12">
      <c r="A447" s="16">
        <v>1028.9394500000001</v>
      </c>
      <c r="B447" s="16">
        <v>1.94899</v>
      </c>
      <c r="C447" s="16">
        <v>1028.9394500000001</v>
      </c>
      <c r="D447" s="16">
        <v>1.1934100000000001</v>
      </c>
      <c r="E447" s="16">
        <v>1028.9394500000001</v>
      </c>
      <c r="F447" s="16">
        <v>0.57994999999999997</v>
      </c>
      <c r="G447" s="16">
        <v>1028.9394500000001</v>
      </c>
      <c r="H447" s="16">
        <v>-6.0400000000000002E-2</v>
      </c>
      <c r="I447" s="16">
        <v>1028.9394500000001</v>
      </c>
      <c r="J447" s="16">
        <v>-0.72345000000000004</v>
      </c>
      <c r="K447" s="16">
        <v>1028.9394500000001</v>
      </c>
      <c r="L447" s="16">
        <v>-1.43055</v>
      </c>
    </row>
    <row r="448" spans="1:12">
      <c r="A448" s="16">
        <v>1027.7519500000001</v>
      </c>
      <c r="B448" s="16">
        <v>1.9812099999999999</v>
      </c>
      <c r="C448" s="16">
        <v>1027.7519500000001</v>
      </c>
      <c r="D448" s="16">
        <v>1.2486200000000001</v>
      </c>
      <c r="E448" s="16">
        <v>1027.7519500000001</v>
      </c>
      <c r="F448" s="16">
        <v>0.58372999999999997</v>
      </c>
      <c r="G448" s="16">
        <v>1027.7519500000001</v>
      </c>
      <c r="H448" s="16">
        <v>-3.2730000000000002E-2</v>
      </c>
      <c r="I448" s="16">
        <v>1027.7519500000001</v>
      </c>
      <c r="J448" s="16">
        <v>-0.70362000000000002</v>
      </c>
      <c r="K448" s="16">
        <v>1027.7519500000001</v>
      </c>
      <c r="L448" s="16">
        <v>-1.4234599999999999</v>
      </c>
    </row>
    <row r="449" spans="1:12">
      <c r="A449" s="16">
        <v>1026.5625</v>
      </c>
      <c r="B449" s="16">
        <v>1.9840800000000001</v>
      </c>
      <c r="C449" s="16">
        <v>1026.5625</v>
      </c>
      <c r="D449" s="16">
        <v>1.26762</v>
      </c>
      <c r="E449" s="16">
        <v>1026.5625</v>
      </c>
      <c r="F449" s="16">
        <v>0.56574000000000002</v>
      </c>
      <c r="G449" s="16">
        <v>1026.5625</v>
      </c>
      <c r="H449" s="16">
        <v>-3.143E-2</v>
      </c>
      <c r="I449" s="16">
        <v>1026.5625</v>
      </c>
      <c r="J449" s="16">
        <v>-0.69006000000000001</v>
      </c>
      <c r="K449" s="16">
        <v>1026.5625</v>
      </c>
      <c r="L449" s="16">
        <v>-1.4229400000000001</v>
      </c>
    </row>
    <row r="450" spans="1:12">
      <c r="A450" s="16">
        <v>1025.375</v>
      </c>
      <c r="B450" s="16">
        <v>2.0098699999999998</v>
      </c>
      <c r="C450" s="16">
        <v>1025.375</v>
      </c>
      <c r="D450" s="16">
        <v>1.2850299999999999</v>
      </c>
      <c r="E450" s="16">
        <v>1025.375</v>
      </c>
      <c r="F450" s="16">
        <v>0.56540000000000001</v>
      </c>
      <c r="G450" s="16">
        <v>1025.375</v>
      </c>
      <c r="H450" s="16">
        <v>-1.342E-2</v>
      </c>
      <c r="I450" s="16">
        <v>1025.375</v>
      </c>
      <c r="J450" s="16">
        <v>-0.67867</v>
      </c>
      <c r="K450" s="16">
        <v>1025.375</v>
      </c>
      <c r="L450" s="16">
        <v>-1.41991</v>
      </c>
    </row>
    <row r="451" spans="1:12">
      <c r="A451" s="16">
        <v>1024.1855499999999</v>
      </c>
      <c r="B451" s="16">
        <v>1.9873099999999999</v>
      </c>
      <c r="C451" s="16">
        <v>1024.1855499999999</v>
      </c>
      <c r="D451" s="16">
        <v>1.28026</v>
      </c>
      <c r="E451" s="16">
        <v>1024.1855499999999</v>
      </c>
      <c r="F451" s="16">
        <v>0.56081000000000003</v>
      </c>
      <c r="G451" s="16">
        <v>1024.1855499999999</v>
      </c>
      <c r="H451" s="16">
        <v>-3.6130000000000002E-2</v>
      </c>
      <c r="I451" s="16">
        <v>1024.1855499999999</v>
      </c>
      <c r="J451" s="16">
        <v>-0.69105000000000005</v>
      </c>
      <c r="K451" s="16">
        <v>1024.1855499999999</v>
      </c>
      <c r="L451" s="16">
        <v>-1.4366699999999999</v>
      </c>
    </row>
    <row r="452" spans="1:12">
      <c r="A452" s="16">
        <v>1022.99805</v>
      </c>
      <c r="B452" s="16">
        <v>1.99516</v>
      </c>
      <c r="C452" s="16">
        <v>1022.99805</v>
      </c>
      <c r="D452" s="16">
        <v>1.2210700000000001</v>
      </c>
      <c r="E452" s="16">
        <v>1022.99805</v>
      </c>
      <c r="F452" s="16">
        <v>0.56000000000000005</v>
      </c>
      <c r="G452" s="16">
        <v>1022.99805</v>
      </c>
      <c r="H452" s="16">
        <v>-4.8939999999999997E-2</v>
      </c>
      <c r="I452" s="16">
        <v>1022.99805</v>
      </c>
      <c r="J452" s="16">
        <v>-0.70692999999999995</v>
      </c>
      <c r="K452" s="16">
        <v>1022.99805</v>
      </c>
      <c r="L452" s="16">
        <v>-1.44045</v>
      </c>
    </row>
    <row r="453" spans="1:12">
      <c r="A453" s="16">
        <v>1021.80859</v>
      </c>
      <c r="B453" s="16">
        <v>1.9890399999999999</v>
      </c>
      <c r="C453" s="16">
        <v>1021.80859</v>
      </c>
      <c r="D453" s="16">
        <v>1.25482</v>
      </c>
      <c r="E453" s="16">
        <v>1021.80859</v>
      </c>
      <c r="F453" s="16">
        <v>0.56083000000000005</v>
      </c>
      <c r="G453" s="16">
        <v>1021.80859</v>
      </c>
      <c r="H453" s="16">
        <v>-4.6449999999999998E-2</v>
      </c>
      <c r="I453" s="16">
        <v>1021.80859</v>
      </c>
      <c r="J453" s="16">
        <v>-0.70887</v>
      </c>
      <c r="K453" s="16">
        <v>1021.80859</v>
      </c>
      <c r="L453" s="16">
        <v>-1.4482200000000001</v>
      </c>
    </row>
    <row r="454" spans="1:12">
      <c r="A454" s="16">
        <v>1020.61914</v>
      </c>
      <c r="B454" s="16">
        <v>1.9882</v>
      </c>
      <c r="C454" s="16">
        <v>1020.61914</v>
      </c>
      <c r="D454" s="16">
        <v>1.2099500000000001</v>
      </c>
      <c r="E454" s="16">
        <v>1020.61914</v>
      </c>
      <c r="F454" s="16">
        <v>0.55403000000000002</v>
      </c>
      <c r="G454" s="16">
        <v>1020.61914</v>
      </c>
      <c r="H454" s="16">
        <v>-6.1339999999999999E-2</v>
      </c>
      <c r="I454" s="16">
        <v>1020.61914</v>
      </c>
      <c r="J454" s="16">
        <v>-0.72233999999999998</v>
      </c>
      <c r="K454" s="16">
        <v>1020.61914</v>
      </c>
      <c r="L454" s="16">
        <v>-1.4576800000000001</v>
      </c>
    </row>
    <row r="455" spans="1:12">
      <c r="A455" s="16">
        <v>1019.4296900000001</v>
      </c>
      <c r="B455" s="16">
        <v>2.00705</v>
      </c>
      <c r="C455" s="16">
        <v>1019.4296900000001</v>
      </c>
      <c r="D455" s="16">
        <v>1.2647900000000001</v>
      </c>
      <c r="E455" s="16">
        <v>1019.4296900000001</v>
      </c>
      <c r="F455" s="16">
        <v>0.54461999999999999</v>
      </c>
      <c r="G455" s="16">
        <v>1019.4296900000001</v>
      </c>
      <c r="H455" s="16">
        <v>-4.6080000000000003E-2</v>
      </c>
      <c r="I455" s="16">
        <v>1019.4296900000001</v>
      </c>
      <c r="J455" s="16">
        <v>-0.71948000000000001</v>
      </c>
      <c r="K455" s="16">
        <v>1019.4296900000001</v>
      </c>
      <c r="L455" s="16">
        <v>-1.4627300000000001</v>
      </c>
    </row>
    <row r="456" spans="1:12">
      <c r="A456" s="16">
        <v>1018.23828</v>
      </c>
      <c r="B456" s="16">
        <v>2.0144600000000001</v>
      </c>
      <c r="C456" s="16">
        <v>1018.23828</v>
      </c>
      <c r="D456" s="16">
        <v>1.29898</v>
      </c>
      <c r="E456" s="16">
        <v>1018.23828</v>
      </c>
      <c r="F456" s="16">
        <v>0.54837000000000002</v>
      </c>
      <c r="G456" s="16">
        <v>1018.23828</v>
      </c>
      <c r="H456" s="16">
        <v>-4.6249999999999999E-2</v>
      </c>
      <c r="I456" s="16">
        <v>1018.23828</v>
      </c>
      <c r="J456" s="16">
        <v>-0.72770000000000001</v>
      </c>
      <c r="K456" s="16">
        <v>1018.23828</v>
      </c>
      <c r="L456" s="16">
        <v>-1.45916</v>
      </c>
    </row>
    <row r="457" spans="1:12">
      <c r="A457" s="16">
        <v>1017.04883</v>
      </c>
      <c r="B457" s="16">
        <v>1.97878</v>
      </c>
      <c r="C457" s="16">
        <v>1017.04883</v>
      </c>
      <c r="D457" s="16">
        <v>1.2131799999999999</v>
      </c>
      <c r="E457" s="16">
        <v>1017.04883</v>
      </c>
      <c r="F457" s="16">
        <v>0.53644000000000003</v>
      </c>
      <c r="G457" s="16">
        <v>1017.04883</v>
      </c>
      <c r="H457" s="16">
        <v>-7.4300000000000005E-2</v>
      </c>
      <c r="I457" s="16">
        <v>1017.04883</v>
      </c>
      <c r="J457" s="16">
        <v>-0.75136999999999998</v>
      </c>
      <c r="K457" s="16">
        <v>1017.04883</v>
      </c>
      <c r="L457" s="16">
        <v>-1.4789300000000001</v>
      </c>
    </row>
    <row r="458" spans="1:12">
      <c r="A458" s="16">
        <v>1015.85938</v>
      </c>
      <c r="B458" s="16">
        <v>2.0566800000000001</v>
      </c>
      <c r="C458" s="16">
        <v>1015.85938</v>
      </c>
      <c r="D458" s="16">
        <v>1.2866200000000001</v>
      </c>
      <c r="E458" s="16">
        <v>1015.85938</v>
      </c>
      <c r="F458" s="16">
        <v>0.53944999999999999</v>
      </c>
      <c r="G458" s="16">
        <v>1015.85938</v>
      </c>
      <c r="H458" s="16">
        <v>-5.0509999999999999E-2</v>
      </c>
      <c r="I458" s="16">
        <v>1015.85938</v>
      </c>
      <c r="J458" s="16">
        <v>-0.73123000000000005</v>
      </c>
      <c r="K458" s="16">
        <v>1015.85938</v>
      </c>
      <c r="L458" s="16">
        <v>-1.46966</v>
      </c>
    </row>
    <row r="459" spans="1:12">
      <c r="A459" s="16">
        <v>1014.66797</v>
      </c>
      <c r="B459" s="16">
        <v>2.1013500000000001</v>
      </c>
      <c r="C459" s="16">
        <v>1014.66797</v>
      </c>
      <c r="D459" s="16">
        <v>1.3465</v>
      </c>
      <c r="E459" s="16">
        <v>1014.66797</v>
      </c>
      <c r="F459" s="16">
        <v>0.54510000000000003</v>
      </c>
      <c r="G459" s="16">
        <v>1014.66797</v>
      </c>
      <c r="H459" s="16">
        <v>-3.6630000000000003E-2</v>
      </c>
      <c r="I459" s="16">
        <v>1014.66797</v>
      </c>
      <c r="J459" s="16">
        <v>-0.71928999999999998</v>
      </c>
      <c r="K459" s="16">
        <v>1014.66797</v>
      </c>
      <c r="L459" s="16">
        <v>-1.4757</v>
      </c>
    </row>
    <row r="460" spans="1:12">
      <c r="A460" s="16">
        <v>1013.4765599999999</v>
      </c>
      <c r="B460" s="16">
        <v>2.0743999999999998</v>
      </c>
      <c r="C460" s="16">
        <v>1013.4765599999999</v>
      </c>
      <c r="D460" s="16">
        <v>1.29515</v>
      </c>
      <c r="E460" s="16">
        <v>1013.4765599999999</v>
      </c>
      <c r="F460" s="16">
        <v>0.53159000000000001</v>
      </c>
      <c r="G460" s="16">
        <v>1013.4765599999999</v>
      </c>
      <c r="H460" s="16">
        <v>-6.9040000000000004E-2</v>
      </c>
      <c r="I460" s="16">
        <v>1013.4765599999999</v>
      </c>
      <c r="J460" s="16">
        <v>-0.76034000000000002</v>
      </c>
      <c r="K460" s="16">
        <v>1013.4765599999999</v>
      </c>
      <c r="L460" s="16">
        <v>-1.50091</v>
      </c>
    </row>
    <row r="461" spans="1:12">
      <c r="A461" s="16">
        <v>1012.28516</v>
      </c>
      <c r="B461" s="16">
        <v>2.0823200000000002</v>
      </c>
      <c r="C461" s="16">
        <v>1012.28516</v>
      </c>
      <c r="D461" s="16">
        <v>1.25743</v>
      </c>
      <c r="E461" s="16">
        <v>1012.28516</v>
      </c>
      <c r="F461" s="16">
        <v>0.53286</v>
      </c>
      <c r="G461" s="16">
        <v>1012.28516</v>
      </c>
      <c r="H461" s="16">
        <v>-7.7229999999999993E-2</v>
      </c>
      <c r="I461" s="16">
        <v>1012.28516</v>
      </c>
      <c r="J461" s="16">
        <v>-0.78356000000000003</v>
      </c>
      <c r="K461" s="16">
        <v>1012.28516</v>
      </c>
      <c r="L461" s="16">
        <v>-1.5037400000000001</v>
      </c>
    </row>
    <row r="462" spans="1:12">
      <c r="A462" s="16">
        <v>1011.09375</v>
      </c>
      <c r="B462" s="16">
        <v>2.07287</v>
      </c>
      <c r="C462" s="16">
        <v>1011.09375</v>
      </c>
      <c r="D462" s="16">
        <v>1.25766</v>
      </c>
      <c r="E462" s="16">
        <v>1011.09375</v>
      </c>
      <c r="F462" s="16">
        <v>0.51485000000000003</v>
      </c>
      <c r="G462" s="16">
        <v>1011.09375</v>
      </c>
      <c r="H462" s="16">
        <v>-8.6389999999999995E-2</v>
      </c>
      <c r="I462" s="16">
        <v>1011.09375</v>
      </c>
      <c r="J462" s="16">
        <v>-0.80335000000000001</v>
      </c>
      <c r="K462" s="16">
        <v>1011.09375</v>
      </c>
      <c r="L462" s="16">
        <v>-1.51572</v>
      </c>
    </row>
    <row r="463" spans="1:12">
      <c r="A463" s="16">
        <v>1009.90234</v>
      </c>
      <c r="B463" s="16">
        <v>2.0553400000000002</v>
      </c>
      <c r="C463" s="16">
        <v>1009.90234</v>
      </c>
      <c r="D463" s="16">
        <v>1.2685900000000001</v>
      </c>
      <c r="E463" s="16">
        <v>1009.90234</v>
      </c>
      <c r="F463" s="16">
        <v>0.52046999999999999</v>
      </c>
      <c r="G463" s="16">
        <v>1009.90234</v>
      </c>
      <c r="H463" s="16">
        <v>-8.9149999999999993E-2</v>
      </c>
      <c r="I463" s="16">
        <v>1009.90234</v>
      </c>
      <c r="J463" s="16">
        <v>-0.81483000000000005</v>
      </c>
      <c r="K463" s="16">
        <v>1009.90234</v>
      </c>
      <c r="L463" s="16">
        <v>-1.5188999999999999</v>
      </c>
    </row>
    <row r="464" spans="1:12">
      <c r="A464" s="16">
        <v>1008.7109400000001</v>
      </c>
      <c r="B464" s="16">
        <v>2.0421399999999998</v>
      </c>
      <c r="C464" s="16">
        <v>1008.7109400000001</v>
      </c>
      <c r="D464" s="16">
        <v>1.2044900000000001</v>
      </c>
      <c r="E464" s="16">
        <v>1008.7109400000001</v>
      </c>
      <c r="F464" s="16">
        <v>0.50941999999999998</v>
      </c>
      <c r="G464" s="16">
        <v>1008.7109400000001</v>
      </c>
      <c r="H464" s="16">
        <v>-0.10725999999999999</v>
      </c>
      <c r="I464" s="16">
        <v>1008.7109400000001</v>
      </c>
      <c r="J464" s="16">
        <v>-0.82513999999999998</v>
      </c>
      <c r="K464" s="16">
        <v>1008.7109400000001</v>
      </c>
      <c r="L464" s="16">
        <v>-1.5220499999999999</v>
      </c>
    </row>
    <row r="465" spans="1:12">
      <c r="A465" s="16">
        <v>1007.51953</v>
      </c>
      <c r="B465" s="16">
        <v>2.0627499999999999</v>
      </c>
      <c r="C465" s="16">
        <v>1007.51953</v>
      </c>
      <c r="D465" s="16">
        <v>1.2563200000000001</v>
      </c>
      <c r="E465" s="16">
        <v>1007.51953</v>
      </c>
      <c r="F465" s="16">
        <v>0.51807000000000003</v>
      </c>
      <c r="G465" s="16">
        <v>1007.51953</v>
      </c>
      <c r="H465" s="16">
        <v>-9.4039999999999999E-2</v>
      </c>
      <c r="I465" s="16">
        <v>1007.51953</v>
      </c>
      <c r="J465" s="16">
        <v>-0.82389000000000001</v>
      </c>
      <c r="K465" s="16">
        <v>1007.51953</v>
      </c>
      <c r="L465" s="16">
        <v>-1.52237</v>
      </c>
    </row>
    <row r="466" spans="1:12">
      <c r="A466" s="16">
        <v>1006.32617</v>
      </c>
      <c r="B466" s="16">
        <v>2.0245600000000001</v>
      </c>
      <c r="C466" s="16">
        <v>1006.32617</v>
      </c>
      <c r="D466" s="16">
        <v>1.22034</v>
      </c>
      <c r="E466" s="16">
        <v>1006.32617</v>
      </c>
      <c r="F466" s="16">
        <v>0.49825999999999998</v>
      </c>
      <c r="G466" s="16">
        <v>1006.32617</v>
      </c>
      <c r="H466" s="16">
        <v>-0.10427</v>
      </c>
      <c r="I466" s="16">
        <v>1006.32617</v>
      </c>
      <c r="J466" s="16">
        <v>-0.84669000000000005</v>
      </c>
      <c r="K466" s="16">
        <v>1006.32617</v>
      </c>
      <c r="L466" s="16">
        <v>-1.53789</v>
      </c>
    </row>
    <row r="467" spans="1:12">
      <c r="A467" s="16">
        <v>1005.13477</v>
      </c>
      <c r="B467" s="16">
        <v>2.06976</v>
      </c>
      <c r="C467" s="16">
        <v>1005.13477</v>
      </c>
      <c r="D467" s="16">
        <v>1.2665999999999999</v>
      </c>
      <c r="E467" s="16">
        <v>1005.13477</v>
      </c>
      <c r="F467" s="16">
        <v>0.52064999999999995</v>
      </c>
      <c r="G467" s="16">
        <v>1005.13477</v>
      </c>
      <c r="H467" s="16">
        <v>-9.0090000000000003E-2</v>
      </c>
      <c r="I467" s="16">
        <v>1005.13477</v>
      </c>
      <c r="J467" s="16">
        <v>-0.82782</v>
      </c>
      <c r="K467" s="16">
        <v>1005.13477</v>
      </c>
      <c r="L467" s="16">
        <v>-1.5274399999999999</v>
      </c>
    </row>
    <row r="468" spans="1:12">
      <c r="A468" s="16">
        <v>1003.94141</v>
      </c>
      <c r="B468" s="16">
        <v>2.0140799999999999</v>
      </c>
      <c r="C468" s="16">
        <v>1003.94141</v>
      </c>
      <c r="D468" s="16">
        <v>1.1762300000000001</v>
      </c>
      <c r="E468" s="16">
        <v>1003.94141</v>
      </c>
      <c r="F468" s="16">
        <v>0.51334999999999997</v>
      </c>
      <c r="G468" s="16">
        <v>1003.94141</v>
      </c>
      <c r="H468" s="16">
        <v>-0.11947000000000001</v>
      </c>
      <c r="I468" s="16">
        <v>1003.94141</v>
      </c>
      <c r="J468" s="16">
        <v>-0.86500999999999995</v>
      </c>
      <c r="K468" s="16">
        <v>1003.94141</v>
      </c>
      <c r="L468" s="16">
        <v>-1.5444899999999999</v>
      </c>
    </row>
    <row r="469" spans="1:12">
      <c r="A469" s="16">
        <v>1002.74805</v>
      </c>
      <c r="B469" s="16">
        <v>2.0458599999999998</v>
      </c>
      <c r="C469" s="16">
        <v>1002.74805</v>
      </c>
      <c r="D469" s="16">
        <v>1.24329</v>
      </c>
      <c r="E469" s="16">
        <v>1002.74805</v>
      </c>
      <c r="F469" s="16">
        <v>0.52210999999999996</v>
      </c>
      <c r="G469" s="16">
        <v>1002.74805</v>
      </c>
      <c r="H469" s="16">
        <v>-8.9469999999999994E-2</v>
      </c>
      <c r="I469" s="16">
        <v>1002.74805</v>
      </c>
      <c r="J469" s="16">
        <v>-0.84794000000000003</v>
      </c>
      <c r="K469" s="16">
        <v>1002.74805</v>
      </c>
      <c r="L469" s="16">
        <v>-1.5386200000000001</v>
      </c>
    </row>
    <row r="470" spans="1:12">
      <c r="A470" s="16">
        <v>1001.55664</v>
      </c>
      <c r="B470" s="16">
        <v>2.03573</v>
      </c>
      <c r="C470" s="16">
        <v>1001.55664</v>
      </c>
      <c r="D470" s="16">
        <v>1.3010900000000001</v>
      </c>
      <c r="E470" s="16">
        <v>1001.55664</v>
      </c>
      <c r="F470" s="16">
        <v>0.52183000000000002</v>
      </c>
      <c r="G470" s="16">
        <v>1001.55664</v>
      </c>
      <c r="H470" s="16">
        <v>-7.639E-2</v>
      </c>
      <c r="I470" s="16">
        <v>1001.55664</v>
      </c>
      <c r="J470" s="16">
        <v>-0.83770999999999995</v>
      </c>
      <c r="K470" s="16">
        <v>1001.55664</v>
      </c>
      <c r="L470" s="16">
        <v>-1.52722</v>
      </c>
    </row>
    <row r="471" spans="1:12">
      <c r="A471" s="16">
        <v>1000.36328</v>
      </c>
      <c r="B471" s="16">
        <v>2.0245099999999998</v>
      </c>
      <c r="C471" s="16">
        <v>1000.36328</v>
      </c>
      <c r="D471" s="16">
        <v>1.2641</v>
      </c>
      <c r="E471" s="16">
        <v>1000.36328</v>
      </c>
      <c r="F471" s="16">
        <v>0.52361000000000002</v>
      </c>
      <c r="G471" s="16">
        <v>1000.36328</v>
      </c>
      <c r="H471" s="16">
        <v>-8.3960000000000007E-2</v>
      </c>
      <c r="I471" s="16">
        <v>1000.36328</v>
      </c>
      <c r="J471" s="16">
        <v>-0.84952000000000005</v>
      </c>
      <c r="K471" s="16">
        <v>1000.36328</v>
      </c>
      <c r="L471" s="16">
        <v>-1.5336799999999999</v>
      </c>
    </row>
    <row r="472" spans="1:12">
      <c r="A472" s="16">
        <v>999.16796999999997</v>
      </c>
      <c r="B472" s="16">
        <v>2.0244</v>
      </c>
      <c r="C472" s="16">
        <v>999.16796999999997</v>
      </c>
      <c r="D472" s="16">
        <v>1.3476900000000001</v>
      </c>
      <c r="E472" s="16">
        <v>999.16796999999997</v>
      </c>
      <c r="F472" s="16">
        <v>0.54078000000000004</v>
      </c>
      <c r="G472" s="16">
        <v>999.16796999999997</v>
      </c>
      <c r="H472" s="16">
        <v>-7.1370000000000003E-2</v>
      </c>
      <c r="I472" s="16">
        <v>999.16796999999997</v>
      </c>
      <c r="J472" s="16">
        <v>-0.83980999999999995</v>
      </c>
      <c r="K472" s="16">
        <v>999.16796999999997</v>
      </c>
      <c r="L472" s="16">
        <v>-1.52491</v>
      </c>
    </row>
    <row r="473" spans="1:12">
      <c r="A473" s="16">
        <v>997.97460999999998</v>
      </c>
      <c r="B473" s="16">
        <v>2.0013000000000001</v>
      </c>
      <c r="C473" s="16">
        <v>997.97460999999998</v>
      </c>
      <c r="D473" s="16">
        <v>1.3030299999999999</v>
      </c>
      <c r="E473" s="16">
        <v>997.97460999999998</v>
      </c>
      <c r="F473" s="16">
        <v>0.54547000000000001</v>
      </c>
      <c r="G473" s="16">
        <v>997.97460999999998</v>
      </c>
      <c r="H473" s="16">
        <v>-8.7489999999999998E-2</v>
      </c>
      <c r="I473" s="16">
        <v>997.97460999999998</v>
      </c>
      <c r="J473" s="16">
        <v>-0.86007999999999996</v>
      </c>
      <c r="K473" s="16">
        <v>997.97460999999998</v>
      </c>
      <c r="L473" s="16">
        <v>-1.5387200000000001</v>
      </c>
    </row>
    <row r="474" spans="1:12">
      <c r="A474" s="16">
        <v>996.78125</v>
      </c>
      <c r="B474" s="16">
        <v>1.9794</v>
      </c>
      <c r="C474" s="16">
        <v>996.78125</v>
      </c>
      <c r="D474" s="16">
        <v>1.26471</v>
      </c>
      <c r="E474" s="16">
        <v>996.78125</v>
      </c>
      <c r="F474" s="16">
        <v>0.53841000000000006</v>
      </c>
      <c r="G474" s="16">
        <v>996.78125</v>
      </c>
      <c r="H474" s="16">
        <v>-0.10042</v>
      </c>
      <c r="I474" s="16">
        <v>996.78125</v>
      </c>
      <c r="J474" s="16">
        <v>-0.86778</v>
      </c>
      <c r="K474" s="16">
        <v>996.78125</v>
      </c>
      <c r="L474" s="16">
        <v>-1.54674</v>
      </c>
    </row>
    <row r="475" spans="1:12">
      <c r="A475" s="16">
        <v>995.58594000000005</v>
      </c>
      <c r="B475" s="16">
        <v>1.9908399999999999</v>
      </c>
      <c r="C475" s="16">
        <v>995.58594000000005</v>
      </c>
      <c r="D475" s="16">
        <v>1.2735300000000001</v>
      </c>
      <c r="E475" s="16">
        <v>995.58594000000005</v>
      </c>
      <c r="F475" s="16">
        <v>0.53915000000000002</v>
      </c>
      <c r="G475" s="16">
        <v>995.58594000000005</v>
      </c>
      <c r="H475" s="16">
        <v>-8.8639999999999997E-2</v>
      </c>
      <c r="I475" s="16">
        <v>995.58594000000005</v>
      </c>
      <c r="J475" s="16">
        <v>-0.86431000000000002</v>
      </c>
      <c r="K475" s="16">
        <v>995.58594000000005</v>
      </c>
      <c r="L475" s="16">
        <v>-1.5490299999999999</v>
      </c>
    </row>
    <row r="476" spans="1:12">
      <c r="A476" s="16">
        <v>994.39257999999995</v>
      </c>
      <c r="B476" s="16">
        <v>1.9848399999999999</v>
      </c>
      <c r="C476" s="16">
        <v>994.39257999999995</v>
      </c>
      <c r="D476" s="16">
        <v>1.24475</v>
      </c>
      <c r="E476" s="16">
        <v>994.39257999999995</v>
      </c>
      <c r="F476" s="16">
        <v>0.54446000000000006</v>
      </c>
      <c r="G476" s="16">
        <v>994.39257999999995</v>
      </c>
      <c r="H476" s="16">
        <v>-9.7159999999999996E-2</v>
      </c>
      <c r="I476" s="16">
        <v>994.39257999999995</v>
      </c>
      <c r="J476" s="16">
        <v>-0.86417999999999995</v>
      </c>
      <c r="K476" s="16">
        <v>994.39257999999995</v>
      </c>
      <c r="L476" s="16">
        <v>-1.5485500000000001</v>
      </c>
    </row>
    <row r="477" spans="1:12">
      <c r="A477" s="16">
        <v>993.19727</v>
      </c>
      <c r="B477" s="16">
        <v>1.9599500000000001</v>
      </c>
      <c r="C477" s="16">
        <v>993.19727</v>
      </c>
      <c r="D477" s="16">
        <v>1.2261</v>
      </c>
      <c r="E477" s="16">
        <v>993.19727</v>
      </c>
      <c r="F477" s="16">
        <v>0.53071999999999997</v>
      </c>
      <c r="G477" s="16">
        <v>993.19727</v>
      </c>
      <c r="H477" s="16">
        <v>-0.11493</v>
      </c>
      <c r="I477" s="16">
        <v>993.19727</v>
      </c>
      <c r="J477" s="16">
        <v>-0.88190999999999997</v>
      </c>
      <c r="K477" s="16">
        <v>993.19727</v>
      </c>
      <c r="L477" s="16">
        <v>-1.54996</v>
      </c>
    </row>
    <row r="478" spans="1:12">
      <c r="A478" s="16">
        <v>992.00194999999997</v>
      </c>
      <c r="B478" s="16">
        <v>1.9795400000000001</v>
      </c>
      <c r="C478" s="16">
        <v>992.00194999999997</v>
      </c>
      <c r="D478" s="16">
        <v>1.25797</v>
      </c>
      <c r="E478" s="16">
        <v>992.00194999999997</v>
      </c>
      <c r="F478" s="16">
        <v>0.53161999999999998</v>
      </c>
      <c r="G478" s="16">
        <v>992.00194999999997</v>
      </c>
      <c r="H478" s="16">
        <v>-0.11070000000000001</v>
      </c>
      <c r="I478" s="16">
        <v>992.00194999999997</v>
      </c>
      <c r="J478" s="16">
        <v>-0.88175999999999999</v>
      </c>
      <c r="K478" s="16">
        <v>992.00194999999997</v>
      </c>
      <c r="L478" s="16">
        <v>-1.54732</v>
      </c>
    </row>
    <row r="479" spans="1:12">
      <c r="A479" s="16">
        <v>990.80664000000002</v>
      </c>
      <c r="B479" s="16">
        <v>1.9805900000000001</v>
      </c>
      <c r="C479" s="16">
        <v>990.80664000000002</v>
      </c>
      <c r="D479" s="16">
        <v>1.25282</v>
      </c>
      <c r="E479" s="16">
        <v>990.80664000000002</v>
      </c>
      <c r="F479" s="16">
        <v>0.52190999999999999</v>
      </c>
      <c r="G479" s="16">
        <v>990.80664000000002</v>
      </c>
      <c r="H479" s="16">
        <v>-0.11651</v>
      </c>
      <c r="I479" s="16">
        <v>990.80664000000002</v>
      </c>
      <c r="J479" s="16">
        <v>-0.88139999999999996</v>
      </c>
      <c r="K479" s="16">
        <v>990.80664000000002</v>
      </c>
      <c r="L479" s="16">
        <v>-1.54392</v>
      </c>
    </row>
    <row r="480" spans="1:12">
      <c r="A480" s="16">
        <v>989.61132999999995</v>
      </c>
      <c r="B480" s="16">
        <v>2.0066999999999999</v>
      </c>
      <c r="C480" s="16">
        <v>989.61132999999995</v>
      </c>
      <c r="D480" s="16">
        <v>1.31124</v>
      </c>
      <c r="E480" s="16">
        <v>989.61132999999995</v>
      </c>
      <c r="F480" s="16">
        <v>0.52517999999999998</v>
      </c>
      <c r="G480" s="16">
        <v>989.61132999999995</v>
      </c>
      <c r="H480" s="16">
        <v>-0.11096</v>
      </c>
      <c r="I480" s="16">
        <v>989.61132999999995</v>
      </c>
      <c r="J480" s="16">
        <v>-0.86941999999999997</v>
      </c>
      <c r="K480" s="16">
        <v>989.61132999999995</v>
      </c>
      <c r="L480" s="16">
        <v>-1.54803</v>
      </c>
    </row>
    <row r="481" spans="1:12">
      <c r="A481" s="16">
        <v>988.41602</v>
      </c>
      <c r="B481" s="16">
        <v>1.9692499999999999</v>
      </c>
      <c r="C481" s="16">
        <v>988.41602</v>
      </c>
      <c r="D481" s="16">
        <v>1.2546999999999999</v>
      </c>
      <c r="E481" s="16">
        <v>988.41602</v>
      </c>
      <c r="F481" s="16">
        <v>0.50297999999999998</v>
      </c>
      <c r="G481" s="16">
        <v>988.41602</v>
      </c>
      <c r="H481" s="16">
        <v>-0.13591</v>
      </c>
      <c r="I481" s="16">
        <v>988.41602</v>
      </c>
      <c r="J481" s="16">
        <v>-0.88607999999999998</v>
      </c>
      <c r="K481" s="16">
        <v>988.41602</v>
      </c>
      <c r="L481" s="16">
        <v>-1.56365</v>
      </c>
    </row>
    <row r="482" spans="1:12">
      <c r="A482" s="16">
        <v>987.21875</v>
      </c>
      <c r="B482" s="16">
        <v>1.9969699999999999</v>
      </c>
      <c r="C482" s="16">
        <v>987.21875</v>
      </c>
      <c r="D482" s="16">
        <v>1.2477499999999999</v>
      </c>
      <c r="E482" s="16">
        <v>987.21875</v>
      </c>
      <c r="F482" s="16">
        <v>0.50758000000000003</v>
      </c>
      <c r="G482" s="16">
        <v>987.21875</v>
      </c>
      <c r="H482" s="16">
        <v>-0.13642000000000001</v>
      </c>
      <c r="I482" s="16">
        <v>987.21875</v>
      </c>
      <c r="J482" s="16">
        <v>-0.89039999999999997</v>
      </c>
      <c r="K482" s="16">
        <v>987.21875</v>
      </c>
      <c r="L482" s="16">
        <v>-1.56314</v>
      </c>
    </row>
    <row r="483" spans="1:12">
      <c r="A483" s="16">
        <v>986.02344000000005</v>
      </c>
      <c r="B483" s="16">
        <v>1.9891399999999999</v>
      </c>
      <c r="C483" s="16">
        <v>986.02344000000005</v>
      </c>
      <c r="D483" s="16">
        <v>1.2242500000000001</v>
      </c>
      <c r="E483" s="16">
        <v>986.02344000000005</v>
      </c>
      <c r="F483" s="16">
        <v>0.50134000000000001</v>
      </c>
      <c r="G483" s="16">
        <v>986.02344000000005</v>
      </c>
      <c r="H483" s="16">
        <v>-0.14394000000000001</v>
      </c>
      <c r="I483" s="16">
        <v>986.02344000000005</v>
      </c>
      <c r="J483" s="16">
        <v>-0.89531000000000005</v>
      </c>
      <c r="K483" s="16">
        <v>986.02344000000005</v>
      </c>
      <c r="L483" s="16">
        <v>-1.56894</v>
      </c>
    </row>
    <row r="484" spans="1:12">
      <c r="A484" s="16">
        <v>984.82617000000005</v>
      </c>
      <c r="B484" s="16">
        <v>1.9526399999999999</v>
      </c>
      <c r="C484" s="16">
        <v>984.82617000000005</v>
      </c>
      <c r="D484" s="16">
        <v>1.2059299999999999</v>
      </c>
      <c r="E484" s="16">
        <v>984.82617000000005</v>
      </c>
      <c r="F484" s="16">
        <v>0.49177999999999999</v>
      </c>
      <c r="G484" s="16">
        <v>984.82617000000005</v>
      </c>
      <c r="H484" s="16">
        <v>-0.16199</v>
      </c>
      <c r="I484" s="16">
        <v>984.82617000000005</v>
      </c>
      <c r="J484" s="16">
        <v>-0.90871999999999997</v>
      </c>
      <c r="K484" s="16">
        <v>984.82617000000005</v>
      </c>
      <c r="L484" s="16">
        <v>-1.5758700000000001</v>
      </c>
    </row>
    <row r="485" spans="1:12">
      <c r="A485" s="16">
        <v>983.62891000000002</v>
      </c>
      <c r="B485" s="16">
        <v>1.9979</v>
      </c>
      <c r="C485" s="16">
        <v>983.62891000000002</v>
      </c>
      <c r="D485" s="16">
        <v>1.2464500000000001</v>
      </c>
      <c r="E485" s="16">
        <v>983.62891000000002</v>
      </c>
      <c r="F485" s="16">
        <v>0.49506</v>
      </c>
      <c r="G485" s="16">
        <v>983.62891000000002</v>
      </c>
      <c r="H485" s="16">
        <v>-0.15193999999999999</v>
      </c>
      <c r="I485" s="16">
        <v>983.62891000000002</v>
      </c>
      <c r="J485" s="16">
        <v>-0.89670000000000005</v>
      </c>
      <c r="K485" s="16">
        <v>983.62891000000002</v>
      </c>
      <c r="L485" s="16">
        <v>-1.56959</v>
      </c>
    </row>
    <row r="486" spans="1:12">
      <c r="A486" s="16">
        <v>982.43358999999998</v>
      </c>
      <c r="B486" s="16">
        <v>2.0154299999999998</v>
      </c>
      <c r="C486" s="16">
        <v>982.43358999999998</v>
      </c>
      <c r="D486" s="16">
        <v>1.2605500000000001</v>
      </c>
      <c r="E486" s="16">
        <v>982.43358999999998</v>
      </c>
      <c r="F486" s="16">
        <v>0.49892999999999998</v>
      </c>
      <c r="G486" s="16">
        <v>982.43358999999998</v>
      </c>
      <c r="H486" s="16">
        <v>-0.1414</v>
      </c>
      <c r="I486" s="16">
        <v>982.43358999999998</v>
      </c>
      <c r="J486" s="16">
        <v>-0.88387000000000004</v>
      </c>
      <c r="K486" s="16">
        <v>982.43358999999998</v>
      </c>
      <c r="L486" s="16">
        <v>-1.56663</v>
      </c>
    </row>
    <row r="487" spans="1:12">
      <c r="A487" s="16">
        <v>981.23632999999995</v>
      </c>
      <c r="B487" s="16">
        <v>2.0226999999999999</v>
      </c>
      <c r="C487" s="16">
        <v>981.23632999999995</v>
      </c>
      <c r="D487" s="16">
        <v>1.2506600000000001</v>
      </c>
      <c r="E487" s="16">
        <v>981.23632999999995</v>
      </c>
      <c r="F487" s="16">
        <v>0.49347999999999997</v>
      </c>
      <c r="G487" s="16">
        <v>981.23632999999995</v>
      </c>
      <c r="H487" s="16">
        <v>-0.14879999999999999</v>
      </c>
      <c r="I487" s="16">
        <v>981.23632999999995</v>
      </c>
      <c r="J487" s="16">
        <v>-0.88739999999999997</v>
      </c>
      <c r="K487" s="16">
        <v>981.23632999999995</v>
      </c>
      <c r="L487" s="16">
        <v>-1.56229</v>
      </c>
    </row>
    <row r="488" spans="1:12">
      <c r="A488" s="16">
        <v>980.03710999999998</v>
      </c>
      <c r="B488" s="16">
        <v>2.0009399999999999</v>
      </c>
      <c r="C488" s="16">
        <v>980.03710999999998</v>
      </c>
      <c r="D488" s="16">
        <v>1.2551000000000001</v>
      </c>
      <c r="E488" s="16">
        <v>980.03710999999998</v>
      </c>
      <c r="F488" s="16">
        <v>0.48111999999999999</v>
      </c>
      <c r="G488" s="16">
        <v>980.03710999999998</v>
      </c>
      <c r="H488" s="16">
        <v>-0.15304999999999999</v>
      </c>
      <c r="I488" s="16">
        <v>980.03710999999998</v>
      </c>
      <c r="J488" s="16">
        <v>-0.8931</v>
      </c>
      <c r="K488" s="16">
        <v>980.03710999999998</v>
      </c>
      <c r="L488" s="16">
        <v>-1.57494</v>
      </c>
    </row>
    <row r="489" spans="1:12">
      <c r="A489" s="16">
        <v>978.83983999999998</v>
      </c>
      <c r="B489" s="16">
        <v>2.0145900000000001</v>
      </c>
      <c r="C489" s="16">
        <v>978.83983999999998</v>
      </c>
      <c r="D489" s="16">
        <v>1.25278</v>
      </c>
      <c r="E489" s="16">
        <v>978.83983999999998</v>
      </c>
      <c r="F489" s="16">
        <v>0.49364999999999998</v>
      </c>
      <c r="G489" s="16">
        <v>978.83983999999998</v>
      </c>
      <c r="H489" s="16">
        <v>-0.13370000000000001</v>
      </c>
      <c r="I489" s="16">
        <v>978.83983999999998</v>
      </c>
      <c r="J489" s="16">
        <v>-0.87712000000000001</v>
      </c>
      <c r="K489" s="16">
        <v>978.83983999999998</v>
      </c>
      <c r="L489" s="16">
        <v>-1.56376</v>
      </c>
    </row>
    <row r="490" spans="1:12">
      <c r="A490" s="16">
        <v>977.64257999999995</v>
      </c>
      <c r="B490" s="16">
        <v>1.9965599999999999</v>
      </c>
      <c r="C490" s="16">
        <v>977.64257999999995</v>
      </c>
      <c r="D490" s="16">
        <v>1.2183200000000001</v>
      </c>
      <c r="E490" s="16">
        <v>977.64257999999995</v>
      </c>
      <c r="F490" s="16">
        <v>0.49714000000000003</v>
      </c>
      <c r="G490" s="16">
        <v>977.64257999999995</v>
      </c>
      <c r="H490" s="16">
        <v>-0.15306</v>
      </c>
      <c r="I490" s="16">
        <v>977.64257999999995</v>
      </c>
      <c r="J490" s="16">
        <v>-0.88683999999999996</v>
      </c>
      <c r="K490" s="16">
        <v>977.64257999999995</v>
      </c>
      <c r="L490" s="16">
        <v>-1.57247</v>
      </c>
    </row>
    <row r="491" spans="1:12">
      <c r="A491" s="16">
        <v>976.44335999999998</v>
      </c>
      <c r="B491" s="16">
        <v>1.98576</v>
      </c>
      <c r="C491" s="16">
        <v>976.44335999999998</v>
      </c>
      <c r="D491" s="16">
        <v>1.2194799999999999</v>
      </c>
      <c r="E491" s="16">
        <v>976.44335999999998</v>
      </c>
      <c r="F491" s="16">
        <v>0.4924</v>
      </c>
      <c r="G491" s="16">
        <v>976.44335999999998</v>
      </c>
      <c r="H491" s="16">
        <v>-0.14546000000000001</v>
      </c>
      <c r="I491" s="16">
        <v>976.44335999999998</v>
      </c>
      <c r="J491" s="16">
        <v>-0.88676999999999995</v>
      </c>
      <c r="K491" s="16">
        <v>976.44335999999998</v>
      </c>
      <c r="L491" s="16">
        <v>-1.57701</v>
      </c>
    </row>
    <row r="492" spans="1:12">
      <c r="A492" s="16">
        <v>975.24608999999998</v>
      </c>
      <c r="B492" s="16">
        <v>1.9925900000000001</v>
      </c>
      <c r="C492" s="16">
        <v>975.24608999999998</v>
      </c>
      <c r="D492" s="16">
        <v>1.2415499999999999</v>
      </c>
      <c r="E492" s="16">
        <v>975.24608999999998</v>
      </c>
      <c r="F492" s="16">
        <v>0.49276999999999999</v>
      </c>
      <c r="G492" s="16">
        <v>975.24608999999998</v>
      </c>
      <c r="H492" s="16">
        <v>-0.13899</v>
      </c>
      <c r="I492" s="16">
        <v>975.24608999999998</v>
      </c>
      <c r="J492" s="16">
        <v>-0.88756999999999997</v>
      </c>
      <c r="K492" s="16">
        <v>975.24608999999998</v>
      </c>
      <c r="L492" s="16">
        <v>-1.5666100000000001</v>
      </c>
    </row>
    <row r="493" spans="1:12">
      <c r="A493" s="16">
        <v>974.04687999999999</v>
      </c>
      <c r="B493" s="16">
        <v>1.9830399999999999</v>
      </c>
      <c r="C493" s="16">
        <v>974.04687999999999</v>
      </c>
      <c r="D493" s="16">
        <v>1.28948</v>
      </c>
      <c r="E493" s="16">
        <v>974.04687999999999</v>
      </c>
      <c r="F493" s="16">
        <v>0.49661</v>
      </c>
      <c r="G493" s="16">
        <v>974.04687999999999</v>
      </c>
      <c r="H493" s="16">
        <v>-0.13014000000000001</v>
      </c>
      <c r="I493" s="16">
        <v>974.04687999999999</v>
      </c>
      <c r="J493" s="16">
        <v>-0.87987000000000004</v>
      </c>
      <c r="K493" s="16">
        <v>974.04687999999999</v>
      </c>
      <c r="L493" s="16">
        <v>-1.5664199999999999</v>
      </c>
    </row>
    <row r="494" spans="1:12">
      <c r="A494" s="16">
        <v>972.84766000000002</v>
      </c>
      <c r="B494" s="16">
        <v>1.9934799999999999</v>
      </c>
      <c r="C494" s="16">
        <v>972.84766000000002</v>
      </c>
      <c r="D494" s="16">
        <v>1.29718</v>
      </c>
      <c r="E494" s="16">
        <v>972.84766000000002</v>
      </c>
      <c r="F494" s="16">
        <v>0.50231000000000003</v>
      </c>
      <c r="G494" s="16">
        <v>972.84766000000002</v>
      </c>
      <c r="H494" s="16">
        <v>-0.10882</v>
      </c>
      <c r="I494" s="16">
        <v>972.84766000000002</v>
      </c>
      <c r="J494" s="16">
        <v>-0.86160000000000003</v>
      </c>
      <c r="K494" s="16">
        <v>972.84766000000002</v>
      </c>
      <c r="L494" s="16">
        <v>-1.5547299999999999</v>
      </c>
    </row>
    <row r="495" spans="1:12">
      <c r="A495" s="16">
        <v>971.64844000000005</v>
      </c>
      <c r="B495" s="16">
        <v>1.9799</v>
      </c>
      <c r="C495" s="16">
        <v>971.64844000000005</v>
      </c>
      <c r="D495" s="16">
        <v>1.2869900000000001</v>
      </c>
      <c r="E495" s="16">
        <v>971.64844000000005</v>
      </c>
      <c r="F495" s="16">
        <v>0.50331000000000004</v>
      </c>
      <c r="G495" s="16">
        <v>971.64844000000005</v>
      </c>
      <c r="H495" s="16">
        <v>-0.11346000000000001</v>
      </c>
      <c r="I495" s="16">
        <v>971.64844000000005</v>
      </c>
      <c r="J495" s="16">
        <v>-0.86839999999999995</v>
      </c>
      <c r="K495" s="16">
        <v>971.64844000000005</v>
      </c>
      <c r="L495" s="16">
        <v>-1.5574699999999999</v>
      </c>
    </row>
    <row r="496" spans="1:12">
      <c r="A496" s="16">
        <v>970.44921999999997</v>
      </c>
      <c r="B496" s="16">
        <v>1.9755499999999999</v>
      </c>
      <c r="C496" s="16">
        <v>970.44921999999997</v>
      </c>
      <c r="D496" s="16">
        <v>1.31376</v>
      </c>
      <c r="E496" s="16">
        <v>970.44921999999997</v>
      </c>
      <c r="F496" s="16">
        <v>0.50102000000000002</v>
      </c>
      <c r="G496" s="16">
        <v>970.44921999999997</v>
      </c>
      <c r="H496" s="16">
        <v>-0.10780000000000001</v>
      </c>
      <c r="I496" s="16">
        <v>970.44921999999997</v>
      </c>
      <c r="J496" s="16">
        <v>-0.86556999999999995</v>
      </c>
      <c r="K496" s="16">
        <v>970.44921999999997</v>
      </c>
      <c r="L496" s="16">
        <v>-1.5484899999999999</v>
      </c>
    </row>
    <row r="497" spans="1:12">
      <c r="A497" s="16">
        <v>969.25</v>
      </c>
      <c r="B497" s="16">
        <v>1.9994000000000001</v>
      </c>
      <c r="C497" s="16">
        <v>969.25</v>
      </c>
      <c r="D497" s="16">
        <v>1.34019</v>
      </c>
      <c r="E497" s="16">
        <v>969.25</v>
      </c>
      <c r="F497" s="16">
        <v>0.51902999999999999</v>
      </c>
      <c r="G497" s="16">
        <v>969.25</v>
      </c>
      <c r="H497" s="16">
        <v>-9.5560000000000006E-2</v>
      </c>
      <c r="I497" s="16">
        <v>969.25</v>
      </c>
      <c r="J497" s="16">
        <v>-0.84982999999999997</v>
      </c>
      <c r="K497" s="16">
        <v>969.25</v>
      </c>
      <c r="L497" s="16">
        <v>-1.54817</v>
      </c>
    </row>
    <row r="498" spans="1:12">
      <c r="A498" s="16">
        <v>968.05078000000003</v>
      </c>
      <c r="B498" s="16">
        <v>1.99048</v>
      </c>
      <c r="C498" s="16">
        <v>968.05078000000003</v>
      </c>
      <c r="D498" s="16">
        <v>1.31721</v>
      </c>
      <c r="E498" s="16">
        <v>968.05078000000003</v>
      </c>
      <c r="F498" s="16">
        <v>0.50934999999999997</v>
      </c>
      <c r="G498" s="16">
        <v>968.05078000000003</v>
      </c>
      <c r="H498" s="16">
        <v>-0.11114</v>
      </c>
      <c r="I498" s="16">
        <v>968.05078000000003</v>
      </c>
      <c r="J498" s="16">
        <v>-0.85313000000000005</v>
      </c>
      <c r="K498" s="16">
        <v>968.05078000000003</v>
      </c>
      <c r="L498" s="16">
        <v>-1.5452300000000001</v>
      </c>
    </row>
    <row r="499" spans="1:12">
      <c r="A499" s="16">
        <v>966.84960999999998</v>
      </c>
      <c r="B499" s="16">
        <v>1.9710399999999999</v>
      </c>
      <c r="C499" s="16">
        <v>966.84960999999998</v>
      </c>
      <c r="D499" s="16">
        <v>1.25885</v>
      </c>
      <c r="E499" s="16">
        <v>966.84960999999998</v>
      </c>
      <c r="F499" s="16">
        <v>0.50561</v>
      </c>
      <c r="G499" s="16">
        <v>966.84960999999998</v>
      </c>
      <c r="H499" s="16">
        <v>-0.12748000000000001</v>
      </c>
      <c r="I499" s="16">
        <v>966.84960999999998</v>
      </c>
      <c r="J499" s="16">
        <v>-0.87651000000000001</v>
      </c>
      <c r="K499" s="16">
        <v>966.84960999999998</v>
      </c>
      <c r="L499" s="16">
        <v>-1.5539000000000001</v>
      </c>
    </row>
    <row r="500" spans="1:12">
      <c r="A500" s="16">
        <v>965.65039000000002</v>
      </c>
      <c r="B500" s="16">
        <v>1.96044</v>
      </c>
      <c r="C500" s="16">
        <v>965.65039000000002</v>
      </c>
      <c r="D500" s="16">
        <v>1.21377</v>
      </c>
      <c r="E500" s="16">
        <v>965.65039000000002</v>
      </c>
      <c r="F500" s="16">
        <v>0.49137999999999998</v>
      </c>
      <c r="G500" s="16">
        <v>965.65039000000002</v>
      </c>
      <c r="H500" s="16">
        <v>-0.16136</v>
      </c>
      <c r="I500" s="16">
        <v>965.65039000000002</v>
      </c>
      <c r="J500" s="16">
        <v>-0.89054</v>
      </c>
      <c r="K500" s="16">
        <v>965.65039000000002</v>
      </c>
      <c r="L500" s="16">
        <v>-1.5688500000000001</v>
      </c>
    </row>
    <row r="501" spans="1:12">
      <c r="A501" s="16">
        <v>964.44921999999997</v>
      </c>
      <c r="B501" s="16">
        <v>1.9755</v>
      </c>
      <c r="C501" s="16">
        <v>964.44921999999997</v>
      </c>
      <c r="D501" s="16">
        <v>1.2619100000000001</v>
      </c>
      <c r="E501" s="16">
        <v>964.44921999999997</v>
      </c>
      <c r="F501" s="16">
        <v>0.48615000000000003</v>
      </c>
      <c r="G501" s="16">
        <v>964.44921999999997</v>
      </c>
      <c r="H501" s="16">
        <v>-0.15545</v>
      </c>
      <c r="I501" s="16">
        <v>964.44921999999997</v>
      </c>
      <c r="J501" s="16">
        <v>-0.87722999999999995</v>
      </c>
      <c r="K501" s="16">
        <v>964.44921999999997</v>
      </c>
      <c r="L501" s="16">
        <v>-1.5525</v>
      </c>
    </row>
    <row r="502" spans="1:12">
      <c r="A502" s="16">
        <v>963.24805000000003</v>
      </c>
      <c r="B502" s="16">
        <v>2.0339299999999998</v>
      </c>
      <c r="C502" s="16">
        <v>963.24805000000003</v>
      </c>
      <c r="D502" s="16">
        <v>1.31799</v>
      </c>
      <c r="E502" s="16">
        <v>963.24805000000003</v>
      </c>
      <c r="F502" s="16">
        <v>0.48293000000000003</v>
      </c>
      <c r="G502" s="16">
        <v>963.24805000000003</v>
      </c>
      <c r="H502" s="16">
        <v>-0.15201000000000001</v>
      </c>
      <c r="I502" s="16">
        <v>963.24805000000003</v>
      </c>
      <c r="J502" s="16">
        <v>-0.86526999999999998</v>
      </c>
      <c r="K502" s="16">
        <v>963.24805000000003</v>
      </c>
      <c r="L502" s="16">
        <v>-1.55453</v>
      </c>
    </row>
    <row r="503" spans="1:12">
      <c r="A503" s="16">
        <v>962.04687999999999</v>
      </c>
      <c r="B503" s="16">
        <v>2.02719</v>
      </c>
      <c r="C503" s="16">
        <v>962.04687999999999</v>
      </c>
      <c r="D503" s="16">
        <v>1.26315</v>
      </c>
      <c r="E503" s="16">
        <v>962.04687999999999</v>
      </c>
      <c r="F503" s="16">
        <v>0.48731000000000002</v>
      </c>
      <c r="G503" s="16">
        <v>962.04687999999999</v>
      </c>
      <c r="H503" s="16">
        <v>-0.17399000000000001</v>
      </c>
      <c r="I503" s="16">
        <v>962.04687999999999</v>
      </c>
      <c r="J503" s="16">
        <v>-0.86592999999999998</v>
      </c>
      <c r="K503" s="16">
        <v>962.04687999999999</v>
      </c>
      <c r="L503" s="16">
        <v>-1.56098</v>
      </c>
    </row>
    <row r="504" spans="1:12">
      <c r="A504" s="16">
        <v>960.84569999999997</v>
      </c>
      <c r="B504" s="16">
        <v>2.00488</v>
      </c>
      <c r="C504" s="16">
        <v>960.84569999999997</v>
      </c>
      <c r="D504" s="16">
        <v>1.2134400000000001</v>
      </c>
      <c r="E504" s="16">
        <v>960.84569999999997</v>
      </c>
      <c r="F504" s="16">
        <v>0.47065000000000001</v>
      </c>
      <c r="G504" s="16">
        <v>960.84569999999997</v>
      </c>
      <c r="H504" s="16">
        <v>-0.20003000000000001</v>
      </c>
      <c r="I504" s="16">
        <v>960.84569999999997</v>
      </c>
      <c r="J504" s="16">
        <v>-0.89104000000000005</v>
      </c>
      <c r="K504" s="16">
        <v>960.84569999999997</v>
      </c>
      <c r="L504" s="16">
        <v>-1.58219</v>
      </c>
    </row>
    <row r="505" spans="1:12">
      <c r="A505" s="16">
        <v>959.64453000000003</v>
      </c>
      <c r="B505" s="16">
        <v>1.9995400000000001</v>
      </c>
      <c r="C505" s="16">
        <v>959.64453000000003</v>
      </c>
      <c r="D505" s="16">
        <v>1.22594</v>
      </c>
      <c r="E505" s="16">
        <v>959.64453000000003</v>
      </c>
      <c r="F505" s="16">
        <v>0.47099000000000002</v>
      </c>
      <c r="G505" s="16">
        <v>959.64453000000003</v>
      </c>
      <c r="H505" s="16">
        <v>-0.20016999999999999</v>
      </c>
      <c r="I505" s="16">
        <v>959.64453000000003</v>
      </c>
      <c r="J505" s="16">
        <v>-0.89490999999999998</v>
      </c>
      <c r="K505" s="16">
        <v>959.64453000000003</v>
      </c>
      <c r="L505" s="16">
        <v>-1.58491</v>
      </c>
    </row>
    <row r="506" spans="1:12">
      <c r="A506" s="16">
        <v>958.44335999999998</v>
      </c>
      <c r="B506" s="16">
        <v>1.98163</v>
      </c>
      <c r="C506" s="16">
        <v>958.44335999999998</v>
      </c>
      <c r="D506" s="16">
        <v>1.1396900000000001</v>
      </c>
      <c r="E506" s="16">
        <v>958.44335999999998</v>
      </c>
      <c r="F506" s="16">
        <v>0.47044000000000002</v>
      </c>
      <c r="G506" s="16">
        <v>958.44335999999998</v>
      </c>
      <c r="H506" s="16">
        <v>-0.22589000000000001</v>
      </c>
      <c r="I506" s="16">
        <v>958.44335999999998</v>
      </c>
      <c r="J506" s="16">
        <v>-0.92022999999999999</v>
      </c>
      <c r="K506" s="16">
        <v>958.44335999999998</v>
      </c>
      <c r="L506" s="16">
        <v>-1.6057600000000001</v>
      </c>
    </row>
    <row r="507" spans="1:12">
      <c r="A507" s="16">
        <v>957.24219000000005</v>
      </c>
      <c r="B507" s="16">
        <v>1.99136</v>
      </c>
      <c r="C507" s="16">
        <v>957.24219000000005</v>
      </c>
      <c r="D507" s="16">
        <v>1.1373899999999999</v>
      </c>
      <c r="E507" s="16">
        <v>957.24219000000005</v>
      </c>
      <c r="F507" s="16">
        <v>0.45804</v>
      </c>
      <c r="G507" s="16">
        <v>957.24219000000005</v>
      </c>
      <c r="H507" s="16">
        <v>-0.23955000000000001</v>
      </c>
      <c r="I507" s="16">
        <v>957.24219000000005</v>
      </c>
      <c r="J507" s="16">
        <v>-0.91491</v>
      </c>
      <c r="K507" s="16">
        <v>957.24219000000005</v>
      </c>
      <c r="L507" s="16">
        <v>-1.60501</v>
      </c>
    </row>
    <row r="508" spans="1:12">
      <c r="A508" s="16">
        <v>956.03905999999995</v>
      </c>
      <c r="B508" s="16">
        <v>2.0211100000000002</v>
      </c>
      <c r="C508" s="16">
        <v>956.03905999999995</v>
      </c>
      <c r="D508" s="16">
        <v>1.2234100000000001</v>
      </c>
      <c r="E508" s="16">
        <v>956.03905999999995</v>
      </c>
      <c r="F508" s="16">
        <v>0.46346999999999999</v>
      </c>
      <c r="G508" s="16">
        <v>956.03905999999995</v>
      </c>
      <c r="H508" s="16">
        <v>-0.21976999999999999</v>
      </c>
      <c r="I508" s="16">
        <v>956.03905999999995</v>
      </c>
      <c r="J508" s="16">
        <v>-0.90295999999999998</v>
      </c>
      <c r="K508" s="16">
        <v>956.03905999999995</v>
      </c>
      <c r="L508" s="16">
        <v>-1.5920399999999999</v>
      </c>
    </row>
    <row r="509" spans="1:12">
      <c r="A509" s="16">
        <v>954.83594000000005</v>
      </c>
      <c r="B509" s="16">
        <v>2.01329</v>
      </c>
      <c r="C509" s="16">
        <v>954.83594000000005</v>
      </c>
      <c r="D509" s="16">
        <v>1.1898899999999999</v>
      </c>
      <c r="E509" s="16">
        <v>954.83594000000005</v>
      </c>
      <c r="F509" s="16">
        <v>0.46133000000000002</v>
      </c>
      <c r="G509" s="16">
        <v>954.83594000000005</v>
      </c>
      <c r="H509" s="16">
        <v>-0.23125000000000001</v>
      </c>
      <c r="I509" s="16">
        <v>954.83594000000005</v>
      </c>
      <c r="J509" s="16">
        <v>-0.91037999999999997</v>
      </c>
      <c r="K509" s="16">
        <v>954.83594000000005</v>
      </c>
      <c r="L509" s="16">
        <v>-1.6056900000000001</v>
      </c>
    </row>
    <row r="510" spans="1:12">
      <c r="A510" s="16">
        <v>953.63477</v>
      </c>
      <c r="B510" s="16">
        <v>1.9814400000000001</v>
      </c>
      <c r="C510" s="16">
        <v>953.63477</v>
      </c>
      <c r="D510" s="16">
        <v>1.1247799999999999</v>
      </c>
      <c r="E510" s="16">
        <v>953.63477</v>
      </c>
      <c r="F510" s="16">
        <v>0.43820999999999999</v>
      </c>
      <c r="G510" s="16">
        <v>953.63477</v>
      </c>
      <c r="H510" s="16">
        <v>-0.25777</v>
      </c>
      <c r="I510" s="16">
        <v>953.63477</v>
      </c>
      <c r="J510" s="16">
        <v>-0.92876000000000003</v>
      </c>
      <c r="K510" s="16">
        <v>953.63477</v>
      </c>
      <c r="L510" s="16">
        <v>-1.6183099999999999</v>
      </c>
    </row>
    <row r="511" spans="1:12">
      <c r="A511" s="16">
        <v>952.43164000000002</v>
      </c>
      <c r="B511" s="16">
        <v>1.97102</v>
      </c>
      <c r="C511" s="16">
        <v>952.43164000000002</v>
      </c>
      <c r="D511" s="16">
        <v>1.0934299999999999</v>
      </c>
      <c r="E511" s="16">
        <v>952.43164000000002</v>
      </c>
      <c r="F511" s="16">
        <v>0.44657999999999998</v>
      </c>
      <c r="G511" s="16">
        <v>952.43164000000002</v>
      </c>
      <c r="H511" s="16">
        <v>-0.26295000000000002</v>
      </c>
      <c r="I511" s="16">
        <v>952.43164000000002</v>
      </c>
      <c r="J511" s="16">
        <v>-0.93089999999999995</v>
      </c>
      <c r="K511" s="16">
        <v>952.43164000000002</v>
      </c>
      <c r="L511" s="16">
        <v>-1.6275900000000001</v>
      </c>
    </row>
    <row r="512" spans="1:12">
      <c r="A512" s="16">
        <v>951.22852</v>
      </c>
      <c r="B512" s="16">
        <v>1.9658899999999999</v>
      </c>
      <c r="C512" s="16">
        <v>951.22852</v>
      </c>
      <c r="D512" s="16">
        <v>1.07822</v>
      </c>
      <c r="E512" s="16">
        <v>951.22852</v>
      </c>
      <c r="F512" s="16">
        <v>0.44913999999999998</v>
      </c>
      <c r="G512" s="16">
        <v>951.22852</v>
      </c>
      <c r="H512" s="16">
        <v>-0.27084000000000003</v>
      </c>
      <c r="I512" s="16">
        <v>951.22852</v>
      </c>
      <c r="J512" s="16">
        <v>-0.93894</v>
      </c>
      <c r="K512" s="16">
        <v>951.22852</v>
      </c>
      <c r="L512" s="16">
        <v>-1.63527</v>
      </c>
    </row>
    <row r="513" spans="1:12">
      <c r="A513" s="16">
        <v>950.02344000000005</v>
      </c>
      <c r="B513" s="16">
        <v>1.94909</v>
      </c>
      <c r="C513" s="16">
        <v>950.02344000000005</v>
      </c>
      <c r="D513" s="16">
        <v>1.0110699999999999</v>
      </c>
      <c r="E513" s="16">
        <v>950.02344000000005</v>
      </c>
      <c r="F513" s="16">
        <v>0.43905</v>
      </c>
      <c r="G513" s="16">
        <v>950.02344000000005</v>
      </c>
      <c r="H513" s="16">
        <v>-0.29192000000000001</v>
      </c>
      <c r="I513" s="16">
        <v>950.02344000000005</v>
      </c>
      <c r="J513" s="16">
        <v>-0.95735999999999999</v>
      </c>
      <c r="K513" s="16">
        <v>950.02344000000005</v>
      </c>
      <c r="L513" s="16">
        <v>-1.6419900000000001</v>
      </c>
    </row>
    <row r="514" spans="1:12">
      <c r="A514" s="16">
        <v>948.82030999999995</v>
      </c>
      <c r="B514" s="16">
        <v>1.9609399999999999</v>
      </c>
      <c r="C514" s="16">
        <v>948.82030999999995</v>
      </c>
      <c r="D514" s="16">
        <v>1.0205900000000001</v>
      </c>
      <c r="E514" s="16">
        <v>948.82030999999995</v>
      </c>
      <c r="F514" s="16">
        <v>0.43380999999999997</v>
      </c>
      <c r="G514" s="16">
        <v>948.82030999999995</v>
      </c>
      <c r="H514" s="16">
        <v>-0.29587999999999998</v>
      </c>
      <c r="I514" s="16">
        <v>948.82030999999995</v>
      </c>
      <c r="J514" s="16">
        <v>-0.95574000000000003</v>
      </c>
      <c r="K514" s="16">
        <v>948.82030999999995</v>
      </c>
      <c r="L514" s="16">
        <v>-1.6459900000000001</v>
      </c>
    </row>
    <row r="515" spans="1:12">
      <c r="A515" s="16">
        <v>947.61719000000005</v>
      </c>
      <c r="B515" s="16">
        <v>1.9494100000000001</v>
      </c>
      <c r="C515" s="16">
        <v>947.61719000000005</v>
      </c>
      <c r="D515" s="16">
        <v>1.0443499999999999</v>
      </c>
      <c r="E515" s="16">
        <v>947.61719000000005</v>
      </c>
      <c r="F515" s="16">
        <v>0.43392999999999998</v>
      </c>
      <c r="G515" s="16">
        <v>947.61719000000005</v>
      </c>
      <c r="H515" s="16">
        <v>-0.29860999999999999</v>
      </c>
      <c r="I515" s="16">
        <v>947.61719000000005</v>
      </c>
      <c r="J515" s="16">
        <v>-0.96231</v>
      </c>
      <c r="K515" s="16">
        <v>947.61719000000005</v>
      </c>
      <c r="L515" s="16">
        <v>-1.6351</v>
      </c>
    </row>
    <row r="516" spans="1:12">
      <c r="A516" s="16">
        <v>946.41210999999998</v>
      </c>
      <c r="B516" s="16">
        <v>1.9517800000000001</v>
      </c>
      <c r="C516" s="16">
        <v>946.41210999999998</v>
      </c>
      <c r="D516" s="16">
        <v>1.0289600000000001</v>
      </c>
      <c r="E516" s="16">
        <v>946.41210999999998</v>
      </c>
      <c r="F516" s="16">
        <v>0.43380999999999997</v>
      </c>
      <c r="G516" s="16">
        <v>946.41210999999998</v>
      </c>
      <c r="H516" s="16">
        <v>-0.29139999999999999</v>
      </c>
      <c r="I516" s="16">
        <v>946.41210999999998</v>
      </c>
      <c r="J516" s="16">
        <v>-0.95491000000000004</v>
      </c>
      <c r="K516" s="16">
        <v>946.41210999999998</v>
      </c>
      <c r="L516" s="16">
        <v>-1.63734</v>
      </c>
    </row>
    <row r="517" spans="1:12">
      <c r="A517" s="16">
        <v>945.20898</v>
      </c>
      <c r="B517" s="16">
        <v>1.9771799999999999</v>
      </c>
      <c r="C517" s="16">
        <v>945.20898</v>
      </c>
      <c r="D517" s="16">
        <v>1.03837</v>
      </c>
      <c r="E517" s="16">
        <v>945.20898</v>
      </c>
      <c r="F517" s="16">
        <v>0.43289</v>
      </c>
      <c r="G517" s="16">
        <v>945.20898</v>
      </c>
      <c r="H517" s="16">
        <v>-0.29801</v>
      </c>
      <c r="I517" s="16">
        <v>945.20898</v>
      </c>
      <c r="J517" s="16">
        <v>-0.95179999999999998</v>
      </c>
      <c r="K517" s="16">
        <v>945.20898</v>
      </c>
      <c r="L517" s="16">
        <v>-1.6418999999999999</v>
      </c>
    </row>
    <row r="518" spans="1:12">
      <c r="A518" s="16">
        <v>944.00391000000002</v>
      </c>
      <c r="B518" s="16">
        <v>1.9766600000000001</v>
      </c>
      <c r="C518" s="16">
        <v>944.00391000000002</v>
      </c>
      <c r="D518" s="16">
        <v>1.00742</v>
      </c>
      <c r="E518" s="16">
        <v>944.00391000000002</v>
      </c>
      <c r="F518" s="16">
        <v>0.42310999999999999</v>
      </c>
      <c r="G518" s="16">
        <v>944.00391000000002</v>
      </c>
      <c r="H518" s="16">
        <v>-0.31452999999999998</v>
      </c>
      <c r="I518" s="16">
        <v>944.00391000000002</v>
      </c>
      <c r="J518" s="16">
        <v>-0.95801000000000003</v>
      </c>
      <c r="K518" s="16">
        <v>944.00391000000002</v>
      </c>
      <c r="L518" s="16">
        <v>-1.65011</v>
      </c>
    </row>
    <row r="519" spans="1:12">
      <c r="A519" s="16">
        <v>942.79882999999995</v>
      </c>
      <c r="B519" s="16">
        <v>2.0255000000000001</v>
      </c>
      <c r="C519" s="16">
        <v>942.79882999999995</v>
      </c>
      <c r="D519" s="16">
        <v>1.0552299999999999</v>
      </c>
      <c r="E519" s="16">
        <v>942.79882999999995</v>
      </c>
      <c r="F519" s="16">
        <v>0.43337999999999999</v>
      </c>
      <c r="G519" s="16">
        <v>942.79882999999995</v>
      </c>
      <c r="H519" s="16">
        <v>-0.29796</v>
      </c>
      <c r="I519" s="16">
        <v>942.79882999999995</v>
      </c>
      <c r="J519" s="16">
        <v>-0.94047999999999998</v>
      </c>
      <c r="K519" s="16">
        <v>942.79882999999995</v>
      </c>
      <c r="L519" s="16">
        <v>-1.6362699999999999</v>
      </c>
    </row>
    <row r="520" spans="1:12">
      <c r="A520" s="16">
        <v>941.59375</v>
      </c>
      <c r="B520" s="16">
        <v>1.99783</v>
      </c>
      <c r="C520" s="16">
        <v>941.59375</v>
      </c>
      <c r="D520" s="16">
        <v>0.99573999999999996</v>
      </c>
      <c r="E520" s="16">
        <v>941.59375</v>
      </c>
      <c r="F520" s="16">
        <v>0.41837999999999997</v>
      </c>
      <c r="G520" s="16">
        <v>941.59375</v>
      </c>
      <c r="H520" s="16">
        <v>-0.31812000000000001</v>
      </c>
      <c r="I520" s="16">
        <v>941.59375</v>
      </c>
      <c r="J520" s="16">
        <v>-0.96060000000000001</v>
      </c>
      <c r="K520" s="16">
        <v>941.59375</v>
      </c>
      <c r="L520" s="16">
        <v>-1.6494899999999999</v>
      </c>
    </row>
    <row r="521" spans="1:12">
      <c r="A521" s="16">
        <v>940.38867000000005</v>
      </c>
      <c r="B521" s="16">
        <v>2.0250300000000001</v>
      </c>
      <c r="C521" s="16">
        <v>940.38867000000005</v>
      </c>
      <c r="D521" s="16">
        <v>1.02522</v>
      </c>
      <c r="E521" s="16">
        <v>940.38867000000005</v>
      </c>
      <c r="F521" s="16">
        <v>0.42880000000000001</v>
      </c>
      <c r="G521" s="16">
        <v>940.38867000000005</v>
      </c>
      <c r="H521" s="16">
        <v>-0.31517000000000001</v>
      </c>
      <c r="I521" s="16">
        <v>940.38867000000005</v>
      </c>
      <c r="J521" s="16">
        <v>-0.94803000000000004</v>
      </c>
      <c r="K521" s="16">
        <v>940.38867000000005</v>
      </c>
      <c r="L521" s="16">
        <v>-1.64625</v>
      </c>
    </row>
    <row r="522" spans="1:12">
      <c r="A522" s="16">
        <v>939.18358999999998</v>
      </c>
      <c r="B522" s="16">
        <v>2.0623499999999999</v>
      </c>
      <c r="C522" s="16">
        <v>939.18358999999998</v>
      </c>
      <c r="D522" s="16">
        <v>1.08342</v>
      </c>
      <c r="E522" s="16">
        <v>939.18358999999998</v>
      </c>
      <c r="F522" s="16">
        <v>0.43113000000000001</v>
      </c>
      <c r="G522" s="16">
        <v>939.18358999999998</v>
      </c>
      <c r="H522" s="16">
        <v>-0.29643000000000003</v>
      </c>
      <c r="I522" s="16">
        <v>939.18358999999998</v>
      </c>
      <c r="J522" s="16">
        <v>-0.92920999999999998</v>
      </c>
      <c r="K522" s="16">
        <v>939.18358999999998</v>
      </c>
      <c r="L522" s="16">
        <v>-1.63408</v>
      </c>
    </row>
    <row r="523" spans="1:12">
      <c r="A523" s="16">
        <v>937.97655999999995</v>
      </c>
      <c r="B523" s="16">
        <v>2.05579</v>
      </c>
      <c r="C523" s="16">
        <v>937.97655999999995</v>
      </c>
      <c r="D523" s="16">
        <v>1.0855699999999999</v>
      </c>
      <c r="E523" s="16">
        <v>937.97655999999995</v>
      </c>
      <c r="F523" s="16">
        <v>0.42513000000000001</v>
      </c>
      <c r="G523" s="16">
        <v>937.97655999999995</v>
      </c>
      <c r="H523" s="16">
        <v>-0.30728</v>
      </c>
      <c r="I523" s="16">
        <v>937.97655999999995</v>
      </c>
      <c r="J523" s="16">
        <v>-0.92564999999999997</v>
      </c>
      <c r="K523" s="16">
        <v>937.97655999999995</v>
      </c>
      <c r="L523" s="16">
        <v>-1.6339600000000001</v>
      </c>
    </row>
    <row r="524" spans="1:12">
      <c r="A524" s="16">
        <v>936.77148</v>
      </c>
      <c r="B524" s="16">
        <v>2.0683600000000002</v>
      </c>
      <c r="C524" s="16">
        <v>936.77148</v>
      </c>
      <c r="D524" s="16">
        <v>1.10992</v>
      </c>
      <c r="E524" s="16">
        <v>936.77148</v>
      </c>
      <c r="F524" s="16">
        <v>0.42953999999999998</v>
      </c>
      <c r="G524" s="16">
        <v>936.77148</v>
      </c>
      <c r="H524" s="16">
        <v>-0.2999</v>
      </c>
      <c r="I524" s="16">
        <v>936.77148</v>
      </c>
      <c r="J524" s="16">
        <v>-0.91813999999999996</v>
      </c>
      <c r="K524" s="16">
        <v>936.77148</v>
      </c>
      <c r="L524" s="16">
        <v>-1.63008</v>
      </c>
    </row>
    <row r="525" spans="1:12">
      <c r="A525" s="16">
        <v>935.56444999999997</v>
      </c>
      <c r="B525" s="16">
        <v>2.0701900000000002</v>
      </c>
      <c r="C525" s="16">
        <v>935.56444999999997</v>
      </c>
      <c r="D525" s="16">
        <v>1.0642799999999999</v>
      </c>
      <c r="E525" s="16">
        <v>935.56444999999997</v>
      </c>
      <c r="F525" s="16">
        <v>0.43414000000000003</v>
      </c>
      <c r="G525" s="16">
        <v>935.56444999999997</v>
      </c>
      <c r="H525" s="16">
        <v>-0.30336999999999997</v>
      </c>
      <c r="I525" s="16">
        <v>935.56444999999997</v>
      </c>
      <c r="J525" s="16">
        <v>-0.91013999999999995</v>
      </c>
      <c r="K525" s="16">
        <v>935.56444999999997</v>
      </c>
      <c r="L525" s="16">
        <v>-1.6358900000000001</v>
      </c>
    </row>
    <row r="526" spans="1:12">
      <c r="A526" s="16">
        <v>934.35742000000005</v>
      </c>
      <c r="B526" s="16">
        <v>2.0522</v>
      </c>
      <c r="C526" s="16">
        <v>934.35742000000005</v>
      </c>
      <c r="D526" s="16">
        <v>1.08345</v>
      </c>
      <c r="E526" s="16">
        <v>934.35742000000005</v>
      </c>
      <c r="F526" s="16">
        <v>0.43175999999999998</v>
      </c>
      <c r="G526" s="16">
        <v>934.35742000000005</v>
      </c>
      <c r="H526" s="16">
        <v>-0.30037000000000003</v>
      </c>
      <c r="I526" s="16">
        <v>934.35742000000005</v>
      </c>
      <c r="J526" s="16">
        <v>-0.90795999999999999</v>
      </c>
      <c r="K526" s="16">
        <v>934.35742000000005</v>
      </c>
      <c r="L526" s="16">
        <v>-1.6319300000000001</v>
      </c>
    </row>
    <row r="527" spans="1:12">
      <c r="A527" s="16">
        <v>933.15233999999998</v>
      </c>
      <c r="B527" s="16">
        <v>2.0525699999999998</v>
      </c>
      <c r="C527" s="16">
        <v>933.15233999999998</v>
      </c>
      <c r="D527" s="16">
        <v>1.1414500000000001</v>
      </c>
      <c r="E527" s="16">
        <v>933.15233999999998</v>
      </c>
      <c r="F527" s="16">
        <v>0.43731999999999999</v>
      </c>
      <c r="G527" s="16">
        <v>933.15233999999998</v>
      </c>
      <c r="H527" s="16">
        <v>-0.27711999999999998</v>
      </c>
      <c r="I527" s="16">
        <v>933.15233999999998</v>
      </c>
      <c r="J527" s="16">
        <v>-0.89546999999999999</v>
      </c>
      <c r="K527" s="16">
        <v>933.15233999999998</v>
      </c>
      <c r="L527" s="16">
        <v>-1.61781</v>
      </c>
    </row>
    <row r="528" spans="1:12">
      <c r="A528" s="16">
        <v>931.94530999999995</v>
      </c>
      <c r="B528" s="16">
        <v>2.0733700000000002</v>
      </c>
      <c r="C528" s="16">
        <v>931.94530999999995</v>
      </c>
      <c r="D528" s="16">
        <v>1.1715800000000001</v>
      </c>
      <c r="E528" s="16">
        <v>931.94530999999995</v>
      </c>
      <c r="F528" s="16">
        <v>0.44224000000000002</v>
      </c>
      <c r="G528" s="16">
        <v>931.94530999999995</v>
      </c>
      <c r="H528" s="16">
        <v>-0.27127000000000001</v>
      </c>
      <c r="I528" s="16">
        <v>931.94530999999995</v>
      </c>
      <c r="J528" s="16">
        <v>-0.87977000000000005</v>
      </c>
      <c r="K528" s="16">
        <v>931.94530999999995</v>
      </c>
      <c r="L528" s="16">
        <v>-1.6045199999999999</v>
      </c>
    </row>
    <row r="529" spans="1:12">
      <c r="A529" s="16">
        <v>930.73632999999995</v>
      </c>
      <c r="B529" s="16">
        <v>2.0590799999999998</v>
      </c>
      <c r="C529" s="16">
        <v>930.73632999999995</v>
      </c>
      <c r="D529" s="16">
        <v>1.2055199999999999</v>
      </c>
      <c r="E529" s="16">
        <v>930.73632999999995</v>
      </c>
      <c r="F529" s="16">
        <v>0.43898999999999999</v>
      </c>
      <c r="G529" s="16">
        <v>930.73632999999995</v>
      </c>
      <c r="H529" s="16">
        <v>-0.25758999999999999</v>
      </c>
      <c r="I529" s="16">
        <v>930.73632999999995</v>
      </c>
      <c r="J529" s="16">
        <v>-0.87538000000000005</v>
      </c>
      <c r="K529" s="16">
        <v>930.73632999999995</v>
      </c>
      <c r="L529" s="16">
        <v>-1.6042400000000001</v>
      </c>
    </row>
    <row r="530" spans="1:12">
      <c r="A530" s="16">
        <v>929.52930000000003</v>
      </c>
      <c r="B530" s="16">
        <v>2.05071</v>
      </c>
      <c r="C530" s="16">
        <v>929.52930000000003</v>
      </c>
      <c r="D530" s="16">
        <v>1.17167</v>
      </c>
      <c r="E530" s="16">
        <v>929.52930000000003</v>
      </c>
      <c r="F530" s="16">
        <v>0.43286999999999998</v>
      </c>
      <c r="G530" s="16">
        <v>929.52930000000003</v>
      </c>
      <c r="H530" s="16">
        <v>-0.27276</v>
      </c>
      <c r="I530" s="16">
        <v>929.52930000000003</v>
      </c>
      <c r="J530" s="16">
        <v>-0.88070000000000004</v>
      </c>
      <c r="K530" s="16">
        <v>929.52930000000003</v>
      </c>
      <c r="L530" s="16">
        <v>-1.60975</v>
      </c>
    </row>
    <row r="531" spans="1:12">
      <c r="A531" s="16">
        <v>928.32227</v>
      </c>
      <c r="B531" s="16">
        <v>2.0762999999999998</v>
      </c>
      <c r="C531" s="16">
        <v>928.32227</v>
      </c>
      <c r="D531" s="16">
        <v>1.2103600000000001</v>
      </c>
      <c r="E531" s="16">
        <v>928.32227</v>
      </c>
      <c r="F531" s="16">
        <v>0.44441999999999998</v>
      </c>
      <c r="G531" s="16">
        <v>928.32227</v>
      </c>
      <c r="H531" s="16">
        <v>-0.25012000000000001</v>
      </c>
      <c r="I531" s="16">
        <v>928.32227</v>
      </c>
      <c r="J531" s="16">
        <v>-0.85638000000000003</v>
      </c>
      <c r="K531" s="16">
        <v>928.32227</v>
      </c>
      <c r="L531" s="16">
        <v>-1.5953599999999999</v>
      </c>
    </row>
    <row r="532" spans="1:12">
      <c r="A532" s="16">
        <v>927.11328000000003</v>
      </c>
      <c r="B532" s="16">
        <v>2.0644</v>
      </c>
      <c r="C532" s="16">
        <v>927.11328000000003</v>
      </c>
      <c r="D532" s="16">
        <v>1.2034</v>
      </c>
      <c r="E532" s="16">
        <v>927.11328000000003</v>
      </c>
      <c r="F532" s="16">
        <v>0.44979999999999998</v>
      </c>
      <c r="G532" s="16">
        <v>927.11328000000003</v>
      </c>
      <c r="H532" s="16">
        <v>-0.25708999999999999</v>
      </c>
      <c r="I532" s="16">
        <v>927.11328000000003</v>
      </c>
      <c r="J532" s="16">
        <v>-0.86199999999999999</v>
      </c>
      <c r="K532" s="16">
        <v>927.11328000000003</v>
      </c>
      <c r="L532" s="16">
        <v>-1.5984799999999999</v>
      </c>
    </row>
    <row r="533" spans="1:12">
      <c r="A533" s="16">
        <v>925.90625</v>
      </c>
      <c r="B533" s="16">
        <v>2.0612400000000002</v>
      </c>
      <c r="C533" s="16">
        <v>925.90625</v>
      </c>
      <c r="D533" s="16">
        <v>1.1743399999999999</v>
      </c>
      <c r="E533" s="16">
        <v>925.90625</v>
      </c>
      <c r="F533" s="16">
        <v>0.45157999999999998</v>
      </c>
      <c r="G533" s="16">
        <v>925.90625</v>
      </c>
      <c r="H533" s="16">
        <v>-0.25929999999999997</v>
      </c>
      <c r="I533" s="16">
        <v>925.90625</v>
      </c>
      <c r="J533" s="16">
        <v>-0.85290999999999995</v>
      </c>
      <c r="K533" s="16">
        <v>925.90625</v>
      </c>
      <c r="L533" s="16">
        <v>-1.59382</v>
      </c>
    </row>
    <row r="534" spans="1:12">
      <c r="A534" s="16">
        <v>924.69727</v>
      </c>
      <c r="B534" s="16">
        <v>2.06467</v>
      </c>
      <c r="C534" s="16">
        <v>924.69727</v>
      </c>
      <c r="D534" s="16">
        <v>1.1969000000000001</v>
      </c>
      <c r="E534" s="16">
        <v>924.69727</v>
      </c>
      <c r="F534" s="16">
        <v>0.45172000000000001</v>
      </c>
      <c r="G534" s="16">
        <v>924.69727</v>
      </c>
      <c r="H534" s="16">
        <v>-0.24948999999999999</v>
      </c>
      <c r="I534" s="16">
        <v>924.69727</v>
      </c>
      <c r="J534" s="16">
        <v>-0.85079000000000005</v>
      </c>
      <c r="K534" s="16">
        <v>924.69727</v>
      </c>
      <c r="L534" s="16">
        <v>-1.59039</v>
      </c>
    </row>
    <row r="535" spans="1:12">
      <c r="A535" s="16">
        <v>923.48828000000003</v>
      </c>
      <c r="B535" s="16">
        <v>2.0587200000000001</v>
      </c>
      <c r="C535" s="16">
        <v>923.48828000000003</v>
      </c>
      <c r="D535" s="16">
        <v>1.19435</v>
      </c>
      <c r="E535" s="16">
        <v>923.48828000000003</v>
      </c>
      <c r="F535" s="16">
        <v>0.46071000000000001</v>
      </c>
      <c r="G535" s="16">
        <v>923.48828000000003</v>
      </c>
      <c r="H535" s="16">
        <v>-0.25111</v>
      </c>
      <c r="I535" s="16">
        <v>923.48828000000003</v>
      </c>
      <c r="J535" s="16">
        <v>-0.84909000000000001</v>
      </c>
      <c r="K535" s="16">
        <v>923.48828000000003</v>
      </c>
      <c r="L535" s="16">
        <v>-1.5972</v>
      </c>
    </row>
    <row r="536" spans="1:12">
      <c r="A536" s="16">
        <v>922.27930000000003</v>
      </c>
      <c r="B536" s="16">
        <v>2.0538599999999998</v>
      </c>
      <c r="C536" s="16">
        <v>922.27930000000003</v>
      </c>
      <c r="D536" s="16">
        <v>1.18407</v>
      </c>
      <c r="E536" s="16">
        <v>922.27930000000003</v>
      </c>
      <c r="F536" s="16">
        <v>0.45380999999999999</v>
      </c>
      <c r="G536" s="16">
        <v>922.27930000000003</v>
      </c>
      <c r="H536" s="16">
        <v>-0.26827000000000001</v>
      </c>
      <c r="I536" s="16">
        <v>922.27930000000003</v>
      </c>
      <c r="J536" s="16">
        <v>-0.86226999999999998</v>
      </c>
      <c r="K536" s="16">
        <v>922.27930000000003</v>
      </c>
      <c r="L536" s="16">
        <v>-1.6014900000000001</v>
      </c>
    </row>
    <row r="537" spans="1:12">
      <c r="A537" s="16">
        <v>921.07030999999995</v>
      </c>
      <c r="B537" s="16">
        <v>2.10134</v>
      </c>
      <c r="C537" s="16">
        <v>921.07030999999995</v>
      </c>
      <c r="D537" s="16">
        <v>1.2632699999999999</v>
      </c>
      <c r="E537" s="16">
        <v>921.07030999999995</v>
      </c>
      <c r="F537" s="16">
        <v>0.46226</v>
      </c>
      <c r="G537" s="16">
        <v>921.07030999999995</v>
      </c>
      <c r="H537" s="16">
        <v>-0.23530000000000001</v>
      </c>
      <c r="I537" s="16">
        <v>921.07030999999995</v>
      </c>
      <c r="J537" s="16">
        <v>-0.82618999999999998</v>
      </c>
      <c r="K537" s="16">
        <v>921.07030999999995</v>
      </c>
      <c r="L537" s="16">
        <v>-1.5823100000000001</v>
      </c>
    </row>
    <row r="538" spans="1:12">
      <c r="A538" s="16">
        <v>919.86132999999995</v>
      </c>
      <c r="B538" s="16">
        <v>2.1435900000000001</v>
      </c>
      <c r="C538" s="16">
        <v>919.86132999999995</v>
      </c>
      <c r="D538" s="16">
        <v>1.3270599999999999</v>
      </c>
      <c r="E538" s="16">
        <v>919.86132999999995</v>
      </c>
      <c r="F538" s="16">
        <v>0.45778000000000002</v>
      </c>
      <c r="G538" s="16">
        <v>919.86132999999995</v>
      </c>
      <c r="H538" s="16">
        <v>-0.22192999999999999</v>
      </c>
      <c r="I538" s="16">
        <v>919.86132999999995</v>
      </c>
      <c r="J538" s="16">
        <v>-0.81377999999999995</v>
      </c>
      <c r="K538" s="16">
        <v>919.86132999999995</v>
      </c>
      <c r="L538" s="16">
        <v>-1.5763100000000001</v>
      </c>
    </row>
    <row r="539" spans="1:12">
      <c r="A539" s="16">
        <v>918.65233999999998</v>
      </c>
      <c r="B539" s="16">
        <v>2.1533500000000001</v>
      </c>
      <c r="C539" s="16">
        <v>918.65233999999998</v>
      </c>
      <c r="D539" s="16">
        <v>1.2982400000000001</v>
      </c>
      <c r="E539" s="16">
        <v>918.65233999999998</v>
      </c>
      <c r="F539" s="16">
        <v>0.46618999999999999</v>
      </c>
      <c r="G539" s="16">
        <v>918.65233999999998</v>
      </c>
      <c r="H539" s="16">
        <v>-0.23279</v>
      </c>
      <c r="I539" s="16">
        <v>918.65233999999998</v>
      </c>
      <c r="J539" s="16">
        <v>-0.81725000000000003</v>
      </c>
      <c r="K539" s="16">
        <v>918.65233999999998</v>
      </c>
      <c r="L539" s="16">
        <v>-1.5833699999999999</v>
      </c>
    </row>
    <row r="540" spans="1:12">
      <c r="A540" s="16">
        <v>917.44141000000002</v>
      </c>
      <c r="B540" s="16">
        <v>2.20059</v>
      </c>
      <c r="C540" s="16">
        <v>917.44141000000002</v>
      </c>
      <c r="D540" s="16">
        <v>1.3869499999999999</v>
      </c>
      <c r="E540" s="16">
        <v>917.44141000000002</v>
      </c>
      <c r="F540" s="16">
        <v>0.46964</v>
      </c>
      <c r="G540" s="16">
        <v>917.44141000000002</v>
      </c>
      <c r="H540" s="16">
        <v>-0.20169000000000001</v>
      </c>
      <c r="I540" s="16">
        <v>917.44141000000002</v>
      </c>
      <c r="J540" s="16">
        <v>-0.79347999999999996</v>
      </c>
      <c r="K540" s="16">
        <v>917.44141000000002</v>
      </c>
      <c r="L540" s="16">
        <v>-1.58043</v>
      </c>
    </row>
    <row r="541" spans="1:12">
      <c r="A541" s="16">
        <v>916.23046999999997</v>
      </c>
      <c r="B541" s="16">
        <v>2.2249699999999999</v>
      </c>
      <c r="C541" s="16">
        <v>916.23046999999997</v>
      </c>
      <c r="D541" s="16">
        <v>1.3705799999999999</v>
      </c>
      <c r="E541" s="16">
        <v>916.23046999999997</v>
      </c>
      <c r="F541" s="16">
        <v>0.47454000000000002</v>
      </c>
      <c r="G541" s="16">
        <v>916.23046999999997</v>
      </c>
      <c r="H541" s="16">
        <v>-0.19697999999999999</v>
      </c>
      <c r="I541" s="16">
        <v>916.23046999999997</v>
      </c>
      <c r="J541" s="16">
        <v>-0.77464</v>
      </c>
      <c r="K541" s="16">
        <v>916.23046999999997</v>
      </c>
      <c r="L541" s="16">
        <v>-1.56768</v>
      </c>
    </row>
    <row r="542" spans="1:12">
      <c r="A542" s="16">
        <v>915.02148</v>
      </c>
      <c r="B542" s="16">
        <v>2.2050200000000002</v>
      </c>
      <c r="C542" s="16">
        <v>915.02148</v>
      </c>
      <c r="D542" s="16">
        <v>1.34043</v>
      </c>
      <c r="E542" s="16">
        <v>915.02148</v>
      </c>
      <c r="F542" s="16">
        <v>0.47669</v>
      </c>
      <c r="G542" s="16">
        <v>915.02148</v>
      </c>
      <c r="H542" s="16">
        <v>-0.19878000000000001</v>
      </c>
      <c r="I542" s="16">
        <v>915.02148</v>
      </c>
      <c r="J542" s="16">
        <v>-0.77510000000000001</v>
      </c>
      <c r="K542" s="16">
        <v>915.02148</v>
      </c>
      <c r="L542" s="16">
        <v>-1.5671999999999999</v>
      </c>
    </row>
    <row r="543" spans="1:12">
      <c r="A543" s="16">
        <v>913.81055000000003</v>
      </c>
      <c r="B543" s="16">
        <v>2.16317</v>
      </c>
      <c r="C543" s="16">
        <v>913.81055000000003</v>
      </c>
      <c r="D543" s="16">
        <v>1.28084</v>
      </c>
      <c r="E543" s="16">
        <v>913.81055000000003</v>
      </c>
      <c r="F543" s="16">
        <v>0.47493999999999997</v>
      </c>
      <c r="G543" s="16">
        <v>913.81055000000003</v>
      </c>
      <c r="H543" s="16">
        <v>-0.20205000000000001</v>
      </c>
      <c r="I543" s="16">
        <v>913.81055000000003</v>
      </c>
      <c r="J543" s="16">
        <v>-0.77890999999999999</v>
      </c>
      <c r="K543" s="16">
        <v>913.81055000000003</v>
      </c>
      <c r="L543" s="16">
        <v>-1.5698300000000001</v>
      </c>
    </row>
    <row r="544" spans="1:12">
      <c r="A544" s="16">
        <v>912.59960999999998</v>
      </c>
      <c r="B544" s="16">
        <v>2.17699</v>
      </c>
      <c r="C544" s="16">
        <v>912.59960999999998</v>
      </c>
      <c r="D544" s="16">
        <v>1.37361</v>
      </c>
      <c r="E544" s="16">
        <v>912.59960999999998</v>
      </c>
      <c r="F544" s="16">
        <v>0.48087000000000002</v>
      </c>
      <c r="G544" s="16">
        <v>912.59960999999998</v>
      </c>
      <c r="H544" s="16">
        <v>-0.17241000000000001</v>
      </c>
      <c r="I544" s="16">
        <v>912.59960999999998</v>
      </c>
      <c r="J544" s="16">
        <v>-0.74099999999999999</v>
      </c>
      <c r="K544" s="16">
        <v>912.59960999999998</v>
      </c>
      <c r="L544" s="16">
        <v>-1.54223</v>
      </c>
    </row>
    <row r="545" spans="1:12">
      <c r="A545" s="16">
        <v>911.38867000000005</v>
      </c>
      <c r="B545" s="16">
        <v>2.1365599999999998</v>
      </c>
      <c r="C545" s="16">
        <v>911.38867000000005</v>
      </c>
      <c r="D545" s="16">
        <v>1.3592599999999999</v>
      </c>
      <c r="E545" s="16">
        <v>911.38867000000005</v>
      </c>
      <c r="F545" s="16">
        <v>0.48009000000000002</v>
      </c>
      <c r="G545" s="16">
        <v>911.38867000000005</v>
      </c>
      <c r="H545" s="16">
        <v>-0.18067</v>
      </c>
      <c r="I545" s="16">
        <v>911.38867000000005</v>
      </c>
      <c r="J545" s="16">
        <v>-0.73167000000000004</v>
      </c>
      <c r="K545" s="16">
        <v>911.38867000000005</v>
      </c>
      <c r="L545" s="16">
        <v>-1.5294700000000001</v>
      </c>
    </row>
    <row r="546" spans="1:12">
      <c r="A546" s="16">
        <v>910.17773</v>
      </c>
      <c r="B546" s="16">
        <v>2.1210300000000002</v>
      </c>
      <c r="C546" s="16">
        <v>910.17773</v>
      </c>
      <c r="D546" s="16">
        <v>1.36199</v>
      </c>
      <c r="E546" s="16">
        <v>910.17773</v>
      </c>
      <c r="F546" s="16">
        <v>0.49157000000000001</v>
      </c>
      <c r="G546" s="16">
        <v>910.17773</v>
      </c>
      <c r="H546" s="16">
        <v>-0.15970000000000001</v>
      </c>
      <c r="I546" s="16">
        <v>910.17773</v>
      </c>
      <c r="J546" s="16">
        <v>-0.69972000000000001</v>
      </c>
      <c r="K546" s="16">
        <v>910.17773</v>
      </c>
      <c r="L546" s="16">
        <v>-1.5096400000000001</v>
      </c>
    </row>
    <row r="547" spans="1:12">
      <c r="A547" s="16">
        <v>908.96483999999998</v>
      </c>
      <c r="B547" s="16">
        <v>2.0959500000000002</v>
      </c>
      <c r="C547" s="16">
        <v>908.96483999999998</v>
      </c>
      <c r="D547" s="16">
        <v>1.4073899999999999</v>
      </c>
      <c r="E547" s="16">
        <v>908.96483999999998</v>
      </c>
      <c r="F547" s="16">
        <v>0.49258000000000002</v>
      </c>
      <c r="G547" s="16">
        <v>908.96483999999998</v>
      </c>
      <c r="H547" s="16">
        <v>-0.13639999999999999</v>
      </c>
      <c r="I547" s="16">
        <v>908.96483999999998</v>
      </c>
      <c r="J547" s="16">
        <v>-0.65203999999999995</v>
      </c>
      <c r="K547" s="16">
        <v>908.96483999999998</v>
      </c>
      <c r="L547" s="16">
        <v>-1.4874700000000001</v>
      </c>
    </row>
    <row r="548" spans="1:12">
      <c r="A548" s="16">
        <v>907.75391000000002</v>
      </c>
      <c r="B548" s="16">
        <v>2.0945800000000001</v>
      </c>
      <c r="C548" s="16">
        <v>907.75391000000002</v>
      </c>
      <c r="D548" s="16">
        <v>1.4429000000000001</v>
      </c>
      <c r="E548" s="16">
        <v>907.75391000000002</v>
      </c>
      <c r="F548" s="16">
        <v>0.50558000000000003</v>
      </c>
      <c r="G548" s="16">
        <v>907.75391000000002</v>
      </c>
      <c r="H548" s="16">
        <v>-0.12200999999999999</v>
      </c>
      <c r="I548" s="16">
        <v>907.75391000000002</v>
      </c>
      <c r="J548" s="16">
        <v>-0.62844999999999995</v>
      </c>
      <c r="K548" s="16">
        <v>907.75391000000002</v>
      </c>
      <c r="L548" s="16">
        <v>-1.46323</v>
      </c>
    </row>
    <row r="549" spans="1:12">
      <c r="A549" s="16">
        <v>906.54102</v>
      </c>
      <c r="B549" s="16">
        <v>2.0385</v>
      </c>
      <c r="C549" s="16">
        <v>906.54102</v>
      </c>
      <c r="D549" s="16">
        <v>1.3412200000000001</v>
      </c>
      <c r="E549" s="16">
        <v>906.54102</v>
      </c>
      <c r="F549" s="16">
        <v>0.52466000000000002</v>
      </c>
      <c r="G549" s="16">
        <v>906.54102</v>
      </c>
      <c r="H549" s="16">
        <v>-0.14602999999999999</v>
      </c>
      <c r="I549" s="16">
        <v>906.54102</v>
      </c>
      <c r="J549" s="16">
        <v>-0.62600999999999996</v>
      </c>
      <c r="K549" s="16">
        <v>906.54102</v>
      </c>
      <c r="L549" s="16">
        <v>-1.4617500000000001</v>
      </c>
    </row>
    <row r="550" spans="1:12">
      <c r="A550" s="16">
        <v>905.32812999999999</v>
      </c>
      <c r="B550" s="16">
        <v>2.0007700000000002</v>
      </c>
      <c r="C550" s="16">
        <v>905.32812999999999</v>
      </c>
      <c r="D550" s="16">
        <v>1.30457</v>
      </c>
      <c r="E550" s="16">
        <v>905.32812999999999</v>
      </c>
      <c r="F550" s="16">
        <v>0.51593999999999995</v>
      </c>
      <c r="G550" s="16">
        <v>905.32812999999999</v>
      </c>
      <c r="H550" s="16">
        <v>-0.15634000000000001</v>
      </c>
      <c r="I550" s="16">
        <v>905.32812999999999</v>
      </c>
      <c r="J550" s="16">
        <v>-0.61387999999999998</v>
      </c>
      <c r="K550" s="16">
        <v>905.32812999999999</v>
      </c>
      <c r="L550" s="16">
        <v>-1.4442200000000001</v>
      </c>
    </row>
    <row r="551" spans="1:12">
      <c r="A551" s="16">
        <v>904.11719000000005</v>
      </c>
      <c r="B551" s="16">
        <v>1.9916700000000001</v>
      </c>
      <c r="C551" s="16">
        <v>904.11719000000005</v>
      </c>
      <c r="D551" s="16">
        <v>1.3399300000000001</v>
      </c>
      <c r="E551" s="16">
        <v>904.11719000000005</v>
      </c>
      <c r="F551" s="16">
        <v>0.52195000000000003</v>
      </c>
      <c r="G551" s="16">
        <v>904.11719000000005</v>
      </c>
      <c r="H551" s="16">
        <v>-0.13403000000000001</v>
      </c>
      <c r="I551" s="16">
        <v>904.11719000000005</v>
      </c>
      <c r="J551" s="16">
        <v>-0.58189000000000002</v>
      </c>
      <c r="K551" s="16">
        <v>904.11719000000005</v>
      </c>
      <c r="L551" s="16">
        <v>-1.41557</v>
      </c>
    </row>
    <row r="552" spans="1:12">
      <c r="A552" s="16">
        <v>902.90430000000003</v>
      </c>
      <c r="B552" s="16">
        <v>1.9979199999999999</v>
      </c>
      <c r="C552" s="16">
        <v>902.90430000000003</v>
      </c>
      <c r="D552" s="16">
        <v>1.3253999999999999</v>
      </c>
      <c r="E552" s="16">
        <v>902.90430000000003</v>
      </c>
      <c r="F552" s="16">
        <v>0.53857999999999995</v>
      </c>
      <c r="G552" s="16">
        <v>902.90430000000003</v>
      </c>
      <c r="H552" s="16">
        <v>-0.13239000000000001</v>
      </c>
      <c r="I552" s="16">
        <v>902.90430000000003</v>
      </c>
      <c r="J552" s="16">
        <v>-0.57121</v>
      </c>
      <c r="K552" s="16">
        <v>902.90430000000003</v>
      </c>
      <c r="L552" s="16">
        <v>-1.3994800000000001</v>
      </c>
    </row>
    <row r="553" spans="1:12">
      <c r="A553" s="16">
        <v>901.69141000000002</v>
      </c>
      <c r="B553" s="16">
        <v>2.0247000000000002</v>
      </c>
      <c r="C553" s="16">
        <v>901.69141000000002</v>
      </c>
      <c r="D553" s="16">
        <v>1.44892</v>
      </c>
      <c r="E553" s="16">
        <v>901.69141000000002</v>
      </c>
      <c r="F553" s="16">
        <v>0.55564999999999998</v>
      </c>
      <c r="G553" s="16">
        <v>901.69141000000002</v>
      </c>
      <c r="H553" s="16">
        <v>-0.10174</v>
      </c>
      <c r="I553" s="16">
        <v>901.69141000000002</v>
      </c>
      <c r="J553" s="16">
        <v>-0.51548000000000005</v>
      </c>
      <c r="K553" s="16">
        <v>901.69141000000002</v>
      </c>
      <c r="L553" s="16">
        <v>-1.3594299999999999</v>
      </c>
    </row>
    <row r="554" spans="1:12">
      <c r="A554" s="16">
        <v>900.47655999999995</v>
      </c>
      <c r="B554" s="16">
        <v>2.0356800000000002</v>
      </c>
      <c r="C554" s="16">
        <v>900.47655999999995</v>
      </c>
      <c r="D554" s="16">
        <v>1.40943</v>
      </c>
      <c r="E554" s="16">
        <v>900.47655999999995</v>
      </c>
      <c r="F554" s="16">
        <v>0.56449000000000005</v>
      </c>
      <c r="G554" s="16">
        <v>900.47655999999995</v>
      </c>
      <c r="H554" s="16">
        <v>-0.10033</v>
      </c>
      <c r="I554" s="16">
        <v>900.47655999999995</v>
      </c>
      <c r="J554" s="16">
        <v>-0.50263999999999998</v>
      </c>
      <c r="K554" s="16">
        <v>900.47655999999995</v>
      </c>
      <c r="L554" s="16">
        <v>-1.3427500000000001</v>
      </c>
    </row>
    <row r="555" spans="1:12">
      <c r="A555" s="16">
        <v>899.26367000000005</v>
      </c>
      <c r="B555" s="16">
        <v>2.0109300000000001</v>
      </c>
      <c r="C555" s="16">
        <v>899.26367000000005</v>
      </c>
      <c r="D555" s="16">
        <v>1.36694</v>
      </c>
      <c r="E555" s="16">
        <v>899.26367000000005</v>
      </c>
      <c r="F555" s="16">
        <v>0.57930999999999999</v>
      </c>
      <c r="G555" s="16">
        <v>899.26367000000005</v>
      </c>
      <c r="H555" s="16">
        <v>-0.11357</v>
      </c>
      <c r="I555" s="16">
        <v>899.26367000000005</v>
      </c>
      <c r="J555" s="16">
        <v>-0.50190000000000001</v>
      </c>
      <c r="K555" s="16">
        <v>899.26367000000005</v>
      </c>
      <c r="L555" s="16">
        <v>-1.3309800000000001</v>
      </c>
    </row>
    <row r="556" spans="1:12">
      <c r="A556" s="16">
        <v>898.05078000000003</v>
      </c>
      <c r="B556" s="16">
        <v>2.0061499999999999</v>
      </c>
      <c r="C556" s="16">
        <v>898.05078000000003</v>
      </c>
      <c r="D556" s="16">
        <v>1.3746499999999999</v>
      </c>
      <c r="E556" s="16">
        <v>898.05078000000003</v>
      </c>
      <c r="F556" s="16">
        <v>0.58299999999999996</v>
      </c>
      <c r="G556" s="16">
        <v>898.05078000000003</v>
      </c>
      <c r="H556" s="16">
        <v>-0.11307</v>
      </c>
      <c r="I556" s="16">
        <v>898.05078000000003</v>
      </c>
      <c r="J556" s="16">
        <v>-0.50512000000000001</v>
      </c>
      <c r="K556" s="16">
        <v>898.05078000000003</v>
      </c>
      <c r="L556" s="16">
        <v>-1.3213200000000001</v>
      </c>
    </row>
    <row r="557" spans="1:12">
      <c r="A557" s="16">
        <v>896.83594000000005</v>
      </c>
      <c r="B557" s="16">
        <v>1.9994700000000001</v>
      </c>
      <c r="C557" s="16">
        <v>896.83594000000005</v>
      </c>
      <c r="D557" s="16">
        <v>1.3933199999999999</v>
      </c>
      <c r="E557" s="16">
        <v>896.83594000000005</v>
      </c>
      <c r="F557" s="16">
        <v>0.59319999999999995</v>
      </c>
      <c r="G557" s="16">
        <v>896.83594000000005</v>
      </c>
      <c r="H557" s="16">
        <v>-0.11724</v>
      </c>
      <c r="I557" s="16">
        <v>896.83594000000005</v>
      </c>
      <c r="J557" s="16">
        <v>-0.51239000000000001</v>
      </c>
      <c r="K557" s="16">
        <v>896.83594000000005</v>
      </c>
      <c r="L557" s="16">
        <v>-1.3217300000000001</v>
      </c>
    </row>
    <row r="558" spans="1:12">
      <c r="A558" s="16">
        <v>895.62108999999998</v>
      </c>
      <c r="B558" s="16">
        <v>1.99742</v>
      </c>
      <c r="C558" s="16">
        <v>895.62108999999998</v>
      </c>
      <c r="D558" s="16">
        <v>1.40046</v>
      </c>
      <c r="E558" s="16">
        <v>895.62108999999998</v>
      </c>
      <c r="F558" s="16">
        <v>0.59830000000000005</v>
      </c>
      <c r="G558" s="16">
        <v>895.62108999999998</v>
      </c>
      <c r="H558" s="16">
        <v>-0.12336</v>
      </c>
      <c r="I558" s="16">
        <v>895.62108999999998</v>
      </c>
      <c r="J558" s="16">
        <v>-0.51988999999999996</v>
      </c>
      <c r="K558" s="16">
        <v>895.62108999999998</v>
      </c>
      <c r="L558" s="16">
        <v>-1.32864</v>
      </c>
    </row>
    <row r="559" spans="1:12">
      <c r="A559" s="16">
        <v>894.40625</v>
      </c>
      <c r="B559" s="16">
        <v>2.0062500000000001</v>
      </c>
      <c r="C559" s="16">
        <v>894.40625</v>
      </c>
      <c r="D559" s="16">
        <v>1.38245</v>
      </c>
      <c r="E559" s="16">
        <v>894.40625</v>
      </c>
      <c r="F559" s="16">
        <v>0.58765999999999996</v>
      </c>
      <c r="G559" s="16">
        <v>894.40625</v>
      </c>
      <c r="H559" s="16">
        <v>-0.12948999999999999</v>
      </c>
      <c r="I559" s="16">
        <v>894.40625</v>
      </c>
      <c r="J559" s="16">
        <v>-0.54484999999999995</v>
      </c>
      <c r="K559" s="16">
        <v>894.40625</v>
      </c>
      <c r="L559" s="16">
        <v>-1.3429</v>
      </c>
    </row>
    <row r="560" spans="1:12">
      <c r="A560" s="16">
        <v>893.19335999999998</v>
      </c>
      <c r="B560" s="16">
        <v>2.02095</v>
      </c>
      <c r="C560" s="16">
        <v>893.19335999999998</v>
      </c>
      <c r="D560" s="16">
        <v>1.39272</v>
      </c>
      <c r="E560" s="16">
        <v>893.19335999999998</v>
      </c>
      <c r="F560" s="16">
        <v>0.57089000000000001</v>
      </c>
      <c r="G560" s="16">
        <v>893.19335999999998</v>
      </c>
      <c r="H560" s="16">
        <v>-0.14263000000000001</v>
      </c>
      <c r="I560" s="16">
        <v>893.19335999999998</v>
      </c>
      <c r="J560" s="16">
        <v>-0.56791000000000003</v>
      </c>
      <c r="K560" s="16">
        <v>893.19335999999998</v>
      </c>
      <c r="L560" s="16">
        <v>-1.36087</v>
      </c>
    </row>
    <row r="561" spans="1:12">
      <c r="A561" s="16">
        <v>891.97655999999995</v>
      </c>
      <c r="B561" s="16">
        <v>2.0401600000000002</v>
      </c>
      <c r="C561" s="16">
        <v>891.97655999999995</v>
      </c>
      <c r="D561" s="16">
        <v>1.36755</v>
      </c>
      <c r="E561" s="16">
        <v>891.97655999999995</v>
      </c>
      <c r="F561" s="16">
        <v>0.56445000000000001</v>
      </c>
      <c r="G561" s="16">
        <v>891.97655999999995</v>
      </c>
      <c r="H561" s="16">
        <v>-0.15287999999999999</v>
      </c>
      <c r="I561" s="16">
        <v>891.97655999999995</v>
      </c>
      <c r="J561" s="16">
        <v>-0.58860000000000001</v>
      </c>
      <c r="K561" s="16">
        <v>891.97655999999995</v>
      </c>
      <c r="L561" s="16">
        <v>-1.38845</v>
      </c>
    </row>
    <row r="562" spans="1:12">
      <c r="A562" s="16">
        <v>890.76171999999997</v>
      </c>
      <c r="B562" s="16">
        <v>2.0311699999999999</v>
      </c>
      <c r="C562" s="16">
        <v>890.76171999999997</v>
      </c>
      <c r="D562" s="16">
        <v>1.3707400000000001</v>
      </c>
      <c r="E562" s="16">
        <v>890.76171999999997</v>
      </c>
      <c r="F562" s="16">
        <v>0.54454000000000002</v>
      </c>
      <c r="G562" s="16">
        <v>890.76171999999997</v>
      </c>
      <c r="H562" s="16">
        <v>-0.17674000000000001</v>
      </c>
      <c r="I562" s="16">
        <v>890.76171999999997</v>
      </c>
      <c r="J562" s="16">
        <v>-0.62836000000000003</v>
      </c>
      <c r="K562" s="16">
        <v>890.76171999999997</v>
      </c>
      <c r="L562" s="16">
        <v>-1.4240600000000001</v>
      </c>
    </row>
    <row r="563" spans="1:12">
      <c r="A563" s="16">
        <v>889.54687999999999</v>
      </c>
      <c r="B563" s="16">
        <v>2.0365500000000001</v>
      </c>
      <c r="C563" s="16">
        <v>889.54687999999999</v>
      </c>
      <c r="D563" s="16">
        <v>1.3390299999999999</v>
      </c>
      <c r="E563" s="16">
        <v>889.54687999999999</v>
      </c>
      <c r="F563" s="16">
        <v>0.53334999999999999</v>
      </c>
      <c r="G563" s="16">
        <v>889.54687999999999</v>
      </c>
      <c r="H563" s="16">
        <v>-0.19134000000000001</v>
      </c>
      <c r="I563" s="16">
        <v>889.54687999999999</v>
      </c>
      <c r="J563" s="16">
        <v>-0.66256000000000004</v>
      </c>
      <c r="K563" s="16">
        <v>889.54687999999999</v>
      </c>
      <c r="L563" s="16">
        <v>-1.4589700000000001</v>
      </c>
    </row>
    <row r="564" spans="1:12">
      <c r="A564" s="16">
        <v>888.33007999999995</v>
      </c>
      <c r="B564" s="16">
        <v>2.0369999999999999</v>
      </c>
      <c r="C564" s="16">
        <v>888.33007999999995</v>
      </c>
      <c r="D564" s="16">
        <v>1.2938799999999999</v>
      </c>
      <c r="E564" s="16">
        <v>888.33007999999995</v>
      </c>
      <c r="F564" s="16">
        <v>0.52110999999999996</v>
      </c>
      <c r="G564" s="16">
        <v>888.33007999999995</v>
      </c>
      <c r="H564" s="16">
        <v>-0.21032000000000001</v>
      </c>
      <c r="I564" s="16">
        <v>888.33007999999995</v>
      </c>
      <c r="J564" s="16">
        <v>-0.68684000000000001</v>
      </c>
      <c r="K564" s="16">
        <v>888.33007999999995</v>
      </c>
      <c r="L564" s="16">
        <v>-1.4817899999999999</v>
      </c>
    </row>
    <row r="565" spans="1:12">
      <c r="A565" s="16">
        <v>887.11523</v>
      </c>
      <c r="B565" s="16">
        <v>2.0422799999999999</v>
      </c>
      <c r="C565" s="16">
        <v>887.11523</v>
      </c>
      <c r="D565" s="16">
        <v>1.3013600000000001</v>
      </c>
      <c r="E565" s="16">
        <v>887.11523</v>
      </c>
      <c r="F565" s="16">
        <v>0.51556999999999997</v>
      </c>
      <c r="G565" s="16">
        <v>887.11523</v>
      </c>
      <c r="H565" s="16">
        <v>-0.22098999999999999</v>
      </c>
      <c r="I565" s="16">
        <v>887.11523</v>
      </c>
      <c r="J565" s="16">
        <v>-0.71423000000000003</v>
      </c>
      <c r="K565" s="16">
        <v>887.11523</v>
      </c>
      <c r="L565" s="16">
        <v>-1.5053799999999999</v>
      </c>
    </row>
    <row r="566" spans="1:12">
      <c r="A566" s="16">
        <v>885.89844000000005</v>
      </c>
      <c r="B566" s="16">
        <v>2.0447600000000001</v>
      </c>
      <c r="C566" s="16">
        <v>885.89844000000005</v>
      </c>
      <c r="D566" s="16">
        <v>1.3050200000000001</v>
      </c>
      <c r="E566" s="16">
        <v>885.89844000000005</v>
      </c>
      <c r="F566" s="16">
        <v>0.50277000000000005</v>
      </c>
      <c r="G566" s="16">
        <v>885.89844000000005</v>
      </c>
      <c r="H566" s="16">
        <v>-0.23211000000000001</v>
      </c>
      <c r="I566" s="16">
        <v>885.89844000000005</v>
      </c>
      <c r="J566" s="16">
        <v>-0.74199000000000004</v>
      </c>
      <c r="K566" s="16">
        <v>885.89844000000005</v>
      </c>
      <c r="L566" s="16">
        <v>-1.5252600000000001</v>
      </c>
    </row>
    <row r="567" spans="1:12">
      <c r="A567" s="16">
        <v>884.68164000000002</v>
      </c>
      <c r="B567" s="16">
        <v>2.07809</v>
      </c>
      <c r="C567" s="16">
        <v>884.68164000000002</v>
      </c>
      <c r="D567" s="16">
        <v>1.35107</v>
      </c>
      <c r="E567" s="16">
        <v>884.68164000000002</v>
      </c>
      <c r="F567" s="16">
        <v>0.48723</v>
      </c>
      <c r="G567" s="16">
        <v>884.68164000000002</v>
      </c>
      <c r="H567" s="16">
        <v>-0.22542999999999999</v>
      </c>
      <c r="I567" s="16">
        <v>884.68164000000002</v>
      </c>
      <c r="J567" s="16">
        <v>-0.74251</v>
      </c>
      <c r="K567" s="16">
        <v>884.68164000000002</v>
      </c>
      <c r="L567" s="16">
        <v>-1.53617</v>
      </c>
    </row>
    <row r="568" spans="1:12">
      <c r="A568" s="16">
        <v>883.46483999999998</v>
      </c>
      <c r="B568" s="16">
        <v>2.0581299999999998</v>
      </c>
      <c r="C568" s="16">
        <v>883.46483999999998</v>
      </c>
      <c r="D568" s="16">
        <v>1.27688</v>
      </c>
      <c r="E568" s="16">
        <v>883.46483999999998</v>
      </c>
      <c r="F568" s="16">
        <v>0.46934999999999999</v>
      </c>
      <c r="G568" s="16">
        <v>883.46483999999998</v>
      </c>
      <c r="H568" s="16">
        <v>-0.26140000000000002</v>
      </c>
      <c r="I568" s="16">
        <v>883.46483999999998</v>
      </c>
      <c r="J568" s="16">
        <v>-0.78203999999999996</v>
      </c>
      <c r="K568" s="16">
        <v>883.46483999999998</v>
      </c>
      <c r="L568" s="16">
        <v>-1.56134</v>
      </c>
    </row>
    <row r="569" spans="1:12">
      <c r="A569" s="16">
        <v>882.24805000000003</v>
      </c>
      <c r="B569" s="16">
        <v>2.06717</v>
      </c>
      <c r="C569" s="16">
        <v>882.24805000000003</v>
      </c>
      <c r="D569" s="16">
        <v>1.2811900000000001</v>
      </c>
      <c r="E569" s="16">
        <v>882.24805000000003</v>
      </c>
      <c r="F569" s="16">
        <v>0.47292000000000001</v>
      </c>
      <c r="G569" s="16">
        <v>882.24805000000003</v>
      </c>
      <c r="H569" s="16">
        <v>-0.24970000000000001</v>
      </c>
      <c r="I569" s="16">
        <v>882.24805000000003</v>
      </c>
      <c r="J569" s="16">
        <v>-0.77620999999999996</v>
      </c>
      <c r="K569" s="16">
        <v>882.24805000000003</v>
      </c>
      <c r="L569" s="16">
        <v>-1.56738</v>
      </c>
    </row>
    <row r="570" spans="1:12">
      <c r="A570" s="16">
        <v>881.03125</v>
      </c>
      <c r="B570" s="16">
        <v>2.0812599999999999</v>
      </c>
      <c r="C570" s="16">
        <v>881.03125</v>
      </c>
      <c r="D570" s="16">
        <v>1.3248800000000001</v>
      </c>
      <c r="E570" s="16">
        <v>881.03125</v>
      </c>
      <c r="F570" s="16">
        <v>0.48287999999999998</v>
      </c>
      <c r="G570" s="16">
        <v>881.03125</v>
      </c>
      <c r="H570" s="16">
        <v>-0.25222</v>
      </c>
      <c r="I570" s="16">
        <v>881.03125</v>
      </c>
      <c r="J570" s="16">
        <v>-0.78527000000000002</v>
      </c>
      <c r="K570" s="16">
        <v>881.03125</v>
      </c>
      <c r="L570" s="16">
        <v>-1.5772999999999999</v>
      </c>
    </row>
    <row r="571" spans="1:12">
      <c r="A571" s="16">
        <v>879.81444999999997</v>
      </c>
      <c r="B571" s="16">
        <v>2.0898699999999999</v>
      </c>
      <c r="C571" s="16">
        <v>879.81444999999997</v>
      </c>
      <c r="D571" s="16">
        <v>1.3500399999999999</v>
      </c>
      <c r="E571" s="16">
        <v>879.81444999999997</v>
      </c>
      <c r="F571" s="16">
        <v>0.46733000000000002</v>
      </c>
      <c r="G571" s="16">
        <v>879.81444999999997</v>
      </c>
      <c r="H571" s="16">
        <v>-0.24878</v>
      </c>
      <c r="I571" s="16">
        <v>879.81444999999997</v>
      </c>
      <c r="J571" s="16">
        <v>-0.79259000000000002</v>
      </c>
      <c r="K571" s="16">
        <v>879.81444999999997</v>
      </c>
      <c r="L571" s="16">
        <v>-1.5833200000000001</v>
      </c>
    </row>
    <row r="572" spans="1:12">
      <c r="A572" s="16">
        <v>878.59569999999997</v>
      </c>
      <c r="B572" s="16">
        <v>2.05884</v>
      </c>
      <c r="C572" s="16">
        <v>878.59569999999997</v>
      </c>
      <c r="D572" s="16">
        <v>1.2803500000000001</v>
      </c>
      <c r="E572" s="16">
        <v>878.59569999999997</v>
      </c>
      <c r="F572" s="16">
        <v>0.45950000000000002</v>
      </c>
      <c r="G572" s="16">
        <v>878.59569999999997</v>
      </c>
      <c r="H572" s="16">
        <v>-0.27059</v>
      </c>
      <c r="I572" s="16">
        <v>878.59569999999997</v>
      </c>
      <c r="J572" s="16">
        <v>-0.81577</v>
      </c>
      <c r="K572" s="16">
        <v>878.59569999999997</v>
      </c>
      <c r="L572" s="16">
        <v>-1.6083099999999999</v>
      </c>
    </row>
    <row r="573" spans="1:12">
      <c r="A573" s="16">
        <v>877.37891000000002</v>
      </c>
      <c r="B573" s="16">
        <v>2.0911</v>
      </c>
      <c r="C573" s="16">
        <v>877.37891000000002</v>
      </c>
      <c r="D573" s="16">
        <v>1.3137300000000001</v>
      </c>
      <c r="E573" s="16">
        <v>877.37891000000002</v>
      </c>
      <c r="F573" s="16">
        <v>0.47091</v>
      </c>
      <c r="G573" s="16">
        <v>877.37891000000002</v>
      </c>
      <c r="H573" s="16">
        <v>-0.26366000000000001</v>
      </c>
      <c r="I573" s="16">
        <v>877.37891000000002</v>
      </c>
      <c r="J573" s="16">
        <v>-0.81401999999999997</v>
      </c>
      <c r="K573" s="16">
        <v>877.37891000000002</v>
      </c>
      <c r="L573" s="16">
        <v>-1.6012200000000001</v>
      </c>
    </row>
    <row r="574" spans="1:12">
      <c r="A574" s="16">
        <v>876.16016000000002</v>
      </c>
      <c r="B574" s="16">
        <v>2.0760399999999999</v>
      </c>
      <c r="C574" s="16">
        <v>876.16016000000002</v>
      </c>
      <c r="D574" s="16">
        <v>1.2595000000000001</v>
      </c>
      <c r="E574" s="16">
        <v>876.16016000000002</v>
      </c>
      <c r="F574" s="16">
        <v>0.45817999999999998</v>
      </c>
      <c r="G574" s="16">
        <v>876.16016000000002</v>
      </c>
      <c r="H574" s="16">
        <v>-0.28521999999999997</v>
      </c>
      <c r="I574" s="16">
        <v>876.16016000000002</v>
      </c>
      <c r="J574" s="16">
        <v>-0.84182999999999997</v>
      </c>
      <c r="K574" s="16">
        <v>876.16016000000002</v>
      </c>
      <c r="L574" s="16">
        <v>-1.6135999999999999</v>
      </c>
    </row>
    <row r="575" spans="1:12">
      <c r="A575" s="16">
        <v>874.94141000000002</v>
      </c>
      <c r="B575" s="16">
        <v>2.1026500000000001</v>
      </c>
      <c r="C575" s="16">
        <v>874.94141000000002</v>
      </c>
      <c r="D575" s="16">
        <v>1.3117799999999999</v>
      </c>
      <c r="E575" s="16">
        <v>874.94141000000002</v>
      </c>
      <c r="F575" s="16">
        <v>0.45007000000000003</v>
      </c>
      <c r="G575" s="16">
        <v>874.94141000000002</v>
      </c>
      <c r="H575" s="16">
        <v>-0.28217999999999999</v>
      </c>
      <c r="I575" s="16">
        <v>874.94141000000002</v>
      </c>
      <c r="J575" s="16">
        <v>-0.8286</v>
      </c>
      <c r="K575" s="16">
        <v>874.94141000000002</v>
      </c>
      <c r="L575" s="16">
        <v>-1.61513</v>
      </c>
    </row>
    <row r="576" spans="1:12">
      <c r="A576" s="16">
        <v>873.72266000000002</v>
      </c>
      <c r="B576" s="16">
        <v>2.1337600000000001</v>
      </c>
      <c r="C576" s="16">
        <v>873.72266000000002</v>
      </c>
      <c r="D576" s="16">
        <v>1.3203199999999999</v>
      </c>
      <c r="E576" s="16">
        <v>873.72266000000002</v>
      </c>
      <c r="F576" s="16">
        <v>0.45323000000000002</v>
      </c>
      <c r="G576" s="16">
        <v>873.72266000000002</v>
      </c>
      <c r="H576" s="16">
        <v>-0.27156999999999998</v>
      </c>
      <c r="I576" s="16">
        <v>873.72266000000002</v>
      </c>
      <c r="J576" s="16">
        <v>-0.81372</v>
      </c>
      <c r="K576" s="16">
        <v>873.72266000000002</v>
      </c>
      <c r="L576" s="16">
        <v>-1.6079399999999999</v>
      </c>
    </row>
    <row r="577" spans="1:12">
      <c r="A577" s="16">
        <v>872.50391000000002</v>
      </c>
      <c r="B577" s="16">
        <v>2.10067</v>
      </c>
      <c r="C577" s="16">
        <v>872.50391000000002</v>
      </c>
      <c r="D577" s="16">
        <v>1.2827900000000001</v>
      </c>
      <c r="E577" s="16">
        <v>872.50391000000002</v>
      </c>
      <c r="F577" s="16">
        <v>0.439</v>
      </c>
      <c r="G577" s="16">
        <v>872.50391000000002</v>
      </c>
      <c r="H577" s="16">
        <v>-0.28656999999999999</v>
      </c>
      <c r="I577" s="16">
        <v>872.50391000000002</v>
      </c>
      <c r="J577" s="16">
        <v>-0.83436999999999995</v>
      </c>
      <c r="K577" s="16">
        <v>872.50391000000002</v>
      </c>
      <c r="L577" s="16">
        <v>-1.6279699999999999</v>
      </c>
    </row>
    <row r="578" spans="1:12">
      <c r="A578" s="16">
        <v>871.28516000000002</v>
      </c>
      <c r="B578" s="16">
        <v>2.0747900000000001</v>
      </c>
      <c r="C578" s="16">
        <v>871.28516000000002</v>
      </c>
      <c r="D578" s="16">
        <v>1.2589999999999999</v>
      </c>
      <c r="E578" s="16">
        <v>871.28516000000002</v>
      </c>
      <c r="F578" s="16">
        <v>0.44244</v>
      </c>
      <c r="G578" s="16">
        <v>871.28516000000002</v>
      </c>
      <c r="H578" s="16">
        <v>-0.30064999999999997</v>
      </c>
      <c r="I578" s="16">
        <v>871.28516000000002</v>
      </c>
      <c r="J578" s="16">
        <v>-0.84575</v>
      </c>
      <c r="K578" s="16">
        <v>871.28516000000002</v>
      </c>
      <c r="L578" s="16">
        <v>-1.63354</v>
      </c>
    </row>
    <row r="579" spans="1:12">
      <c r="A579" s="16">
        <v>870.06641000000002</v>
      </c>
      <c r="B579" s="16">
        <v>2.1027800000000001</v>
      </c>
      <c r="C579" s="16">
        <v>870.06641000000002</v>
      </c>
      <c r="D579" s="16">
        <v>1.2470600000000001</v>
      </c>
      <c r="E579" s="16">
        <v>870.06641000000002</v>
      </c>
      <c r="F579" s="16">
        <v>0.44845000000000002</v>
      </c>
      <c r="G579" s="16">
        <v>870.06641000000002</v>
      </c>
      <c r="H579" s="16">
        <v>-0.28994999999999999</v>
      </c>
      <c r="I579" s="16">
        <v>870.06641000000002</v>
      </c>
      <c r="J579" s="16">
        <v>-0.84687999999999997</v>
      </c>
      <c r="K579" s="16">
        <v>870.06641000000002</v>
      </c>
      <c r="L579" s="16">
        <v>-1.62792</v>
      </c>
    </row>
    <row r="580" spans="1:12">
      <c r="A580" s="16">
        <v>868.84569999999997</v>
      </c>
      <c r="B580" s="16">
        <v>2.0834199999999998</v>
      </c>
      <c r="C580" s="16">
        <v>868.84569999999997</v>
      </c>
      <c r="D580" s="16">
        <v>1.2435499999999999</v>
      </c>
      <c r="E580" s="16">
        <v>868.84569999999997</v>
      </c>
      <c r="F580" s="16">
        <v>0.43830000000000002</v>
      </c>
      <c r="G580" s="16">
        <v>868.84569999999997</v>
      </c>
      <c r="H580" s="16">
        <v>-0.29953000000000002</v>
      </c>
      <c r="I580" s="16">
        <v>868.84569999999997</v>
      </c>
      <c r="J580" s="16">
        <v>-0.85363999999999995</v>
      </c>
      <c r="K580" s="16">
        <v>868.84569999999997</v>
      </c>
      <c r="L580" s="16">
        <v>-1.6313299999999999</v>
      </c>
    </row>
    <row r="581" spans="1:12">
      <c r="A581" s="16">
        <v>867.62694999999997</v>
      </c>
      <c r="B581" s="16">
        <v>2.06914</v>
      </c>
      <c r="C581" s="16">
        <v>867.62694999999997</v>
      </c>
      <c r="D581" s="16">
        <v>1.2362500000000001</v>
      </c>
      <c r="E581" s="16">
        <v>867.62694999999997</v>
      </c>
      <c r="F581" s="16">
        <v>0.42981999999999998</v>
      </c>
      <c r="G581" s="16">
        <v>867.62694999999997</v>
      </c>
      <c r="H581" s="16">
        <v>-0.31677</v>
      </c>
      <c r="I581" s="16">
        <v>867.62694999999997</v>
      </c>
      <c r="J581" s="16">
        <v>-0.86507999999999996</v>
      </c>
      <c r="K581" s="16">
        <v>867.62694999999997</v>
      </c>
      <c r="L581" s="16">
        <v>-1.64795</v>
      </c>
    </row>
    <row r="582" spans="1:12">
      <c r="A582" s="16">
        <v>866.40625</v>
      </c>
      <c r="B582" s="16">
        <v>2.0992000000000002</v>
      </c>
      <c r="C582" s="16">
        <v>866.40625</v>
      </c>
      <c r="D582" s="16">
        <v>1.25414</v>
      </c>
      <c r="E582" s="16">
        <v>866.40625</v>
      </c>
      <c r="F582" s="16">
        <v>0.43067</v>
      </c>
      <c r="G582" s="16">
        <v>866.40625</v>
      </c>
      <c r="H582" s="16">
        <v>-0.3044</v>
      </c>
      <c r="I582" s="16">
        <v>866.40625</v>
      </c>
      <c r="J582" s="16">
        <v>-0.85255999999999998</v>
      </c>
      <c r="K582" s="16">
        <v>866.40625</v>
      </c>
      <c r="L582" s="16">
        <v>-1.6310500000000001</v>
      </c>
    </row>
    <row r="583" spans="1:12">
      <c r="A583" s="16">
        <v>865.18555000000003</v>
      </c>
      <c r="B583" s="16">
        <v>2.1170100000000001</v>
      </c>
      <c r="C583" s="16">
        <v>865.18555000000003</v>
      </c>
      <c r="D583" s="16">
        <v>1.2486900000000001</v>
      </c>
      <c r="E583" s="16">
        <v>865.18555000000003</v>
      </c>
      <c r="F583" s="16">
        <v>0.44378000000000001</v>
      </c>
      <c r="G583" s="16">
        <v>865.18555000000003</v>
      </c>
      <c r="H583" s="16">
        <v>-0.29953999999999997</v>
      </c>
      <c r="I583" s="16">
        <v>865.18555000000003</v>
      </c>
      <c r="J583" s="16">
        <v>-0.84248999999999996</v>
      </c>
      <c r="K583" s="16">
        <v>865.18555000000003</v>
      </c>
      <c r="L583" s="16">
        <v>-1.6312199999999999</v>
      </c>
    </row>
    <row r="584" spans="1:12">
      <c r="A584" s="16">
        <v>863.96483999999998</v>
      </c>
      <c r="B584" s="16">
        <v>2.0952799999999998</v>
      </c>
      <c r="C584" s="16">
        <v>863.96483999999998</v>
      </c>
      <c r="D584" s="16">
        <v>1.2071099999999999</v>
      </c>
      <c r="E584" s="16">
        <v>863.96483999999998</v>
      </c>
      <c r="F584" s="16">
        <v>0.43909999999999999</v>
      </c>
      <c r="G584" s="16">
        <v>863.96483999999998</v>
      </c>
      <c r="H584" s="16">
        <v>-0.32894000000000001</v>
      </c>
      <c r="I584" s="16">
        <v>863.96483999999998</v>
      </c>
      <c r="J584" s="16">
        <v>-0.86197999999999997</v>
      </c>
      <c r="K584" s="16">
        <v>863.96483999999998</v>
      </c>
      <c r="L584" s="16">
        <v>-1.64381</v>
      </c>
    </row>
    <row r="585" spans="1:12">
      <c r="A585" s="16">
        <v>862.74414000000002</v>
      </c>
      <c r="B585" s="16">
        <v>2.1028600000000002</v>
      </c>
      <c r="C585" s="16">
        <v>862.74414000000002</v>
      </c>
      <c r="D585" s="16">
        <v>1.25088</v>
      </c>
      <c r="E585" s="16">
        <v>862.74414000000002</v>
      </c>
      <c r="F585" s="16">
        <v>0.43809999999999999</v>
      </c>
      <c r="G585" s="16">
        <v>862.74414000000002</v>
      </c>
      <c r="H585" s="16">
        <v>-0.30246000000000001</v>
      </c>
      <c r="I585" s="16">
        <v>862.74414000000002</v>
      </c>
      <c r="J585" s="16">
        <v>-0.85206999999999999</v>
      </c>
      <c r="K585" s="16">
        <v>862.74414000000002</v>
      </c>
      <c r="L585" s="16">
        <v>-1.6388</v>
      </c>
    </row>
    <row r="586" spans="1:12">
      <c r="A586" s="16">
        <v>861.52344000000005</v>
      </c>
      <c r="B586" s="16">
        <v>2.1265800000000001</v>
      </c>
      <c r="C586" s="16">
        <v>861.52344000000005</v>
      </c>
      <c r="D586" s="16">
        <v>1.2985899999999999</v>
      </c>
      <c r="E586" s="16">
        <v>861.52344000000005</v>
      </c>
      <c r="F586" s="16">
        <v>0.44130000000000003</v>
      </c>
      <c r="G586" s="16">
        <v>861.52344000000005</v>
      </c>
      <c r="H586" s="16">
        <v>-0.28938000000000003</v>
      </c>
      <c r="I586" s="16">
        <v>861.52344000000005</v>
      </c>
      <c r="J586" s="16">
        <v>-0.83892999999999995</v>
      </c>
      <c r="K586" s="16">
        <v>861.52344000000005</v>
      </c>
      <c r="L586" s="16">
        <v>-1.63307</v>
      </c>
    </row>
    <row r="587" spans="1:12">
      <c r="A587" s="16">
        <v>860.30078000000003</v>
      </c>
      <c r="B587" s="16">
        <v>2.1074999999999999</v>
      </c>
      <c r="C587" s="16">
        <v>860.30078000000003</v>
      </c>
      <c r="D587" s="16">
        <v>1.23783</v>
      </c>
      <c r="E587" s="16">
        <v>860.30078000000003</v>
      </c>
      <c r="F587" s="16">
        <v>0.43764999999999998</v>
      </c>
      <c r="G587" s="16">
        <v>860.30078000000003</v>
      </c>
      <c r="H587" s="16">
        <v>-0.30560999999999999</v>
      </c>
      <c r="I587" s="16">
        <v>860.30078000000003</v>
      </c>
      <c r="J587" s="16">
        <v>-0.85238000000000003</v>
      </c>
      <c r="K587" s="16">
        <v>860.30078000000003</v>
      </c>
      <c r="L587" s="16">
        <v>-1.63889</v>
      </c>
    </row>
    <row r="588" spans="1:12">
      <c r="A588" s="16">
        <v>859.08007999999995</v>
      </c>
      <c r="B588" s="16">
        <v>2.1133600000000001</v>
      </c>
      <c r="C588" s="16">
        <v>859.08007999999995</v>
      </c>
      <c r="D588" s="16">
        <v>1.2165900000000001</v>
      </c>
      <c r="E588" s="16">
        <v>859.08007999999995</v>
      </c>
      <c r="F588" s="16">
        <v>0.43597000000000002</v>
      </c>
      <c r="G588" s="16">
        <v>859.08007999999995</v>
      </c>
      <c r="H588" s="16">
        <v>-0.31408999999999998</v>
      </c>
      <c r="I588" s="16">
        <v>859.08007999999995</v>
      </c>
      <c r="J588" s="16">
        <v>-0.85811000000000004</v>
      </c>
      <c r="K588" s="16">
        <v>859.08007999999995</v>
      </c>
      <c r="L588" s="16">
        <v>-1.6439600000000001</v>
      </c>
    </row>
    <row r="589" spans="1:12">
      <c r="A589" s="16">
        <v>857.85742000000005</v>
      </c>
      <c r="B589" s="16">
        <v>2.1415899999999999</v>
      </c>
      <c r="C589" s="16">
        <v>857.85742000000005</v>
      </c>
      <c r="D589" s="16">
        <v>1.2617400000000001</v>
      </c>
      <c r="E589" s="16">
        <v>857.85742000000005</v>
      </c>
      <c r="F589" s="16">
        <v>0.44114999999999999</v>
      </c>
      <c r="G589" s="16">
        <v>857.85742000000005</v>
      </c>
      <c r="H589" s="16">
        <v>-0.29166999999999998</v>
      </c>
      <c r="I589" s="16">
        <v>857.85742000000005</v>
      </c>
      <c r="J589" s="16">
        <v>-0.83765999999999996</v>
      </c>
      <c r="K589" s="16">
        <v>857.85742000000005</v>
      </c>
      <c r="L589" s="16">
        <v>-1.63045</v>
      </c>
    </row>
    <row r="590" spans="1:12">
      <c r="A590" s="16">
        <v>856.63671999999997</v>
      </c>
      <c r="B590" s="16">
        <v>2.11619</v>
      </c>
      <c r="C590" s="16">
        <v>856.63671999999997</v>
      </c>
      <c r="D590" s="16">
        <v>1.26251</v>
      </c>
      <c r="E590" s="16">
        <v>856.63671999999997</v>
      </c>
      <c r="F590" s="16">
        <v>0.43867</v>
      </c>
      <c r="G590" s="16">
        <v>856.63671999999997</v>
      </c>
      <c r="H590" s="16">
        <v>-0.30658999999999997</v>
      </c>
      <c r="I590" s="16">
        <v>856.63671999999997</v>
      </c>
      <c r="J590" s="16">
        <v>-0.84906999999999999</v>
      </c>
      <c r="K590" s="16">
        <v>856.63671999999997</v>
      </c>
      <c r="L590" s="16">
        <v>-1.63605</v>
      </c>
    </row>
    <row r="591" spans="1:12">
      <c r="A591" s="16">
        <v>855.41405999999995</v>
      </c>
      <c r="B591" s="16">
        <v>2.1372499999999999</v>
      </c>
      <c r="C591" s="16">
        <v>855.41405999999995</v>
      </c>
      <c r="D591" s="16">
        <v>1.2884800000000001</v>
      </c>
      <c r="E591" s="16">
        <v>855.41405999999995</v>
      </c>
      <c r="F591" s="16">
        <v>0.44434000000000001</v>
      </c>
      <c r="G591" s="16">
        <v>855.41405999999995</v>
      </c>
      <c r="H591" s="16">
        <v>-0.29896</v>
      </c>
      <c r="I591" s="16">
        <v>855.41405999999995</v>
      </c>
      <c r="J591" s="16">
        <v>-0.83648</v>
      </c>
      <c r="K591" s="16">
        <v>855.41405999999995</v>
      </c>
      <c r="L591" s="16">
        <v>-1.63676</v>
      </c>
    </row>
    <row r="592" spans="1:12">
      <c r="A592" s="16">
        <v>854.19141000000002</v>
      </c>
      <c r="B592" s="16">
        <v>2.1465000000000001</v>
      </c>
      <c r="C592" s="16">
        <v>854.19141000000002</v>
      </c>
      <c r="D592" s="16">
        <v>1.30427</v>
      </c>
      <c r="E592" s="16">
        <v>854.19141000000002</v>
      </c>
      <c r="F592" s="16">
        <v>0.44982</v>
      </c>
      <c r="G592" s="16">
        <v>854.19141000000002</v>
      </c>
      <c r="H592" s="16">
        <v>-0.28665000000000002</v>
      </c>
      <c r="I592" s="16">
        <v>854.19141000000002</v>
      </c>
      <c r="J592" s="16">
        <v>-0.83045000000000002</v>
      </c>
      <c r="K592" s="16">
        <v>854.19141000000002</v>
      </c>
      <c r="L592" s="16">
        <v>-1.6379699999999999</v>
      </c>
    </row>
    <row r="593" spans="1:12">
      <c r="A593" s="16">
        <v>852.96875</v>
      </c>
      <c r="B593" s="16">
        <v>2.1406499999999999</v>
      </c>
      <c r="C593" s="16">
        <v>852.96875</v>
      </c>
      <c r="D593" s="16">
        <v>1.24827</v>
      </c>
      <c r="E593" s="16">
        <v>852.96875</v>
      </c>
      <c r="F593" s="16">
        <v>0.44124999999999998</v>
      </c>
      <c r="G593" s="16">
        <v>852.96875</v>
      </c>
      <c r="H593" s="16">
        <v>-0.29836000000000001</v>
      </c>
      <c r="I593" s="16">
        <v>852.96875</v>
      </c>
      <c r="J593" s="16">
        <v>-0.84826999999999997</v>
      </c>
      <c r="K593" s="16">
        <v>852.96875</v>
      </c>
      <c r="L593" s="16">
        <v>-1.6444799999999999</v>
      </c>
    </row>
    <row r="594" spans="1:12">
      <c r="A594" s="16">
        <v>851.74608999999998</v>
      </c>
      <c r="B594" s="16">
        <v>2.1329799999999999</v>
      </c>
      <c r="C594" s="16">
        <v>851.74608999999998</v>
      </c>
      <c r="D594" s="16">
        <v>1.2230700000000001</v>
      </c>
      <c r="E594" s="16">
        <v>851.74608999999998</v>
      </c>
      <c r="F594" s="16">
        <v>0.43343999999999999</v>
      </c>
      <c r="G594" s="16">
        <v>851.74608999999998</v>
      </c>
      <c r="H594" s="16">
        <v>-0.31376999999999999</v>
      </c>
      <c r="I594" s="16">
        <v>851.74608999999998</v>
      </c>
      <c r="J594" s="16">
        <v>-0.86314000000000002</v>
      </c>
      <c r="K594" s="16">
        <v>851.74608999999998</v>
      </c>
      <c r="L594" s="16">
        <v>-1.64832</v>
      </c>
    </row>
    <row r="595" spans="1:12">
      <c r="A595" s="16">
        <v>850.52148</v>
      </c>
      <c r="B595" s="16">
        <v>2.1964899999999998</v>
      </c>
      <c r="C595" s="16">
        <v>850.52148</v>
      </c>
      <c r="D595" s="16">
        <v>1.3318700000000001</v>
      </c>
      <c r="E595" s="16">
        <v>850.52148</v>
      </c>
      <c r="F595" s="16">
        <v>0.43614999999999998</v>
      </c>
      <c r="G595" s="16">
        <v>850.52148</v>
      </c>
      <c r="H595" s="16">
        <v>-0.29707</v>
      </c>
      <c r="I595" s="16">
        <v>850.52148</v>
      </c>
      <c r="J595" s="16">
        <v>-0.83337000000000006</v>
      </c>
      <c r="K595" s="16">
        <v>850.52148</v>
      </c>
      <c r="L595" s="16">
        <v>-1.64411</v>
      </c>
    </row>
    <row r="596" spans="1:12">
      <c r="A596" s="16">
        <v>849.29882999999995</v>
      </c>
      <c r="B596" s="16">
        <v>2.18634</v>
      </c>
      <c r="C596" s="16">
        <v>849.29882999999995</v>
      </c>
      <c r="D596" s="16">
        <v>1.2965599999999999</v>
      </c>
      <c r="E596" s="16">
        <v>849.29882999999995</v>
      </c>
      <c r="F596" s="16">
        <v>0.43447999999999998</v>
      </c>
      <c r="G596" s="16">
        <v>849.29882999999995</v>
      </c>
      <c r="H596" s="16">
        <v>-0.30054999999999998</v>
      </c>
      <c r="I596" s="16">
        <v>849.29882999999995</v>
      </c>
      <c r="J596" s="16">
        <v>-0.84443999999999997</v>
      </c>
      <c r="K596" s="16">
        <v>849.29882999999995</v>
      </c>
      <c r="L596" s="16">
        <v>-1.6388799999999999</v>
      </c>
    </row>
    <row r="597" spans="1:12">
      <c r="A597" s="16">
        <v>848.07421999999997</v>
      </c>
      <c r="B597" s="16">
        <v>2.2502399999999998</v>
      </c>
      <c r="C597" s="16">
        <v>848.07421999999997</v>
      </c>
      <c r="D597" s="16">
        <v>1.3777600000000001</v>
      </c>
      <c r="E597" s="16">
        <v>848.07421999999997</v>
      </c>
      <c r="F597" s="16">
        <v>0.43719000000000002</v>
      </c>
      <c r="G597" s="16">
        <v>848.07421999999997</v>
      </c>
      <c r="H597" s="16">
        <v>-0.28495999999999999</v>
      </c>
      <c r="I597" s="16">
        <v>848.07421999999997</v>
      </c>
      <c r="J597" s="16">
        <v>-0.82459000000000005</v>
      </c>
      <c r="K597" s="16">
        <v>848.07421999999997</v>
      </c>
      <c r="L597" s="16">
        <v>-1.63402</v>
      </c>
    </row>
    <row r="598" spans="1:12">
      <c r="A598" s="16">
        <v>846.84960999999998</v>
      </c>
      <c r="B598" s="16">
        <v>2.2875800000000002</v>
      </c>
      <c r="C598" s="16">
        <v>846.84960999999998</v>
      </c>
      <c r="D598" s="16">
        <v>1.3823799999999999</v>
      </c>
      <c r="E598" s="16">
        <v>846.84960999999998</v>
      </c>
      <c r="F598" s="16">
        <v>0.43358999999999998</v>
      </c>
      <c r="G598" s="16">
        <v>846.84960999999998</v>
      </c>
      <c r="H598" s="16">
        <v>-0.28956999999999999</v>
      </c>
      <c r="I598" s="16">
        <v>846.84960999999998</v>
      </c>
      <c r="J598" s="16">
        <v>-0.82247999999999999</v>
      </c>
      <c r="K598" s="16">
        <v>846.84960999999998</v>
      </c>
      <c r="L598" s="16">
        <v>-1.6323399999999999</v>
      </c>
    </row>
    <row r="599" spans="1:12">
      <c r="A599" s="16">
        <v>845.62694999999997</v>
      </c>
      <c r="B599" s="16">
        <v>2.3037000000000001</v>
      </c>
      <c r="C599" s="16">
        <v>845.62694999999997</v>
      </c>
      <c r="D599" s="16">
        <v>1.34416</v>
      </c>
      <c r="E599" s="16">
        <v>845.62694999999997</v>
      </c>
      <c r="F599" s="16">
        <v>0.43232999999999999</v>
      </c>
      <c r="G599" s="16">
        <v>845.62694999999997</v>
      </c>
      <c r="H599" s="16">
        <v>-0.31412000000000001</v>
      </c>
      <c r="I599" s="16">
        <v>845.62694999999997</v>
      </c>
      <c r="J599" s="16">
        <v>-0.83743000000000001</v>
      </c>
      <c r="K599" s="16">
        <v>845.62694999999997</v>
      </c>
      <c r="L599" s="16">
        <v>-1.6495299999999999</v>
      </c>
    </row>
    <row r="600" spans="1:12">
      <c r="A600" s="16">
        <v>844.40233999999998</v>
      </c>
      <c r="B600" s="16">
        <v>2.3437000000000001</v>
      </c>
      <c r="C600" s="16">
        <v>844.40233999999998</v>
      </c>
      <c r="D600" s="16">
        <v>1.38201</v>
      </c>
      <c r="E600" s="16">
        <v>844.40233999999998</v>
      </c>
      <c r="F600" s="16">
        <v>0.43726999999999999</v>
      </c>
      <c r="G600" s="16">
        <v>844.40233999999998</v>
      </c>
      <c r="H600" s="16">
        <v>-0.30135000000000001</v>
      </c>
      <c r="I600" s="16">
        <v>844.40233999999998</v>
      </c>
      <c r="J600" s="16">
        <v>-0.82511999999999996</v>
      </c>
      <c r="K600" s="16">
        <v>844.40233999999998</v>
      </c>
      <c r="L600" s="16">
        <v>-1.65056</v>
      </c>
    </row>
    <row r="601" spans="1:12">
      <c r="A601" s="16">
        <v>843.17773</v>
      </c>
      <c r="B601" s="16">
        <v>2.3847499999999999</v>
      </c>
      <c r="C601" s="16">
        <v>843.17773</v>
      </c>
      <c r="D601" s="16">
        <v>1.3897999999999999</v>
      </c>
      <c r="E601" s="16">
        <v>843.17773</v>
      </c>
      <c r="F601" s="16">
        <v>0.43967000000000001</v>
      </c>
      <c r="G601" s="16">
        <v>843.17773</v>
      </c>
      <c r="H601" s="16">
        <v>-0.29461999999999999</v>
      </c>
      <c r="I601" s="16">
        <v>843.17773</v>
      </c>
      <c r="J601" s="16">
        <v>-0.82225999999999999</v>
      </c>
      <c r="K601" s="16">
        <v>843.17773</v>
      </c>
      <c r="L601" s="16">
        <v>-1.64917</v>
      </c>
    </row>
    <row r="602" spans="1:12">
      <c r="A602" s="16">
        <v>841.95117000000005</v>
      </c>
      <c r="B602" s="16">
        <v>2.4228299999999998</v>
      </c>
      <c r="C602" s="16">
        <v>841.95117000000005</v>
      </c>
      <c r="D602" s="16">
        <v>1.41299</v>
      </c>
      <c r="E602" s="16">
        <v>841.95117000000005</v>
      </c>
      <c r="F602" s="16">
        <v>0.42757000000000001</v>
      </c>
      <c r="G602" s="16">
        <v>841.95117000000005</v>
      </c>
      <c r="H602" s="16">
        <v>-0.29857</v>
      </c>
      <c r="I602" s="16">
        <v>841.95117000000005</v>
      </c>
      <c r="J602" s="16">
        <v>-0.81874999999999998</v>
      </c>
      <c r="K602" s="16">
        <v>841.95117000000005</v>
      </c>
      <c r="L602" s="16">
        <v>-1.64131</v>
      </c>
    </row>
    <row r="603" spans="1:12">
      <c r="A603" s="16">
        <v>840.72655999999995</v>
      </c>
      <c r="B603" s="16">
        <v>2.4449900000000002</v>
      </c>
      <c r="C603" s="16">
        <v>840.72655999999995</v>
      </c>
      <c r="D603" s="16">
        <v>1.43421</v>
      </c>
      <c r="E603" s="16">
        <v>840.72655999999995</v>
      </c>
      <c r="F603" s="16">
        <v>0.43280999999999997</v>
      </c>
      <c r="G603" s="16">
        <v>840.72655999999995</v>
      </c>
      <c r="H603" s="16">
        <v>-0.30107</v>
      </c>
      <c r="I603" s="16">
        <v>840.72655999999995</v>
      </c>
      <c r="J603" s="16">
        <v>-0.82298000000000004</v>
      </c>
      <c r="K603" s="16">
        <v>840.72655999999995</v>
      </c>
      <c r="L603" s="16">
        <v>-1.64527</v>
      </c>
    </row>
    <row r="604" spans="1:12">
      <c r="A604" s="16">
        <v>839.5</v>
      </c>
      <c r="B604" s="16">
        <v>2.5194700000000001</v>
      </c>
      <c r="C604" s="16">
        <v>839.5</v>
      </c>
      <c r="D604" s="16">
        <v>1.52884</v>
      </c>
      <c r="E604" s="16">
        <v>839.5</v>
      </c>
      <c r="F604" s="16">
        <v>0.42846000000000001</v>
      </c>
      <c r="G604" s="16">
        <v>839.5</v>
      </c>
      <c r="H604" s="16">
        <v>-0.28009000000000001</v>
      </c>
      <c r="I604" s="16">
        <v>839.5</v>
      </c>
      <c r="J604" s="16">
        <v>-0.78669999999999995</v>
      </c>
      <c r="K604" s="16">
        <v>839.5</v>
      </c>
      <c r="L604" s="16">
        <v>-1.63226</v>
      </c>
    </row>
    <row r="605" spans="1:12">
      <c r="A605" s="16">
        <v>838.27539000000002</v>
      </c>
      <c r="B605" s="16">
        <v>2.5191499999999998</v>
      </c>
      <c r="C605" s="16">
        <v>838.27539000000002</v>
      </c>
      <c r="D605" s="16">
        <v>1.5102</v>
      </c>
      <c r="E605" s="16">
        <v>838.27539000000002</v>
      </c>
      <c r="F605" s="16">
        <v>0.42560999999999999</v>
      </c>
      <c r="G605" s="16">
        <v>838.27539000000002</v>
      </c>
      <c r="H605" s="16">
        <v>-0.28908</v>
      </c>
      <c r="I605" s="16">
        <v>838.27539000000002</v>
      </c>
      <c r="J605" s="16">
        <v>-0.79607000000000006</v>
      </c>
      <c r="K605" s="16">
        <v>838.27539000000002</v>
      </c>
      <c r="L605" s="16">
        <v>-1.63723</v>
      </c>
    </row>
    <row r="606" spans="1:12">
      <c r="A606" s="16">
        <v>837.04882999999995</v>
      </c>
      <c r="B606" s="16">
        <v>2.5292500000000002</v>
      </c>
      <c r="C606" s="16">
        <v>837.04882999999995</v>
      </c>
      <c r="D606" s="16">
        <v>1.5588</v>
      </c>
      <c r="E606" s="16">
        <v>837.04882999999995</v>
      </c>
      <c r="F606" s="16">
        <v>0.43541000000000002</v>
      </c>
      <c r="G606" s="16">
        <v>837.04882999999995</v>
      </c>
      <c r="H606" s="16">
        <v>-0.28144000000000002</v>
      </c>
      <c r="I606" s="16">
        <v>837.04882999999995</v>
      </c>
      <c r="J606" s="16">
        <v>-0.78391999999999995</v>
      </c>
      <c r="K606" s="16">
        <v>837.04882999999995</v>
      </c>
      <c r="L606" s="16">
        <v>-1.64008</v>
      </c>
    </row>
    <row r="607" spans="1:12">
      <c r="A607" s="16">
        <v>835.82227</v>
      </c>
      <c r="B607" s="16">
        <v>2.5358900000000002</v>
      </c>
      <c r="C607" s="16">
        <v>835.82227</v>
      </c>
      <c r="D607" s="16">
        <v>1.5402499999999999</v>
      </c>
      <c r="E607" s="16">
        <v>835.82227</v>
      </c>
      <c r="F607" s="16">
        <v>0.44140000000000001</v>
      </c>
      <c r="G607" s="16">
        <v>835.82227</v>
      </c>
      <c r="H607" s="16">
        <v>-0.27887000000000001</v>
      </c>
      <c r="I607" s="16">
        <v>835.82227</v>
      </c>
      <c r="J607" s="16">
        <v>-0.78390000000000004</v>
      </c>
      <c r="K607" s="16">
        <v>835.82227</v>
      </c>
      <c r="L607" s="16">
        <v>-1.6412199999999999</v>
      </c>
    </row>
    <row r="608" spans="1:12">
      <c r="A608" s="16">
        <v>834.59569999999997</v>
      </c>
      <c r="B608" s="16">
        <v>2.5322200000000001</v>
      </c>
      <c r="C608" s="16">
        <v>834.59569999999997</v>
      </c>
      <c r="D608" s="16">
        <v>1.5683499999999999</v>
      </c>
      <c r="E608" s="16">
        <v>834.59569999999997</v>
      </c>
      <c r="F608" s="16">
        <v>0.44137999999999999</v>
      </c>
      <c r="G608" s="16">
        <v>834.59569999999997</v>
      </c>
      <c r="H608" s="16">
        <v>-0.27209</v>
      </c>
      <c r="I608" s="16">
        <v>834.59569999999997</v>
      </c>
      <c r="J608" s="16">
        <v>-0.78712000000000004</v>
      </c>
      <c r="K608" s="16">
        <v>834.59569999999997</v>
      </c>
      <c r="L608" s="16">
        <v>-1.63707</v>
      </c>
    </row>
    <row r="609" spans="1:12">
      <c r="A609" s="16">
        <v>833.36914000000002</v>
      </c>
      <c r="B609" s="16">
        <v>2.5201199999999999</v>
      </c>
      <c r="C609" s="16">
        <v>833.36914000000002</v>
      </c>
      <c r="D609" s="16">
        <v>1.5804199999999999</v>
      </c>
      <c r="E609" s="16">
        <v>833.36914000000002</v>
      </c>
      <c r="F609" s="16">
        <v>0.43940000000000001</v>
      </c>
      <c r="G609" s="16">
        <v>833.36914000000002</v>
      </c>
      <c r="H609" s="16">
        <v>-0.27049000000000001</v>
      </c>
      <c r="I609" s="16">
        <v>833.36914000000002</v>
      </c>
      <c r="J609" s="16">
        <v>-0.78564999999999996</v>
      </c>
      <c r="K609" s="16">
        <v>833.36914000000002</v>
      </c>
      <c r="L609" s="16">
        <v>-1.6286700000000001</v>
      </c>
    </row>
    <row r="610" spans="1:12">
      <c r="A610" s="16">
        <v>832.14257999999995</v>
      </c>
      <c r="B610" s="16">
        <v>2.5428000000000002</v>
      </c>
      <c r="C610" s="16">
        <v>832.14257999999995</v>
      </c>
      <c r="D610" s="16">
        <v>1.5824499999999999</v>
      </c>
      <c r="E610" s="16">
        <v>832.14257999999995</v>
      </c>
      <c r="F610" s="16">
        <v>0.45266000000000001</v>
      </c>
      <c r="G610" s="16">
        <v>832.14257999999995</v>
      </c>
      <c r="H610" s="16">
        <v>-0.26190000000000002</v>
      </c>
      <c r="I610" s="16">
        <v>832.14257999999995</v>
      </c>
      <c r="J610" s="16">
        <v>-0.77551000000000003</v>
      </c>
      <c r="K610" s="16">
        <v>832.14257999999995</v>
      </c>
      <c r="L610" s="16">
        <v>-1.6281699999999999</v>
      </c>
    </row>
    <row r="611" spans="1:12">
      <c r="A611" s="16">
        <v>830.91602</v>
      </c>
      <c r="B611" s="16">
        <v>2.5495000000000001</v>
      </c>
      <c r="C611" s="16">
        <v>830.91602</v>
      </c>
      <c r="D611" s="16">
        <v>1.58578</v>
      </c>
      <c r="E611" s="16">
        <v>830.91602</v>
      </c>
      <c r="F611" s="16">
        <v>0.44645000000000001</v>
      </c>
      <c r="G611" s="16">
        <v>830.91602</v>
      </c>
      <c r="H611" s="16">
        <v>-0.26285999999999998</v>
      </c>
      <c r="I611" s="16">
        <v>830.91602</v>
      </c>
      <c r="J611" s="16">
        <v>-0.76937999999999995</v>
      </c>
      <c r="K611" s="16">
        <v>830.91602</v>
      </c>
      <c r="L611" s="16">
        <v>-1.6314500000000001</v>
      </c>
    </row>
    <row r="612" spans="1:12">
      <c r="A612" s="16">
        <v>829.6875</v>
      </c>
      <c r="B612" s="16">
        <v>2.5747499999999999</v>
      </c>
      <c r="C612" s="16">
        <v>829.6875</v>
      </c>
      <c r="D612" s="16">
        <v>1.62239</v>
      </c>
      <c r="E612" s="16">
        <v>829.6875</v>
      </c>
      <c r="F612" s="16">
        <v>0.44386999999999999</v>
      </c>
      <c r="G612" s="16">
        <v>829.6875</v>
      </c>
      <c r="H612" s="16">
        <v>-0.26077</v>
      </c>
      <c r="I612" s="16">
        <v>829.6875</v>
      </c>
      <c r="J612" s="16">
        <v>-0.75963000000000003</v>
      </c>
      <c r="K612" s="16">
        <v>829.6875</v>
      </c>
      <c r="L612" s="16">
        <v>-1.6313</v>
      </c>
    </row>
    <row r="613" spans="1:12">
      <c r="A613" s="16">
        <v>828.46094000000005</v>
      </c>
      <c r="B613" s="16">
        <v>2.5890399999999998</v>
      </c>
      <c r="C613" s="16">
        <v>828.46094000000005</v>
      </c>
      <c r="D613" s="16">
        <v>1.59396</v>
      </c>
      <c r="E613" s="16">
        <v>828.46094000000005</v>
      </c>
      <c r="F613" s="16">
        <v>0.43626999999999999</v>
      </c>
      <c r="G613" s="16">
        <v>828.46094000000005</v>
      </c>
      <c r="H613" s="16">
        <v>-0.26790000000000003</v>
      </c>
      <c r="I613" s="16">
        <v>828.46094000000005</v>
      </c>
      <c r="J613" s="16">
        <v>-0.76690999999999998</v>
      </c>
      <c r="K613" s="16">
        <v>828.46094000000005</v>
      </c>
      <c r="L613" s="16">
        <v>-1.63087</v>
      </c>
    </row>
    <row r="614" spans="1:12">
      <c r="A614" s="16">
        <v>827.23242000000005</v>
      </c>
      <c r="B614" s="16">
        <v>2.6063100000000001</v>
      </c>
      <c r="C614" s="16">
        <v>827.23242000000005</v>
      </c>
      <c r="D614" s="16">
        <v>1.5664400000000001</v>
      </c>
      <c r="E614" s="16">
        <v>827.23242000000005</v>
      </c>
      <c r="F614" s="16">
        <v>0.44066</v>
      </c>
      <c r="G614" s="16">
        <v>827.23242000000005</v>
      </c>
      <c r="H614" s="16">
        <v>-0.26940999999999998</v>
      </c>
      <c r="I614" s="16">
        <v>827.23242000000005</v>
      </c>
      <c r="J614" s="16">
        <v>-0.77066999999999997</v>
      </c>
      <c r="K614" s="16">
        <v>827.23242000000005</v>
      </c>
      <c r="L614" s="16">
        <v>-1.6358200000000001</v>
      </c>
    </row>
    <row r="615" spans="1:12">
      <c r="A615" s="16">
        <v>826.00391000000002</v>
      </c>
      <c r="B615" s="16">
        <v>2.6436199999999999</v>
      </c>
      <c r="C615" s="16">
        <v>826.00391000000002</v>
      </c>
      <c r="D615" s="16">
        <v>1.6117600000000001</v>
      </c>
      <c r="E615" s="16">
        <v>826.00391000000002</v>
      </c>
      <c r="F615" s="16">
        <v>0.43807000000000001</v>
      </c>
      <c r="G615" s="16">
        <v>826.00391000000002</v>
      </c>
      <c r="H615" s="16">
        <v>-0.27733999999999998</v>
      </c>
      <c r="I615" s="16">
        <v>826.00391000000002</v>
      </c>
      <c r="J615" s="16">
        <v>-0.77300000000000002</v>
      </c>
      <c r="K615" s="16">
        <v>826.00391000000002</v>
      </c>
      <c r="L615" s="16">
        <v>-1.6379999999999999</v>
      </c>
    </row>
    <row r="616" spans="1:12">
      <c r="A616" s="16">
        <v>824.77539000000002</v>
      </c>
      <c r="B616" s="16">
        <v>2.6617500000000001</v>
      </c>
      <c r="C616" s="16">
        <v>824.77539000000002</v>
      </c>
      <c r="D616" s="16">
        <v>1.5947899999999999</v>
      </c>
      <c r="E616" s="16">
        <v>824.77539000000002</v>
      </c>
      <c r="F616" s="16">
        <v>0.44061</v>
      </c>
      <c r="G616" s="16">
        <v>824.77539000000002</v>
      </c>
      <c r="H616" s="16">
        <v>-0.27374999999999999</v>
      </c>
      <c r="I616" s="16">
        <v>824.77539000000002</v>
      </c>
      <c r="J616" s="16">
        <v>-0.76903999999999995</v>
      </c>
      <c r="K616" s="16">
        <v>824.77539000000002</v>
      </c>
      <c r="L616" s="16">
        <v>-1.62965</v>
      </c>
    </row>
    <row r="617" spans="1:12">
      <c r="A617" s="16">
        <v>823.54687999999999</v>
      </c>
      <c r="B617" s="16">
        <v>2.68554</v>
      </c>
      <c r="C617" s="16">
        <v>823.54687999999999</v>
      </c>
      <c r="D617" s="16">
        <v>1.65933</v>
      </c>
      <c r="E617" s="16">
        <v>823.54687999999999</v>
      </c>
      <c r="F617" s="16">
        <v>0.44013000000000002</v>
      </c>
      <c r="G617" s="16">
        <v>823.54687999999999</v>
      </c>
      <c r="H617" s="16">
        <v>-0.25540000000000002</v>
      </c>
      <c r="I617" s="16">
        <v>823.54687999999999</v>
      </c>
      <c r="J617" s="16">
        <v>-0.75073999999999996</v>
      </c>
      <c r="K617" s="16">
        <v>823.54687999999999</v>
      </c>
      <c r="L617" s="16">
        <v>-1.6313200000000001</v>
      </c>
    </row>
    <row r="618" spans="1:12">
      <c r="A618" s="16">
        <v>822.31835999999998</v>
      </c>
      <c r="B618" s="16">
        <v>2.69482</v>
      </c>
      <c r="C618" s="16">
        <v>822.31835999999998</v>
      </c>
      <c r="D618" s="16">
        <v>1.6719900000000001</v>
      </c>
      <c r="E618" s="16">
        <v>822.31835999999998</v>
      </c>
      <c r="F618" s="16">
        <v>0.44534000000000001</v>
      </c>
      <c r="G618" s="16">
        <v>822.31835999999998</v>
      </c>
      <c r="H618" s="16">
        <v>-0.26207000000000003</v>
      </c>
      <c r="I618" s="16">
        <v>822.31835999999998</v>
      </c>
      <c r="J618" s="16">
        <v>-0.75014000000000003</v>
      </c>
      <c r="K618" s="16">
        <v>822.31835999999998</v>
      </c>
      <c r="L618" s="16">
        <v>-1.6307700000000001</v>
      </c>
    </row>
    <row r="619" spans="1:12">
      <c r="A619" s="16">
        <v>821.08789000000002</v>
      </c>
      <c r="B619" s="16">
        <v>2.70303</v>
      </c>
      <c r="C619" s="16">
        <v>821.08789000000002</v>
      </c>
      <c r="D619" s="16">
        <v>1.67421</v>
      </c>
      <c r="E619" s="16">
        <v>821.08789000000002</v>
      </c>
      <c r="F619" s="16">
        <v>0.44158999999999998</v>
      </c>
      <c r="G619" s="16">
        <v>821.08789000000002</v>
      </c>
      <c r="H619" s="16">
        <v>-0.25577</v>
      </c>
      <c r="I619" s="16">
        <v>821.08789000000002</v>
      </c>
      <c r="J619" s="16">
        <v>-0.74424000000000001</v>
      </c>
      <c r="K619" s="16">
        <v>821.08789000000002</v>
      </c>
      <c r="L619" s="16">
        <v>-1.6319600000000001</v>
      </c>
    </row>
    <row r="620" spans="1:12">
      <c r="A620" s="16">
        <v>819.85937999999999</v>
      </c>
      <c r="B620" s="16">
        <v>2.6559499999999998</v>
      </c>
      <c r="C620" s="16">
        <v>819.85937999999999</v>
      </c>
      <c r="D620" s="16">
        <v>1.6891700000000001</v>
      </c>
      <c r="E620" s="16">
        <v>819.85937999999999</v>
      </c>
      <c r="F620" s="16">
        <v>0.44016</v>
      </c>
      <c r="G620" s="16">
        <v>819.85937999999999</v>
      </c>
      <c r="H620" s="16">
        <v>-0.25140000000000001</v>
      </c>
      <c r="I620" s="16">
        <v>819.85937999999999</v>
      </c>
      <c r="J620" s="16">
        <v>-0.74187000000000003</v>
      </c>
      <c r="K620" s="16">
        <v>819.85937999999999</v>
      </c>
      <c r="L620" s="16">
        <v>-1.62419</v>
      </c>
    </row>
    <row r="621" spans="1:12">
      <c r="A621" s="16">
        <v>818.62891000000002</v>
      </c>
      <c r="B621" s="16">
        <v>2.5965400000000001</v>
      </c>
      <c r="C621" s="16">
        <v>818.62891000000002</v>
      </c>
      <c r="D621" s="16">
        <v>1.6127499999999999</v>
      </c>
      <c r="E621" s="16">
        <v>818.62891000000002</v>
      </c>
      <c r="F621" s="16">
        <v>0.44475999999999999</v>
      </c>
      <c r="G621" s="16">
        <v>818.62891000000002</v>
      </c>
      <c r="H621" s="16">
        <v>-0.25435000000000002</v>
      </c>
      <c r="I621" s="16">
        <v>818.62891000000002</v>
      </c>
      <c r="J621" s="16">
        <v>-0.75129999999999997</v>
      </c>
      <c r="K621" s="16">
        <v>818.62891000000002</v>
      </c>
      <c r="L621" s="16">
        <v>-1.6249</v>
      </c>
    </row>
    <row r="622" spans="1:12">
      <c r="A622" s="16">
        <v>817.39844000000005</v>
      </c>
      <c r="B622" s="16">
        <v>2.5523699999999998</v>
      </c>
      <c r="C622" s="16">
        <v>817.39844000000005</v>
      </c>
      <c r="D622" s="16">
        <v>1.62442</v>
      </c>
      <c r="E622" s="16">
        <v>817.39844000000005</v>
      </c>
      <c r="F622" s="16">
        <v>0.45733000000000001</v>
      </c>
      <c r="G622" s="16">
        <v>817.39844000000005</v>
      </c>
      <c r="H622" s="16">
        <v>-0.24421000000000001</v>
      </c>
      <c r="I622" s="16">
        <v>817.39844000000005</v>
      </c>
      <c r="J622" s="16">
        <v>-0.75651999999999997</v>
      </c>
      <c r="K622" s="16">
        <v>817.39844000000005</v>
      </c>
      <c r="L622" s="16">
        <v>-1.6253599999999999</v>
      </c>
    </row>
    <row r="623" spans="1:12">
      <c r="A623" s="16">
        <v>816.16796999999997</v>
      </c>
      <c r="B623" s="16">
        <v>2.4941499999999999</v>
      </c>
      <c r="C623" s="16">
        <v>816.16796999999997</v>
      </c>
      <c r="D623" s="16">
        <v>1.5619400000000001</v>
      </c>
      <c r="E623" s="16">
        <v>816.16796999999997</v>
      </c>
      <c r="F623" s="16">
        <v>0.44946999999999998</v>
      </c>
      <c r="G623" s="16">
        <v>816.16796999999997</v>
      </c>
      <c r="H623" s="16">
        <v>-0.25518000000000002</v>
      </c>
      <c r="I623" s="16">
        <v>816.16796999999997</v>
      </c>
      <c r="J623" s="16">
        <v>-0.77136000000000005</v>
      </c>
      <c r="K623" s="16">
        <v>816.16796999999997</v>
      </c>
      <c r="L623" s="16">
        <v>-1.63012</v>
      </c>
    </row>
    <row r="624" spans="1:12">
      <c r="A624" s="16">
        <v>814.9375</v>
      </c>
      <c r="B624" s="16">
        <v>2.4570400000000001</v>
      </c>
      <c r="C624" s="16">
        <v>814.9375</v>
      </c>
      <c r="D624" s="16">
        <v>1.5372399999999999</v>
      </c>
      <c r="E624" s="16">
        <v>814.9375</v>
      </c>
      <c r="F624" s="16">
        <v>0.44758999999999999</v>
      </c>
      <c r="G624" s="16">
        <v>814.9375</v>
      </c>
      <c r="H624" s="16">
        <v>-0.26423999999999997</v>
      </c>
      <c r="I624" s="16">
        <v>814.9375</v>
      </c>
      <c r="J624" s="16">
        <v>-0.77495000000000003</v>
      </c>
      <c r="K624" s="16">
        <v>814.9375</v>
      </c>
      <c r="L624" s="16">
        <v>-1.6265400000000001</v>
      </c>
    </row>
    <row r="625" spans="1:12">
      <c r="A625" s="16">
        <v>813.70703000000003</v>
      </c>
      <c r="B625" s="16">
        <v>2.4313699999999998</v>
      </c>
      <c r="C625" s="16">
        <v>813.70703000000003</v>
      </c>
      <c r="D625" s="16">
        <v>1.5352300000000001</v>
      </c>
      <c r="E625" s="16">
        <v>813.70703000000003</v>
      </c>
      <c r="F625" s="16">
        <v>0.43897999999999998</v>
      </c>
      <c r="G625" s="16">
        <v>813.70703000000003</v>
      </c>
      <c r="H625" s="16">
        <v>-0.26649</v>
      </c>
      <c r="I625" s="16">
        <v>813.70703000000003</v>
      </c>
      <c r="J625" s="16">
        <v>-0.79191999999999996</v>
      </c>
      <c r="K625" s="16">
        <v>813.70703000000003</v>
      </c>
      <c r="L625" s="16">
        <v>-1.6321399999999999</v>
      </c>
    </row>
    <row r="626" spans="1:12">
      <c r="A626" s="16">
        <v>812.47655999999995</v>
      </c>
      <c r="B626" s="16">
        <v>2.4598599999999999</v>
      </c>
      <c r="C626" s="16">
        <v>812.47655999999995</v>
      </c>
      <c r="D626" s="16">
        <v>1.57785</v>
      </c>
      <c r="E626" s="16">
        <v>812.47655999999995</v>
      </c>
      <c r="F626" s="16">
        <v>0.44303999999999999</v>
      </c>
      <c r="G626" s="16">
        <v>812.47655999999995</v>
      </c>
      <c r="H626" s="16">
        <v>-0.24959000000000001</v>
      </c>
      <c r="I626" s="16">
        <v>812.47655999999995</v>
      </c>
      <c r="J626" s="16">
        <v>-0.77681</v>
      </c>
      <c r="K626" s="16">
        <v>812.47655999999995</v>
      </c>
      <c r="L626" s="16">
        <v>-1.6185499999999999</v>
      </c>
    </row>
    <row r="627" spans="1:12">
      <c r="A627" s="16">
        <v>811.24608999999998</v>
      </c>
      <c r="B627" s="16">
        <v>2.5026700000000002</v>
      </c>
      <c r="C627" s="16">
        <v>811.24608999999998</v>
      </c>
      <c r="D627" s="16">
        <v>1.63079</v>
      </c>
      <c r="E627" s="16">
        <v>811.24608999999998</v>
      </c>
      <c r="F627" s="16">
        <v>0.45243</v>
      </c>
      <c r="G627" s="16">
        <v>811.24608999999998</v>
      </c>
      <c r="H627" s="16">
        <v>-0.2389</v>
      </c>
      <c r="I627" s="16">
        <v>811.24608999999998</v>
      </c>
      <c r="J627" s="16">
        <v>-0.76097000000000004</v>
      </c>
      <c r="K627" s="16">
        <v>811.24608999999998</v>
      </c>
      <c r="L627" s="16">
        <v>-1.6101399999999999</v>
      </c>
    </row>
    <row r="628" spans="1:12">
      <c r="A628" s="16">
        <v>810.01367000000005</v>
      </c>
      <c r="B628" s="16">
        <v>2.5071400000000001</v>
      </c>
      <c r="C628" s="16">
        <v>810.01367000000005</v>
      </c>
      <c r="D628" s="16">
        <v>1.60816</v>
      </c>
      <c r="E628" s="16">
        <v>810.01367000000005</v>
      </c>
      <c r="F628" s="16">
        <v>0.44652999999999998</v>
      </c>
      <c r="G628" s="16">
        <v>810.01367000000005</v>
      </c>
      <c r="H628" s="16">
        <v>-0.23768</v>
      </c>
      <c r="I628" s="16">
        <v>810.01367000000005</v>
      </c>
      <c r="J628" s="16">
        <v>-0.76536999999999999</v>
      </c>
      <c r="K628" s="16">
        <v>810.01367000000005</v>
      </c>
      <c r="L628" s="16">
        <v>-1.6147</v>
      </c>
    </row>
    <row r="629" spans="1:12">
      <c r="A629" s="16">
        <v>808.78125</v>
      </c>
      <c r="B629" s="16">
        <v>2.4973200000000002</v>
      </c>
      <c r="C629" s="16">
        <v>808.78125</v>
      </c>
      <c r="D629" s="16">
        <v>1.56477</v>
      </c>
      <c r="E629" s="16">
        <v>808.78125</v>
      </c>
      <c r="F629" s="16">
        <v>0.44568999999999998</v>
      </c>
      <c r="G629" s="16">
        <v>808.78125</v>
      </c>
      <c r="H629" s="16">
        <v>-0.24657999999999999</v>
      </c>
      <c r="I629" s="16">
        <v>808.78125</v>
      </c>
      <c r="J629" s="16">
        <v>-0.77829000000000004</v>
      </c>
      <c r="K629" s="16">
        <v>808.78125</v>
      </c>
      <c r="L629" s="16">
        <v>-1.62086</v>
      </c>
    </row>
    <row r="630" spans="1:12">
      <c r="A630" s="16">
        <v>807.55078000000003</v>
      </c>
      <c r="B630" s="16">
        <v>2.4806499999999998</v>
      </c>
      <c r="C630" s="16">
        <v>807.55078000000003</v>
      </c>
      <c r="D630" s="16">
        <v>1.57073</v>
      </c>
      <c r="E630" s="16">
        <v>807.55078000000003</v>
      </c>
      <c r="F630" s="16">
        <v>0.44579000000000002</v>
      </c>
      <c r="G630" s="16">
        <v>807.55078000000003</v>
      </c>
      <c r="H630" s="16">
        <v>-0.24151</v>
      </c>
      <c r="I630" s="16">
        <v>807.55078000000003</v>
      </c>
      <c r="J630" s="16">
        <v>-0.76729000000000003</v>
      </c>
      <c r="K630" s="16">
        <v>807.55078000000003</v>
      </c>
      <c r="L630" s="16">
        <v>-1.6156299999999999</v>
      </c>
    </row>
    <row r="631" spans="1:12">
      <c r="A631" s="16">
        <v>806.31835999999998</v>
      </c>
      <c r="B631" s="16">
        <v>2.4245800000000002</v>
      </c>
      <c r="C631" s="16">
        <v>806.31835999999998</v>
      </c>
      <c r="D631" s="16">
        <v>1.51427</v>
      </c>
      <c r="E631" s="16">
        <v>806.31835999999998</v>
      </c>
      <c r="F631" s="16">
        <v>0.44507000000000002</v>
      </c>
      <c r="G631" s="16">
        <v>806.31835999999998</v>
      </c>
      <c r="H631" s="16">
        <v>-0.25556000000000001</v>
      </c>
      <c r="I631" s="16">
        <v>806.31835999999998</v>
      </c>
      <c r="J631" s="16">
        <v>-0.79407000000000005</v>
      </c>
      <c r="K631" s="16">
        <v>806.31835999999998</v>
      </c>
      <c r="L631" s="16">
        <v>-1.625</v>
      </c>
    </row>
    <row r="632" spans="1:12">
      <c r="A632" s="16">
        <v>805.08594000000005</v>
      </c>
      <c r="B632" s="16">
        <v>2.3679100000000002</v>
      </c>
      <c r="C632" s="16">
        <v>805.08594000000005</v>
      </c>
      <c r="D632" s="16">
        <v>1.5061800000000001</v>
      </c>
      <c r="E632" s="16">
        <v>805.08594000000005</v>
      </c>
      <c r="F632" s="16">
        <v>0.43780999999999998</v>
      </c>
      <c r="G632" s="16">
        <v>805.08594000000005</v>
      </c>
      <c r="H632" s="16">
        <v>-0.25135999999999997</v>
      </c>
      <c r="I632" s="16">
        <v>805.08594000000005</v>
      </c>
      <c r="J632" s="16">
        <v>-0.78642999999999996</v>
      </c>
      <c r="K632" s="16">
        <v>805.08594000000005</v>
      </c>
      <c r="L632" s="16">
        <v>-1.6153500000000001</v>
      </c>
    </row>
    <row r="633" spans="1:12">
      <c r="A633" s="16">
        <v>803.85352</v>
      </c>
      <c r="B633" s="16">
        <v>2.3232900000000001</v>
      </c>
      <c r="C633" s="16">
        <v>803.85352</v>
      </c>
      <c r="D633" s="16">
        <v>1.4685600000000001</v>
      </c>
      <c r="E633" s="16">
        <v>803.85352</v>
      </c>
      <c r="F633" s="16">
        <v>0.44399</v>
      </c>
      <c r="G633" s="16">
        <v>803.85352</v>
      </c>
      <c r="H633" s="16">
        <v>-0.25373000000000001</v>
      </c>
      <c r="I633" s="16">
        <v>803.85352</v>
      </c>
      <c r="J633" s="16">
        <v>-0.79622000000000004</v>
      </c>
      <c r="K633" s="16">
        <v>803.85352</v>
      </c>
      <c r="L633" s="16">
        <v>-1.6149500000000001</v>
      </c>
    </row>
    <row r="634" spans="1:12">
      <c r="A634" s="16">
        <v>802.61914000000002</v>
      </c>
      <c r="B634" s="16">
        <v>2.28321</v>
      </c>
      <c r="C634" s="16">
        <v>802.61914000000002</v>
      </c>
      <c r="D634" s="16">
        <v>1.5065</v>
      </c>
      <c r="E634" s="16">
        <v>802.61914000000002</v>
      </c>
      <c r="F634" s="16">
        <v>0.45369999999999999</v>
      </c>
      <c r="G634" s="16">
        <v>802.61914000000002</v>
      </c>
      <c r="H634" s="16">
        <v>-0.24593000000000001</v>
      </c>
      <c r="I634" s="16">
        <v>802.61914000000002</v>
      </c>
      <c r="J634" s="16">
        <v>-0.78702000000000005</v>
      </c>
      <c r="K634" s="16">
        <v>802.61914000000002</v>
      </c>
      <c r="L634" s="16">
        <v>-1.6105400000000001</v>
      </c>
    </row>
    <row r="635" spans="1:12">
      <c r="A635" s="16">
        <v>801.38671999999997</v>
      </c>
      <c r="B635" s="16">
        <v>2.2559900000000002</v>
      </c>
      <c r="C635" s="16">
        <v>801.38671999999997</v>
      </c>
      <c r="D635" s="16">
        <v>1.5170600000000001</v>
      </c>
      <c r="E635" s="16">
        <v>801.38671999999997</v>
      </c>
      <c r="F635" s="16">
        <v>0.45468999999999998</v>
      </c>
      <c r="G635" s="16">
        <v>801.38671999999997</v>
      </c>
      <c r="H635" s="16">
        <v>-0.23233000000000001</v>
      </c>
      <c r="I635" s="16">
        <v>801.38671999999997</v>
      </c>
      <c r="J635" s="16">
        <v>-0.78388999999999998</v>
      </c>
      <c r="K635" s="16">
        <v>801.38671999999997</v>
      </c>
      <c r="L635" s="16">
        <v>-1.6104400000000001</v>
      </c>
    </row>
    <row r="636" spans="1:12">
      <c r="A636" s="16">
        <v>800.15233999999998</v>
      </c>
      <c r="B636" s="16">
        <v>2.1995900000000002</v>
      </c>
      <c r="C636" s="16">
        <v>800.15233999999998</v>
      </c>
      <c r="D636" s="16">
        <v>1.4034899999999999</v>
      </c>
      <c r="E636" s="16">
        <v>800.15233999999998</v>
      </c>
      <c r="F636" s="16">
        <v>0.44896999999999998</v>
      </c>
      <c r="G636" s="16">
        <v>800.15233999999998</v>
      </c>
      <c r="H636" s="16">
        <v>-0.25802999999999998</v>
      </c>
      <c r="I636" s="16">
        <v>800.15233999999998</v>
      </c>
      <c r="J636" s="16">
        <v>-0.81022000000000005</v>
      </c>
      <c r="K636" s="16">
        <v>800.15233999999998</v>
      </c>
      <c r="L636" s="16">
        <v>-1.6213599999999999</v>
      </c>
    </row>
    <row r="637" spans="1:12">
      <c r="A637" s="16">
        <v>798.91992000000005</v>
      </c>
      <c r="B637" s="16">
        <v>2.1677</v>
      </c>
      <c r="C637" s="16">
        <v>798.91992000000005</v>
      </c>
      <c r="D637" s="16">
        <v>1.3756999999999999</v>
      </c>
      <c r="E637" s="16">
        <v>798.91992000000005</v>
      </c>
      <c r="F637" s="16">
        <v>0.44928000000000001</v>
      </c>
      <c r="G637" s="16">
        <v>798.91992000000005</v>
      </c>
      <c r="H637" s="16">
        <v>-0.25276999999999999</v>
      </c>
      <c r="I637" s="16">
        <v>798.91992000000005</v>
      </c>
      <c r="J637" s="16">
        <v>-0.81403999999999999</v>
      </c>
      <c r="K637" s="16">
        <v>798.91992000000005</v>
      </c>
      <c r="L637" s="16">
        <v>-1.6194599999999999</v>
      </c>
    </row>
    <row r="638" spans="1:12">
      <c r="A638" s="16">
        <v>797.68555000000003</v>
      </c>
      <c r="B638" s="16">
        <v>2.149</v>
      </c>
      <c r="C638" s="16">
        <v>797.68555000000003</v>
      </c>
      <c r="D638" s="16">
        <v>1.4175800000000001</v>
      </c>
      <c r="E638" s="16">
        <v>797.68555000000003</v>
      </c>
      <c r="F638" s="16">
        <v>0.46545999999999998</v>
      </c>
      <c r="G638" s="16">
        <v>797.68555000000003</v>
      </c>
      <c r="H638" s="16">
        <v>-0.24571000000000001</v>
      </c>
      <c r="I638" s="16">
        <v>797.68555000000003</v>
      </c>
      <c r="J638" s="16">
        <v>-0.81389999999999996</v>
      </c>
      <c r="K638" s="16">
        <v>797.68555000000003</v>
      </c>
      <c r="L638" s="16">
        <v>-1.6127100000000001</v>
      </c>
    </row>
    <row r="639" spans="1:12">
      <c r="A639" s="16">
        <v>796.45117000000005</v>
      </c>
      <c r="B639" s="16">
        <v>2.0891899999999999</v>
      </c>
      <c r="C639" s="16">
        <v>796.45117000000005</v>
      </c>
      <c r="D639" s="16">
        <v>1.3457600000000001</v>
      </c>
      <c r="E639" s="16">
        <v>796.45117000000005</v>
      </c>
      <c r="F639" s="16">
        <v>0.45773999999999998</v>
      </c>
      <c r="G639" s="16">
        <v>796.45117000000005</v>
      </c>
      <c r="H639" s="16">
        <v>-0.26295000000000002</v>
      </c>
      <c r="I639" s="16">
        <v>796.45117000000005</v>
      </c>
      <c r="J639" s="16">
        <v>-0.83416000000000001</v>
      </c>
      <c r="K639" s="16">
        <v>796.45117000000005</v>
      </c>
      <c r="L639" s="16">
        <v>-1.6078399999999999</v>
      </c>
    </row>
    <row r="640" spans="1:12">
      <c r="A640" s="16">
        <v>795.21680000000003</v>
      </c>
      <c r="B640" s="16">
        <v>2.0838800000000002</v>
      </c>
      <c r="C640" s="16">
        <v>795.21680000000003</v>
      </c>
      <c r="D640" s="16">
        <v>1.34043</v>
      </c>
      <c r="E640" s="16">
        <v>795.21680000000003</v>
      </c>
      <c r="F640" s="16">
        <v>0.44391000000000003</v>
      </c>
      <c r="G640" s="16">
        <v>795.21680000000003</v>
      </c>
      <c r="H640" s="16">
        <v>-0.25448999999999999</v>
      </c>
      <c r="I640" s="16">
        <v>795.21680000000003</v>
      </c>
      <c r="J640" s="16">
        <v>-0.8266</v>
      </c>
      <c r="K640" s="16">
        <v>795.21680000000003</v>
      </c>
      <c r="L640" s="16">
        <v>-1.6031599999999999</v>
      </c>
    </row>
    <row r="641" spans="1:12">
      <c r="A641" s="16">
        <v>793.98242000000005</v>
      </c>
      <c r="B641" s="16">
        <v>2.0560900000000002</v>
      </c>
      <c r="C641" s="16">
        <v>793.98242000000005</v>
      </c>
      <c r="D641" s="16">
        <v>1.34291</v>
      </c>
      <c r="E641" s="16">
        <v>793.98242000000005</v>
      </c>
      <c r="F641" s="16">
        <v>0.45096000000000003</v>
      </c>
      <c r="G641" s="16">
        <v>793.98242000000005</v>
      </c>
      <c r="H641" s="16">
        <v>-0.25151000000000001</v>
      </c>
      <c r="I641" s="16">
        <v>793.98242000000005</v>
      </c>
      <c r="J641" s="16">
        <v>-0.82976000000000005</v>
      </c>
      <c r="K641" s="16">
        <v>793.98242000000005</v>
      </c>
      <c r="L641" s="16">
        <v>-1.6037699999999999</v>
      </c>
    </row>
    <row r="642" spans="1:12">
      <c r="A642" s="16">
        <v>792.74608999999998</v>
      </c>
      <c r="B642" s="16">
        <v>2.0335800000000002</v>
      </c>
      <c r="C642" s="16">
        <v>792.74608999999998</v>
      </c>
      <c r="D642" s="16">
        <v>1.3133999999999999</v>
      </c>
      <c r="E642" s="16">
        <v>792.74608999999998</v>
      </c>
      <c r="F642" s="16">
        <v>0.45384999999999998</v>
      </c>
      <c r="G642" s="16">
        <v>792.74608999999998</v>
      </c>
      <c r="H642" s="16">
        <v>-0.25405</v>
      </c>
      <c r="I642" s="16">
        <v>792.74608999999998</v>
      </c>
      <c r="J642" s="16">
        <v>-0.83914</v>
      </c>
      <c r="K642" s="16">
        <v>792.74608999999998</v>
      </c>
      <c r="L642" s="16">
        <v>-1.60812</v>
      </c>
    </row>
    <row r="643" spans="1:12">
      <c r="A643" s="16">
        <v>791.51171999999997</v>
      </c>
      <c r="B643" s="16">
        <v>1.9863200000000001</v>
      </c>
      <c r="C643" s="16">
        <v>791.51171999999997</v>
      </c>
      <c r="D643" s="16">
        <v>1.27071</v>
      </c>
      <c r="E643" s="16">
        <v>791.51171999999997</v>
      </c>
      <c r="F643" s="16">
        <v>0.44964999999999999</v>
      </c>
      <c r="G643" s="16">
        <v>791.51171999999997</v>
      </c>
      <c r="H643" s="16">
        <v>-0.27668999999999999</v>
      </c>
      <c r="I643" s="16">
        <v>791.51171999999997</v>
      </c>
      <c r="J643" s="16">
        <v>-0.86124000000000001</v>
      </c>
      <c r="K643" s="16">
        <v>791.51171999999997</v>
      </c>
      <c r="L643" s="16">
        <v>-1.6229899999999999</v>
      </c>
    </row>
    <row r="644" spans="1:12">
      <c r="A644" s="16">
        <v>790.27539000000002</v>
      </c>
      <c r="B644" s="16">
        <v>1.9946699999999999</v>
      </c>
      <c r="C644" s="16">
        <v>790.27539000000002</v>
      </c>
      <c r="D644" s="16">
        <v>1.2709999999999999</v>
      </c>
      <c r="E644" s="16">
        <v>790.27539000000002</v>
      </c>
      <c r="F644" s="16">
        <v>0.45583000000000001</v>
      </c>
      <c r="G644" s="16">
        <v>790.27539000000002</v>
      </c>
      <c r="H644" s="16">
        <v>-0.26798</v>
      </c>
      <c r="I644" s="16">
        <v>790.27539000000002</v>
      </c>
      <c r="J644" s="16">
        <v>-0.86056999999999995</v>
      </c>
      <c r="K644" s="16">
        <v>790.27539000000002</v>
      </c>
      <c r="L644" s="16">
        <v>-1.61819</v>
      </c>
    </row>
    <row r="645" spans="1:12">
      <c r="A645" s="16">
        <v>789.04102</v>
      </c>
      <c r="B645" s="16">
        <v>1.99485</v>
      </c>
      <c r="C645" s="16">
        <v>789.04102</v>
      </c>
      <c r="D645" s="16">
        <v>1.2621100000000001</v>
      </c>
      <c r="E645" s="16">
        <v>789.04102</v>
      </c>
      <c r="F645" s="16">
        <v>0.45563999999999999</v>
      </c>
      <c r="G645" s="16">
        <v>789.04102</v>
      </c>
      <c r="H645" s="16">
        <v>-0.26435999999999998</v>
      </c>
      <c r="I645" s="16">
        <v>789.04102</v>
      </c>
      <c r="J645" s="16">
        <v>-0.85694000000000004</v>
      </c>
      <c r="K645" s="16">
        <v>789.04102</v>
      </c>
      <c r="L645" s="16">
        <v>-1.6129199999999999</v>
      </c>
    </row>
    <row r="646" spans="1:12">
      <c r="A646" s="16">
        <v>787.80469000000005</v>
      </c>
      <c r="B646" s="16">
        <v>1.9846299999999999</v>
      </c>
      <c r="C646" s="16">
        <v>787.80469000000005</v>
      </c>
      <c r="D646" s="16">
        <v>1.2751600000000001</v>
      </c>
      <c r="E646" s="16">
        <v>787.80469000000005</v>
      </c>
      <c r="F646" s="16">
        <v>0.44867000000000001</v>
      </c>
      <c r="G646" s="16">
        <v>787.80469000000005</v>
      </c>
      <c r="H646" s="16">
        <v>-0.26769999999999999</v>
      </c>
      <c r="I646" s="16">
        <v>787.80469000000005</v>
      </c>
      <c r="J646" s="16">
        <v>-0.85767000000000004</v>
      </c>
      <c r="K646" s="16">
        <v>787.80469000000005</v>
      </c>
      <c r="L646" s="16">
        <v>-1.61225</v>
      </c>
    </row>
    <row r="647" spans="1:12">
      <c r="A647" s="16">
        <v>786.56835999999998</v>
      </c>
      <c r="B647" s="16">
        <v>1.9770099999999999</v>
      </c>
      <c r="C647" s="16">
        <v>786.56835999999998</v>
      </c>
      <c r="D647" s="16">
        <v>1.26976</v>
      </c>
      <c r="E647" s="16">
        <v>786.56835999999998</v>
      </c>
      <c r="F647" s="16">
        <v>0.44888</v>
      </c>
      <c r="G647" s="16">
        <v>786.56835999999998</v>
      </c>
      <c r="H647" s="16">
        <v>-0.27231</v>
      </c>
      <c r="I647" s="16">
        <v>786.56835999999998</v>
      </c>
      <c r="J647" s="16">
        <v>-0.86614000000000002</v>
      </c>
      <c r="K647" s="16">
        <v>786.56835999999998</v>
      </c>
      <c r="L647" s="16">
        <v>-1.6126400000000001</v>
      </c>
    </row>
    <row r="648" spans="1:12">
      <c r="A648" s="16">
        <v>785.33203000000003</v>
      </c>
      <c r="B648" s="16">
        <v>1.9744900000000001</v>
      </c>
      <c r="C648" s="16">
        <v>785.33203000000003</v>
      </c>
      <c r="D648" s="16">
        <v>1.28477</v>
      </c>
      <c r="E648" s="16">
        <v>785.33203000000003</v>
      </c>
      <c r="F648" s="16">
        <v>0.44423000000000001</v>
      </c>
      <c r="G648" s="16">
        <v>785.33203000000003</v>
      </c>
      <c r="H648" s="16">
        <v>-0.26795000000000002</v>
      </c>
      <c r="I648" s="16">
        <v>785.33203000000003</v>
      </c>
      <c r="J648" s="16">
        <v>-0.86270000000000002</v>
      </c>
      <c r="K648" s="16">
        <v>785.33203000000003</v>
      </c>
      <c r="L648" s="16">
        <v>-1.61412</v>
      </c>
    </row>
    <row r="649" spans="1:12">
      <c r="A649" s="16">
        <v>784.09569999999997</v>
      </c>
      <c r="B649" s="16">
        <v>1.95763</v>
      </c>
      <c r="C649" s="16">
        <v>784.09569999999997</v>
      </c>
      <c r="D649" s="16">
        <v>1.2100599999999999</v>
      </c>
      <c r="E649" s="16">
        <v>784.09569999999997</v>
      </c>
      <c r="F649" s="16">
        <v>0.43913000000000002</v>
      </c>
      <c r="G649" s="16">
        <v>784.09569999999997</v>
      </c>
      <c r="H649" s="16">
        <v>-0.28623999999999999</v>
      </c>
      <c r="I649" s="16">
        <v>784.09569999999997</v>
      </c>
      <c r="J649" s="16">
        <v>-0.87849999999999995</v>
      </c>
      <c r="K649" s="16">
        <v>784.09569999999997</v>
      </c>
      <c r="L649" s="16">
        <v>-1.62452</v>
      </c>
    </row>
    <row r="650" spans="1:12">
      <c r="A650" s="16">
        <v>782.85742000000005</v>
      </c>
      <c r="B650" s="16">
        <v>1.9477</v>
      </c>
      <c r="C650" s="16">
        <v>782.85742000000005</v>
      </c>
      <c r="D650" s="16">
        <v>1.21892</v>
      </c>
      <c r="E650" s="16">
        <v>782.85742000000005</v>
      </c>
      <c r="F650" s="16">
        <v>0.43968000000000002</v>
      </c>
      <c r="G650" s="16">
        <v>782.85742000000005</v>
      </c>
      <c r="H650" s="16">
        <v>-0.29731000000000002</v>
      </c>
      <c r="I650" s="16">
        <v>782.85742000000005</v>
      </c>
      <c r="J650" s="16">
        <v>-0.88998999999999995</v>
      </c>
      <c r="K650" s="16">
        <v>782.85742000000005</v>
      </c>
      <c r="L650" s="16">
        <v>-1.63086</v>
      </c>
    </row>
    <row r="651" spans="1:12">
      <c r="A651" s="16">
        <v>781.62108999999998</v>
      </c>
      <c r="B651" s="16">
        <v>1.95817</v>
      </c>
      <c r="C651" s="16">
        <v>781.62108999999998</v>
      </c>
      <c r="D651" s="16">
        <v>1.1827000000000001</v>
      </c>
      <c r="E651" s="16">
        <v>781.62108999999998</v>
      </c>
      <c r="F651" s="16">
        <v>0.43461</v>
      </c>
      <c r="G651" s="16">
        <v>781.62108999999998</v>
      </c>
      <c r="H651" s="16">
        <v>-0.29864000000000002</v>
      </c>
      <c r="I651" s="16">
        <v>781.62108999999998</v>
      </c>
      <c r="J651" s="16">
        <v>-0.89417000000000002</v>
      </c>
      <c r="K651" s="16">
        <v>781.62108999999998</v>
      </c>
      <c r="L651" s="16">
        <v>-1.6323399999999999</v>
      </c>
    </row>
    <row r="652" spans="1:12">
      <c r="A652" s="16">
        <v>780.38280999999995</v>
      </c>
      <c r="B652" s="16">
        <v>1.9595800000000001</v>
      </c>
      <c r="C652" s="16">
        <v>780.38280999999995</v>
      </c>
      <c r="D652" s="16">
        <v>1.1711499999999999</v>
      </c>
      <c r="E652" s="16">
        <v>780.38280999999995</v>
      </c>
      <c r="F652" s="16">
        <v>0.43156</v>
      </c>
      <c r="G652" s="16">
        <v>780.38280999999995</v>
      </c>
      <c r="H652" s="16">
        <v>-0.29798000000000002</v>
      </c>
      <c r="I652" s="16">
        <v>780.38280999999995</v>
      </c>
      <c r="J652" s="16">
        <v>-0.89195999999999998</v>
      </c>
      <c r="K652" s="16">
        <v>780.38280999999995</v>
      </c>
      <c r="L652" s="16">
        <v>-1.6373800000000001</v>
      </c>
    </row>
    <row r="653" spans="1:12">
      <c r="A653" s="16">
        <v>779.14648</v>
      </c>
      <c r="B653" s="16">
        <v>1.9470700000000001</v>
      </c>
      <c r="C653" s="16">
        <v>779.14648</v>
      </c>
      <c r="D653" s="16">
        <v>1.1647000000000001</v>
      </c>
      <c r="E653" s="16">
        <v>779.14648</v>
      </c>
      <c r="F653" s="16">
        <v>0.4345</v>
      </c>
      <c r="G653" s="16">
        <v>779.14648</v>
      </c>
      <c r="H653" s="16">
        <v>-0.30970999999999999</v>
      </c>
      <c r="I653" s="16">
        <v>779.14648</v>
      </c>
      <c r="J653" s="16">
        <v>-0.90754999999999997</v>
      </c>
      <c r="K653" s="16">
        <v>779.14648</v>
      </c>
      <c r="L653" s="16">
        <v>-1.64053</v>
      </c>
    </row>
    <row r="654" spans="1:12">
      <c r="A654" s="16">
        <v>777.90819999999997</v>
      </c>
      <c r="B654" s="16">
        <v>1.9779599999999999</v>
      </c>
      <c r="C654" s="16">
        <v>777.90819999999997</v>
      </c>
      <c r="D654" s="16">
        <v>1.1969399999999999</v>
      </c>
      <c r="E654" s="16">
        <v>777.90819999999997</v>
      </c>
      <c r="F654" s="16">
        <v>0.42980000000000002</v>
      </c>
      <c r="G654" s="16">
        <v>777.90819999999997</v>
      </c>
      <c r="H654" s="16">
        <v>-0.28991</v>
      </c>
      <c r="I654" s="16">
        <v>777.90819999999997</v>
      </c>
      <c r="J654" s="16">
        <v>-0.88856999999999997</v>
      </c>
      <c r="K654" s="16">
        <v>777.90819999999997</v>
      </c>
      <c r="L654" s="16">
        <v>-1.6335</v>
      </c>
    </row>
    <row r="655" spans="1:12">
      <c r="A655" s="16">
        <v>776.66992000000005</v>
      </c>
      <c r="B655" s="16">
        <v>1.97675</v>
      </c>
      <c r="C655" s="16">
        <v>776.66992000000005</v>
      </c>
      <c r="D655" s="16">
        <v>1.16937</v>
      </c>
      <c r="E655" s="16">
        <v>776.66992000000005</v>
      </c>
      <c r="F655" s="16">
        <v>0.42036000000000001</v>
      </c>
      <c r="G655" s="16">
        <v>776.66992000000005</v>
      </c>
      <c r="H655" s="16">
        <v>-0.30232999999999999</v>
      </c>
      <c r="I655" s="16">
        <v>776.66992000000005</v>
      </c>
      <c r="J655" s="16">
        <v>-0.89539000000000002</v>
      </c>
      <c r="K655" s="16">
        <v>776.66992000000005</v>
      </c>
      <c r="L655" s="16">
        <v>-1.6393599999999999</v>
      </c>
    </row>
    <row r="656" spans="1:12">
      <c r="A656" s="16">
        <v>775.43164000000002</v>
      </c>
      <c r="B656" s="16">
        <v>2.00251</v>
      </c>
      <c r="C656" s="16">
        <v>775.43164000000002</v>
      </c>
      <c r="D656" s="16">
        <v>1.1927700000000001</v>
      </c>
      <c r="E656" s="16">
        <v>775.43164000000002</v>
      </c>
      <c r="F656" s="16">
        <v>0.43330000000000002</v>
      </c>
      <c r="G656" s="16">
        <v>775.43164000000002</v>
      </c>
      <c r="H656" s="16">
        <v>-0.28158</v>
      </c>
      <c r="I656" s="16">
        <v>775.43164000000002</v>
      </c>
      <c r="J656" s="16">
        <v>-0.87873999999999997</v>
      </c>
      <c r="K656" s="16">
        <v>775.43164000000002</v>
      </c>
      <c r="L656" s="16">
        <v>-1.63317</v>
      </c>
    </row>
    <row r="657" spans="1:12">
      <c r="A657" s="16">
        <v>774.19141000000002</v>
      </c>
      <c r="B657" s="16">
        <v>2.0205500000000001</v>
      </c>
      <c r="C657" s="16">
        <v>774.19141000000002</v>
      </c>
      <c r="D657" s="16">
        <v>1.2522599999999999</v>
      </c>
      <c r="E657" s="16">
        <v>774.19141000000002</v>
      </c>
      <c r="F657" s="16">
        <v>0.45045000000000002</v>
      </c>
      <c r="G657" s="16">
        <v>774.19141000000002</v>
      </c>
      <c r="H657" s="16">
        <v>-0.27315</v>
      </c>
      <c r="I657" s="16">
        <v>774.19141000000002</v>
      </c>
      <c r="J657" s="16">
        <v>-0.87029999999999996</v>
      </c>
      <c r="K657" s="16">
        <v>774.19141000000002</v>
      </c>
      <c r="L657" s="16">
        <v>-1.62588</v>
      </c>
    </row>
    <row r="658" spans="1:12">
      <c r="A658" s="16">
        <v>772.95312999999999</v>
      </c>
      <c r="B658" s="16">
        <v>2.0076000000000001</v>
      </c>
      <c r="C658" s="16">
        <v>772.95312999999999</v>
      </c>
      <c r="D658" s="16">
        <v>1.1999</v>
      </c>
      <c r="E658" s="16">
        <v>772.95312999999999</v>
      </c>
      <c r="F658" s="16">
        <v>0.44444</v>
      </c>
      <c r="G658" s="16">
        <v>772.95312999999999</v>
      </c>
      <c r="H658" s="16">
        <v>-0.28447</v>
      </c>
      <c r="I658" s="16">
        <v>772.95312999999999</v>
      </c>
      <c r="J658" s="16">
        <v>-0.88417000000000001</v>
      </c>
      <c r="K658" s="16">
        <v>772.95312999999999</v>
      </c>
      <c r="L658" s="16">
        <v>-1.6326099999999999</v>
      </c>
    </row>
    <row r="659" spans="1:12">
      <c r="A659" s="16">
        <v>771.71483999999998</v>
      </c>
      <c r="B659" s="16">
        <v>1.9920100000000001</v>
      </c>
      <c r="C659" s="16">
        <v>771.71483999999998</v>
      </c>
      <c r="D659" s="16">
        <v>1.1534500000000001</v>
      </c>
      <c r="E659" s="16">
        <v>771.71483999999998</v>
      </c>
      <c r="F659" s="16">
        <v>0.44036999999999998</v>
      </c>
      <c r="G659" s="16">
        <v>771.71483999999998</v>
      </c>
      <c r="H659" s="16">
        <v>-0.30192000000000002</v>
      </c>
      <c r="I659" s="16">
        <v>771.71483999999998</v>
      </c>
      <c r="J659" s="16">
        <v>-0.89742999999999995</v>
      </c>
      <c r="K659" s="16">
        <v>771.71483999999998</v>
      </c>
      <c r="L659" s="16">
        <v>-1.64025</v>
      </c>
    </row>
    <row r="660" spans="1:12">
      <c r="A660" s="16">
        <v>770.47460999999998</v>
      </c>
      <c r="B660" s="16">
        <v>2.0020899999999999</v>
      </c>
      <c r="C660" s="16">
        <v>770.47460999999998</v>
      </c>
      <c r="D660" s="16">
        <v>1.1993100000000001</v>
      </c>
      <c r="E660" s="16">
        <v>770.47460999999998</v>
      </c>
      <c r="F660" s="16">
        <v>0.43686000000000003</v>
      </c>
      <c r="G660" s="16">
        <v>770.47460999999998</v>
      </c>
      <c r="H660" s="16">
        <v>-0.29276999999999997</v>
      </c>
      <c r="I660" s="16">
        <v>770.47460999999998</v>
      </c>
      <c r="J660" s="16">
        <v>-0.89254</v>
      </c>
      <c r="K660" s="16">
        <v>770.47460999999998</v>
      </c>
      <c r="L660" s="16">
        <v>-1.6417299999999999</v>
      </c>
    </row>
    <row r="661" spans="1:12">
      <c r="A661" s="16">
        <v>769.23437999999999</v>
      </c>
      <c r="B661" s="16">
        <v>1.9983599999999999</v>
      </c>
      <c r="C661" s="16">
        <v>769.23437999999999</v>
      </c>
      <c r="D661" s="16">
        <v>1.1570800000000001</v>
      </c>
      <c r="E661" s="16">
        <v>769.23437999999999</v>
      </c>
      <c r="F661" s="16">
        <v>0.42004999999999998</v>
      </c>
      <c r="G661" s="16">
        <v>769.23437999999999</v>
      </c>
      <c r="H661" s="16">
        <v>-0.29976000000000003</v>
      </c>
      <c r="I661" s="16">
        <v>769.23437999999999</v>
      </c>
      <c r="J661" s="16">
        <v>-0.90210000000000001</v>
      </c>
      <c r="K661" s="16">
        <v>769.23437999999999</v>
      </c>
      <c r="L661" s="16">
        <v>-1.6423399999999999</v>
      </c>
    </row>
    <row r="662" spans="1:12">
      <c r="A662" s="16">
        <v>767.99414000000002</v>
      </c>
      <c r="B662" s="16">
        <v>2.0064099999999998</v>
      </c>
      <c r="C662" s="16">
        <v>767.99414000000002</v>
      </c>
      <c r="D662" s="16">
        <v>1.1596200000000001</v>
      </c>
      <c r="E662" s="16">
        <v>767.99414000000002</v>
      </c>
      <c r="F662" s="16">
        <v>0.43625000000000003</v>
      </c>
      <c r="G662" s="16">
        <v>767.99414000000002</v>
      </c>
      <c r="H662" s="16">
        <v>-0.29510999999999998</v>
      </c>
      <c r="I662" s="16">
        <v>767.99414000000002</v>
      </c>
      <c r="J662" s="16">
        <v>-0.88775999999999999</v>
      </c>
      <c r="K662" s="16">
        <v>767.99414000000002</v>
      </c>
      <c r="L662" s="16">
        <v>-1.63826</v>
      </c>
    </row>
    <row r="663" spans="1:12">
      <c r="A663" s="16">
        <v>766.75391000000002</v>
      </c>
      <c r="B663" s="16">
        <v>2.00624</v>
      </c>
      <c r="C663" s="16">
        <v>766.75391000000002</v>
      </c>
      <c r="D663" s="16">
        <v>1.15737</v>
      </c>
      <c r="E663" s="16">
        <v>766.75391000000002</v>
      </c>
      <c r="F663" s="16">
        <v>0.43081999999999998</v>
      </c>
      <c r="G663" s="16">
        <v>766.75391000000002</v>
      </c>
      <c r="H663" s="16">
        <v>-0.29769000000000001</v>
      </c>
      <c r="I663" s="16">
        <v>766.75391000000002</v>
      </c>
      <c r="J663" s="16">
        <v>-0.89648000000000005</v>
      </c>
      <c r="K663" s="16">
        <v>766.75391000000002</v>
      </c>
      <c r="L663" s="16">
        <v>-1.6407400000000001</v>
      </c>
    </row>
    <row r="664" spans="1:12">
      <c r="A664" s="16">
        <v>765.51367000000005</v>
      </c>
      <c r="B664" s="16">
        <v>1.98847</v>
      </c>
      <c r="C664" s="16">
        <v>765.51367000000005</v>
      </c>
      <c r="D664" s="16">
        <v>1.1318600000000001</v>
      </c>
      <c r="E664" s="16">
        <v>765.51367000000005</v>
      </c>
      <c r="F664" s="16">
        <v>0.43248999999999999</v>
      </c>
      <c r="G664" s="16">
        <v>765.51367000000005</v>
      </c>
      <c r="H664" s="16">
        <v>-0.31363000000000002</v>
      </c>
      <c r="I664" s="16">
        <v>765.51367000000005</v>
      </c>
      <c r="J664" s="16">
        <v>-0.90108999999999995</v>
      </c>
      <c r="K664" s="16">
        <v>765.51367000000005</v>
      </c>
      <c r="L664" s="16">
        <v>-1.64838</v>
      </c>
    </row>
    <row r="665" spans="1:12">
      <c r="A665" s="16">
        <v>764.27344000000005</v>
      </c>
      <c r="B665" s="16">
        <v>1.97061</v>
      </c>
      <c r="C665" s="16">
        <v>764.27344000000005</v>
      </c>
      <c r="D665" s="16">
        <v>1.0908199999999999</v>
      </c>
      <c r="E665" s="16">
        <v>764.27344000000005</v>
      </c>
      <c r="F665" s="16">
        <v>0.42993999999999999</v>
      </c>
      <c r="G665" s="16">
        <v>764.27344000000005</v>
      </c>
      <c r="H665" s="16">
        <v>-0.31957999999999998</v>
      </c>
      <c r="I665" s="16">
        <v>764.27344000000005</v>
      </c>
      <c r="J665" s="16">
        <v>-0.91283000000000003</v>
      </c>
      <c r="K665" s="16">
        <v>764.27344000000005</v>
      </c>
      <c r="L665" s="16">
        <v>-1.6475500000000001</v>
      </c>
    </row>
    <row r="666" spans="1:12">
      <c r="A666" s="16">
        <v>763.03319999999997</v>
      </c>
      <c r="B666" s="16">
        <v>1.9682999999999999</v>
      </c>
      <c r="C666" s="16">
        <v>763.03319999999997</v>
      </c>
      <c r="D666" s="16">
        <v>1.08202</v>
      </c>
      <c r="E666" s="16">
        <v>763.03319999999997</v>
      </c>
      <c r="F666" s="16">
        <v>0.42243000000000003</v>
      </c>
      <c r="G666" s="16">
        <v>763.03319999999997</v>
      </c>
      <c r="H666" s="16">
        <v>-0.32189000000000001</v>
      </c>
      <c r="I666" s="16">
        <v>763.03319999999997</v>
      </c>
      <c r="J666" s="16">
        <v>-0.92179</v>
      </c>
      <c r="K666" s="16">
        <v>763.03319999999997</v>
      </c>
      <c r="L666" s="16">
        <v>-1.65263</v>
      </c>
    </row>
    <row r="667" spans="1:12">
      <c r="A667" s="16">
        <v>761.79102</v>
      </c>
      <c r="B667" s="16">
        <v>1.96627</v>
      </c>
      <c r="C667" s="16">
        <v>761.79102</v>
      </c>
      <c r="D667" s="16">
        <v>1.09714</v>
      </c>
      <c r="E667" s="16">
        <v>761.79102</v>
      </c>
      <c r="F667" s="16">
        <v>0.42080000000000001</v>
      </c>
      <c r="G667" s="16">
        <v>761.79102</v>
      </c>
      <c r="H667" s="16">
        <v>-0.31518000000000002</v>
      </c>
      <c r="I667" s="16">
        <v>761.79102</v>
      </c>
      <c r="J667" s="16">
        <v>-0.91629000000000005</v>
      </c>
      <c r="K667" s="16">
        <v>761.79102</v>
      </c>
      <c r="L667" s="16">
        <v>-1.6471800000000001</v>
      </c>
    </row>
    <row r="668" spans="1:12">
      <c r="A668" s="16">
        <v>760.54882999999995</v>
      </c>
      <c r="B668" s="16">
        <v>1.9609000000000001</v>
      </c>
      <c r="C668" s="16">
        <v>760.54882999999995</v>
      </c>
      <c r="D668" s="16">
        <v>1.11459</v>
      </c>
      <c r="E668" s="16">
        <v>760.54882999999995</v>
      </c>
      <c r="F668" s="16">
        <v>0.42418</v>
      </c>
      <c r="G668" s="16">
        <v>760.54882999999995</v>
      </c>
      <c r="H668" s="16">
        <v>-0.31735000000000002</v>
      </c>
      <c r="I668" s="16">
        <v>760.54882999999995</v>
      </c>
      <c r="J668" s="16">
        <v>-0.92095000000000005</v>
      </c>
      <c r="K668" s="16">
        <v>760.54882999999995</v>
      </c>
      <c r="L668" s="16">
        <v>-1.6506099999999999</v>
      </c>
    </row>
    <row r="669" spans="1:12">
      <c r="A669" s="16">
        <v>759.30858999999998</v>
      </c>
      <c r="B669" s="16">
        <v>1.97383</v>
      </c>
      <c r="C669" s="16">
        <v>759.30858999999998</v>
      </c>
      <c r="D669" s="16">
        <v>1.1080300000000001</v>
      </c>
      <c r="E669" s="16">
        <v>759.30858999999998</v>
      </c>
      <c r="F669" s="16">
        <v>0.42817</v>
      </c>
      <c r="G669" s="16">
        <v>759.30858999999998</v>
      </c>
      <c r="H669" s="16">
        <v>-0.31064000000000003</v>
      </c>
      <c r="I669" s="16">
        <v>759.30858999999998</v>
      </c>
      <c r="J669" s="16">
        <v>-0.91778999999999999</v>
      </c>
      <c r="K669" s="16">
        <v>759.30858999999998</v>
      </c>
      <c r="L669" s="16">
        <v>-1.64449</v>
      </c>
    </row>
    <row r="670" spans="1:12">
      <c r="A670" s="16">
        <v>758.06641000000002</v>
      </c>
      <c r="B670" s="16">
        <v>1.9877800000000001</v>
      </c>
      <c r="C670" s="16">
        <v>758.06641000000002</v>
      </c>
      <c r="D670" s="16">
        <v>1.10246</v>
      </c>
      <c r="E670" s="16">
        <v>758.06641000000002</v>
      </c>
      <c r="F670" s="16">
        <v>0.42595</v>
      </c>
      <c r="G670" s="16">
        <v>758.06641000000002</v>
      </c>
      <c r="H670" s="16">
        <v>-0.30518000000000001</v>
      </c>
      <c r="I670" s="16">
        <v>758.06641000000002</v>
      </c>
      <c r="J670" s="16">
        <v>-0.91239000000000003</v>
      </c>
      <c r="K670" s="16">
        <v>758.06641000000002</v>
      </c>
      <c r="L670" s="16">
        <v>-1.6415599999999999</v>
      </c>
    </row>
    <row r="671" spans="1:12">
      <c r="A671" s="16">
        <v>756.82421999999997</v>
      </c>
      <c r="B671" s="16">
        <v>1.98428</v>
      </c>
      <c r="C671" s="16">
        <v>756.82421999999997</v>
      </c>
      <c r="D671" s="16">
        <v>1.16208</v>
      </c>
      <c r="E671" s="16">
        <v>756.82421999999997</v>
      </c>
      <c r="F671" s="16">
        <v>0.43332999999999999</v>
      </c>
      <c r="G671" s="16">
        <v>756.82421999999997</v>
      </c>
      <c r="H671" s="16">
        <v>-0.29664000000000001</v>
      </c>
      <c r="I671" s="16">
        <v>756.82421999999997</v>
      </c>
      <c r="J671" s="16">
        <v>-0.89805000000000001</v>
      </c>
      <c r="K671" s="16">
        <v>756.82421999999997</v>
      </c>
      <c r="L671" s="16">
        <v>-1.6376500000000001</v>
      </c>
    </row>
    <row r="672" spans="1:12">
      <c r="A672" s="16">
        <v>755.58203000000003</v>
      </c>
      <c r="B672" s="16">
        <v>1.97149</v>
      </c>
      <c r="C672" s="16">
        <v>755.58203000000003</v>
      </c>
      <c r="D672" s="16">
        <v>1.06694</v>
      </c>
      <c r="E672" s="16">
        <v>755.58203000000003</v>
      </c>
      <c r="F672" s="16">
        <v>0.43017</v>
      </c>
      <c r="G672" s="16">
        <v>755.58203000000003</v>
      </c>
      <c r="H672" s="16">
        <v>-0.31663000000000002</v>
      </c>
      <c r="I672" s="16">
        <v>755.58203000000003</v>
      </c>
      <c r="J672" s="16">
        <v>-0.92486999999999997</v>
      </c>
      <c r="K672" s="16">
        <v>755.58203000000003</v>
      </c>
      <c r="L672" s="16">
        <v>-1.65838</v>
      </c>
    </row>
    <row r="673" spans="1:12">
      <c r="A673" s="16">
        <v>754.33789000000002</v>
      </c>
      <c r="B673" s="16">
        <v>1.99502</v>
      </c>
      <c r="C673" s="16">
        <v>754.33789000000002</v>
      </c>
      <c r="D673" s="16">
        <v>1.09379</v>
      </c>
      <c r="E673" s="16">
        <v>754.33789000000002</v>
      </c>
      <c r="F673" s="16">
        <v>0.43020000000000003</v>
      </c>
      <c r="G673" s="16">
        <v>754.33789000000002</v>
      </c>
      <c r="H673" s="16">
        <v>-0.30454999999999999</v>
      </c>
      <c r="I673" s="16">
        <v>754.33789000000002</v>
      </c>
      <c r="J673" s="16">
        <v>-0.91486000000000001</v>
      </c>
      <c r="K673" s="16">
        <v>754.33789000000002</v>
      </c>
      <c r="L673" s="16">
        <v>-1.6477599999999999</v>
      </c>
    </row>
    <row r="674" spans="1:12">
      <c r="A674" s="16">
        <v>753.09569999999997</v>
      </c>
      <c r="B674" s="16">
        <v>1.97573</v>
      </c>
      <c r="C674" s="16">
        <v>753.09569999999997</v>
      </c>
      <c r="D674" s="16">
        <v>1.1288499999999999</v>
      </c>
      <c r="E674" s="16">
        <v>753.09569999999997</v>
      </c>
      <c r="F674" s="16">
        <v>0.42226999999999998</v>
      </c>
      <c r="G674" s="16">
        <v>753.09569999999997</v>
      </c>
      <c r="H674" s="16">
        <v>-0.30318000000000001</v>
      </c>
      <c r="I674" s="16">
        <v>753.09569999999997</v>
      </c>
      <c r="J674" s="16">
        <v>-0.92532999999999999</v>
      </c>
      <c r="K674" s="16">
        <v>753.09569999999997</v>
      </c>
      <c r="L674" s="16">
        <v>-1.6432199999999999</v>
      </c>
    </row>
    <row r="675" spans="1:12">
      <c r="A675" s="16">
        <v>751.85155999999995</v>
      </c>
      <c r="B675" s="16">
        <v>1.98106</v>
      </c>
      <c r="C675" s="16">
        <v>751.85155999999995</v>
      </c>
      <c r="D675" s="16">
        <v>1.1347400000000001</v>
      </c>
      <c r="E675" s="16">
        <v>751.85155999999995</v>
      </c>
      <c r="F675" s="16">
        <v>0.43354999999999999</v>
      </c>
      <c r="G675" s="16">
        <v>751.85155999999995</v>
      </c>
      <c r="H675" s="16">
        <v>-0.29143000000000002</v>
      </c>
      <c r="I675" s="16">
        <v>751.85155999999995</v>
      </c>
      <c r="J675" s="16">
        <v>-0.92086000000000001</v>
      </c>
      <c r="K675" s="16">
        <v>751.85155999999995</v>
      </c>
      <c r="L675" s="16">
        <v>-1.63405</v>
      </c>
    </row>
    <row r="676" spans="1:12">
      <c r="A676" s="16">
        <v>750.60937999999999</v>
      </c>
      <c r="B676" s="16">
        <v>1.9761599999999999</v>
      </c>
      <c r="C676" s="16">
        <v>750.60937999999999</v>
      </c>
      <c r="D676" s="16">
        <v>1.16947</v>
      </c>
      <c r="E676" s="16">
        <v>750.60937999999999</v>
      </c>
      <c r="F676" s="16">
        <v>0.43654999999999999</v>
      </c>
      <c r="G676" s="16">
        <v>750.60937999999999</v>
      </c>
      <c r="H676" s="16">
        <v>-0.29014000000000001</v>
      </c>
      <c r="I676" s="16">
        <v>750.60937999999999</v>
      </c>
      <c r="J676" s="16">
        <v>-0.91285000000000005</v>
      </c>
      <c r="K676" s="16">
        <v>750.60937999999999</v>
      </c>
      <c r="L676" s="16">
        <v>-1.63795</v>
      </c>
    </row>
    <row r="677" spans="1:12">
      <c r="A677" s="16">
        <v>749.36523</v>
      </c>
      <c r="B677" s="16">
        <v>1.96289</v>
      </c>
      <c r="C677" s="16">
        <v>749.36523</v>
      </c>
      <c r="D677" s="16">
        <v>1.14028</v>
      </c>
      <c r="E677" s="16">
        <v>749.36523</v>
      </c>
      <c r="F677" s="16">
        <v>0.42746000000000001</v>
      </c>
      <c r="G677" s="16">
        <v>749.36523</v>
      </c>
      <c r="H677" s="16">
        <v>-0.28861999999999999</v>
      </c>
      <c r="I677" s="16">
        <v>749.36523</v>
      </c>
      <c r="J677" s="16">
        <v>-0.91410000000000002</v>
      </c>
      <c r="K677" s="16">
        <v>749.36523</v>
      </c>
      <c r="L677" s="16">
        <v>-1.6389400000000001</v>
      </c>
    </row>
    <row r="678" spans="1:12">
      <c r="A678" s="16">
        <v>748.12108999999998</v>
      </c>
      <c r="B678" s="16">
        <v>1.97923</v>
      </c>
      <c r="C678" s="16">
        <v>748.12108999999998</v>
      </c>
      <c r="D678" s="16">
        <v>1.14262</v>
      </c>
      <c r="E678" s="16">
        <v>748.12108999999998</v>
      </c>
      <c r="F678" s="16">
        <v>0.43340000000000001</v>
      </c>
      <c r="G678" s="16">
        <v>748.12108999999998</v>
      </c>
      <c r="H678" s="16">
        <v>-0.29276000000000002</v>
      </c>
      <c r="I678" s="16">
        <v>748.12108999999998</v>
      </c>
      <c r="J678" s="16">
        <v>-0.91386000000000001</v>
      </c>
      <c r="K678" s="16">
        <v>748.12108999999998</v>
      </c>
      <c r="L678" s="16">
        <v>-1.64364</v>
      </c>
    </row>
    <row r="679" spans="1:12">
      <c r="A679" s="16">
        <v>746.87694999999997</v>
      </c>
      <c r="B679" s="16">
        <v>1.9629700000000001</v>
      </c>
      <c r="C679" s="16">
        <v>746.87694999999997</v>
      </c>
      <c r="D679" s="16">
        <v>1.1049800000000001</v>
      </c>
      <c r="E679" s="16">
        <v>746.87694999999997</v>
      </c>
      <c r="F679" s="16">
        <v>0.43169999999999997</v>
      </c>
      <c r="G679" s="16">
        <v>746.87694999999997</v>
      </c>
      <c r="H679" s="16">
        <v>-0.30275000000000002</v>
      </c>
      <c r="I679" s="16">
        <v>746.87694999999997</v>
      </c>
      <c r="J679" s="16">
        <v>-0.92501</v>
      </c>
      <c r="K679" s="16">
        <v>746.87694999999997</v>
      </c>
      <c r="L679" s="16">
        <v>-1.64846</v>
      </c>
    </row>
    <row r="680" spans="1:12">
      <c r="A680" s="16">
        <v>745.63280999999995</v>
      </c>
      <c r="B680" s="16">
        <v>1.9681</v>
      </c>
      <c r="C680" s="16">
        <v>745.63280999999995</v>
      </c>
      <c r="D680" s="16">
        <v>1.16171</v>
      </c>
      <c r="E680" s="16">
        <v>745.63280999999995</v>
      </c>
      <c r="F680" s="16">
        <v>0.43554999999999999</v>
      </c>
      <c r="G680" s="16">
        <v>745.63280999999995</v>
      </c>
      <c r="H680" s="16">
        <v>-0.28297</v>
      </c>
      <c r="I680" s="16">
        <v>745.63280999999995</v>
      </c>
      <c r="J680" s="16">
        <v>-0.91356999999999999</v>
      </c>
      <c r="K680" s="16">
        <v>745.63280999999995</v>
      </c>
      <c r="L680" s="16">
        <v>-1.6347</v>
      </c>
    </row>
    <row r="681" spans="1:12">
      <c r="A681" s="16">
        <v>744.38671999999997</v>
      </c>
      <c r="B681" s="16">
        <v>1.9732000000000001</v>
      </c>
      <c r="C681" s="16">
        <v>744.38671999999997</v>
      </c>
      <c r="D681" s="16">
        <v>1.10842</v>
      </c>
      <c r="E681" s="16">
        <v>744.38671999999997</v>
      </c>
      <c r="F681" s="16">
        <v>0.43374000000000001</v>
      </c>
      <c r="G681" s="16">
        <v>744.38671999999997</v>
      </c>
      <c r="H681" s="16">
        <v>-0.29204999999999998</v>
      </c>
      <c r="I681" s="16">
        <v>744.38671999999997</v>
      </c>
      <c r="J681" s="16">
        <v>-0.91452999999999995</v>
      </c>
      <c r="K681" s="16">
        <v>744.38671999999997</v>
      </c>
      <c r="L681" s="16">
        <v>-1.6367</v>
      </c>
    </row>
    <row r="682" spans="1:12">
      <c r="A682" s="16">
        <v>743.14257999999995</v>
      </c>
      <c r="B682" s="16">
        <v>1.98465</v>
      </c>
      <c r="C682" s="16">
        <v>743.14257999999995</v>
      </c>
      <c r="D682" s="16">
        <v>1.15713</v>
      </c>
      <c r="E682" s="16">
        <v>743.14257999999995</v>
      </c>
      <c r="F682" s="16">
        <v>0.43279000000000001</v>
      </c>
      <c r="G682" s="16">
        <v>743.14257999999995</v>
      </c>
      <c r="H682" s="16">
        <v>-0.29019</v>
      </c>
      <c r="I682" s="16">
        <v>743.14257999999995</v>
      </c>
      <c r="J682" s="16">
        <v>-0.90854000000000001</v>
      </c>
      <c r="K682" s="16">
        <v>743.14257999999995</v>
      </c>
      <c r="L682" s="16">
        <v>-1.6327700000000001</v>
      </c>
    </row>
    <row r="683" spans="1:12">
      <c r="A683" s="16">
        <v>741.89648</v>
      </c>
      <c r="B683" s="16">
        <v>1.9682999999999999</v>
      </c>
      <c r="C683" s="16">
        <v>741.89648</v>
      </c>
      <c r="D683" s="16">
        <v>1.0980300000000001</v>
      </c>
      <c r="E683" s="16">
        <v>741.89648</v>
      </c>
      <c r="F683" s="16">
        <v>0.42179</v>
      </c>
      <c r="G683" s="16">
        <v>741.89648</v>
      </c>
      <c r="H683" s="16">
        <v>-0.30252000000000001</v>
      </c>
      <c r="I683" s="16">
        <v>741.89648</v>
      </c>
      <c r="J683" s="16">
        <v>-0.92083000000000004</v>
      </c>
      <c r="K683" s="16">
        <v>741.89648</v>
      </c>
      <c r="L683" s="16">
        <v>-1.64683</v>
      </c>
    </row>
    <row r="684" spans="1:12">
      <c r="A684" s="16">
        <v>740.65233999999998</v>
      </c>
      <c r="B684" s="16">
        <v>2.0300199999999999</v>
      </c>
      <c r="C684" s="16">
        <v>740.65233999999998</v>
      </c>
      <c r="D684" s="16">
        <v>1.1983699999999999</v>
      </c>
      <c r="E684" s="16">
        <v>740.65233999999998</v>
      </c>
      <c r="F684" s="16">
        <v>0.42859999999999998</v>
      </c>
      <c r="G684" s="16">
        <v>740.65233999999998</v>
      </c>
      <c r="H684" s="16">
        <v>-0.27087</v>
      </c>
      <c r="I684" s="16">
        <v>740.65233999999998</v>
      </c>
      <c r="J684" s="16">
        <v>-0.89448000000000005</v>
      </c>
      <c r="K684" s="16">
        <v>740.65233999999998</v>
      </c>
      <c r="L684" s="16">
        <v>-1.63019</v>
      </c>
    </row>
    <row r="685" spans="1:12">
      <c r="A685" s="16">
        <v>739.40625</v>
      </c>
      <c r="B685" s="16">
        <v>2.0662699999999998</v>
      </c>
      <c r="C685" s="16">
        <v>739.40625</v>
      </c>
      <c r="D685" s="16">
        <v>1.1877899999999999</v>
      </c>
      <c r="E685" s="16">
        <v>739.40625</v>
      </c>
      <c r="F685" s="16">
        <v>0.43082999999999999</v>
      </c>
      <c r="G685" s="16">
        <v>739.40625</v>
      </c>
      <c r="H685" s="16">
        <v>-0.27676000000000001</v>
      </c>
      <c r="I685" s="16">
        <v>739.40625</v>
      </c>
      <c r="J685" s="16">
        <v>-0.90061000000000002</v>
      </c>
      <c r="K685" s="16">
        <v>739.40625</v>
      </c>
      <c r="L685" s="16">
        <v>-1.63314</v>
      </c>
    </row>
    <row r="686" spans="1:12">
      <c r="A686" s="16">
        <v>738.16016000000002</v>
      </c>
      <c r="B686" s="16">
        <v>2.12487</v>
      </c>
      <c r="C686" s="16">
        <v>738.16016000000002</v>
      </c>
      <c r="D686" s="16">
        <v>1.21366</v>
      </c>
      <c r="E686" s="16">
        <v>738.16016000000002</v>
      </c>
      <c r="F686" s="16">
        <v>0.43347000000000002</v>
      </c>
      <c r="G686" s="16">
        <v>738.16016000000002</v>
      </c>
      <c r="H686" s="16">
        <v>-0.28034999999999999</v>
      </c>
      <c r="I686" s="16">
        <v>738.16016000000002</v>
      </c>
      <c r="J686" s="16">
        <v>-0.89437999999999995</v>
      </c>
      <c r="K686" s="16">
        <v>738.16016000000002</v>
      </c>
      <c r="L686" s="16">
        <v>-1.6330100000000001</v>
      </c>
    </row>
    <row r="687" spans="1:12">
      <c r="A687" s="16">
        <v>736.91405999999995</v>
      </c>
      <c r="B687" s="16">
        <v>2.1815899999999999</v>
      </c>
      <c r="C687" s="16">
        <v>736.91405999999995</v>
      </c>
      <c r="D687" s="16">
        <v>1.24535</v>
      </c>
      <c r="E687" s="16">
        <v>736.91405999999995</v>
      </c>
      <c r="F687" s="16">
        <v>0.44434000000000001</v>
      </c>
      <c r="G687" s="16">
        <v>736.91405999999995</v>
      </c>
      <c r="H687" s="16">
        <v>-0.26208999999999999</v>
      </c>
      <c r="I687" s="16">
        <v>736.91405999999995</v>
      </c>
      <c r="J687" s="16">
        <v>-0.88200000000000001</v>
      </c>
      <c r="K687" s="16">
        <v>736.91405999999995</v>
      </c>
      <c r="L687" s="16">
        <v>-1.62845</v>
      </c>
    </row>
    <row r="688" spans="1:12">
      <c r="A688" s="16">
        <v>735.66796999999997</v>
      </c>
      <c r="B688" s="16">
        <v>2.1813400000000001</v>
      </c>
      <c r="C688" s="16">
        <v>735.66796999999997</v>
      </c>
      <c r="D688" s="16">
        <v>1.2571699999999999</v>
      </c>
      <c r="E688" s="16">
        <v>735.66796999999997</v>
      </c>
      <c r="F688" s="16">
        <v>0.43791000000000002</v>
      </c>
      <c r="G688" s="16">
        <v>735.66796999999997</v>
      </c>
      <c r="H688" s="16">
        <v>-0.26905000000000001</v>
      </c>
      <c r="I688" s="16">
        <v>735.66796999999997</v>
      </c>
      <c r="J688" s="16">
        <v>-0.89337</v>
      </c>
      <c r="K688" s="16">
        <v>735.66796999999997</v>
      </c>
      <c r="L688" s="16">
        <v>-1.63303</v>
      </c>
    </row>
    <row r="689" spans="1:12">
      <c r="A689" s="16">
        <v>734.41992000000005</v>
      </c>
      <c r="B689" s="16">
        <v>2.1390400000000001</v>
      </c>
      <c r="C689" s="16">
        <v>734.41992000000005</v>
      </c>
      <c r="D689" s="16">
        <v>1.19468</v>
      </c>
      <c r="E689" s="16">
        <v>734.41992000000005</v>
      </c>
      <c r="F689" s="16">
        <v>0.43719000000000002</v>
      </c>
      <c r="G689" s="16">
        <v>734.41992000000005</v>
      </c>
      <c r="H689" s="16">
        <v>-0.27263999999999999</v>
      </c>
      <c r="I689" s="16">
        <v>734.41992000000005</v>
      </c>
      <c r="J689" s="16">
        <v>-0.89734000000000003</v>
      </c>
      <c r="K689" s="16">
        <v>734.41992000000005</v>
      </c>
      <c r="L689" s="16">
        <v>-1.63205</v>
      </c>
    </row>
    <row r="690" spans="1:12">
      <c r="A690" s="16">
        <v>733.17382999999995</v>
      </c>
      <c r="B690" s="16">
        <v>2.0827499999999999</v>
      </c>
      <c r="C690" s="16">
        <v>733.17382999999995</v>
      </c>
      <c r="D690" s="16">
        <v>1.18936</v>
      </c>
      <c r="E690" s="16">
        <v>733.17382999999995</v>
      </c>
      <c r="F690" s="16">
        <v>0.43796000000000002</v>
      </c>
      <c r="G690" s="16">
        <v>733.17382999999995</v>
      </c>
      <c r="H690" s="16">
        <v>-0.27399000000000001</v>
      </c>
      <c r="I690" s="16">
        <v>733.17382999999995</v>
      </c>
      <c r="J690" s="16">
        <v>-0.90259</v>
      </c>
      <c r="K690" s="16">
        <v>733.17382999999995</v>
      </c>
      <c r="L690" s="16">
        <v>-1.6264799999999999</v>
      </c>
    </row>
    <row r="691" spans="1:12">
      <c r="A691" s="16">
        <v>731.92578000000003</v>
      </c>
      <c r="B691" s="16">
        <v>2.0493299999999999</v>
      </c>
      <c r="C691" s="16">
        <v>731.92578000000003</v>
      </c>
      <c r="D691" s="16">
        <v>1.21614</v>
      </c>
      <c r="E691" s="16">
        <v>731.92578000000003</v>
      </c>
      <c r="F691" s="16">
        <v>0.43813000000000002</v>
      </c>
      <c r="G691" s="16">
        <v>731.92578000000003</v>
      </c>
      <c r="H691" s="16">
        <v>-0.26246999999999998</v>
      </c>
      <c r="I691" s="16">
        <v>731.92578000000003</v>
      </c>
      <c r="J691" s="16">
        <v>-0.89742999999999995</v>
      </c>
      <c r="K691" s="16">
        <v>731.92578000000003</v>
      </c>
      <c r="L691" s="16">
        <v>-1.6261000000000001</v>
      </c>
    </row>
    <row r="692" spans="1:12">
      <c r="A692" s="16">
        <v>730.67773</v>
      </c>
      <c r="B692" s="16">
        <v>2.0156399999999999</v>
      </c>
      <c r="C692" s="16">
        <v>730.67773</v>
      </c>
      <c r="D692" s="16">
        <v>1.1921200000000001</v>
      </c>
      <c r="E692" s="16">
        <v>730.67773</v>
      </c>
      <c r="F692" s="16">
        <v>0.44014999999999999</v>
      </c>
      <c r="G692" s="16">
        <v>730.67773</v>
      </c>
      <c r="H692" s="16">
        <v>-0.26608999999999999</v>
      </c>
      <c r="I692" s="16">
        <v>730.67773</v>
      </c>
      <c r="J692" s="16">
        <v>-0.91729000000000005</v>
      </c>
      <c r="K692" s="16">
        <v>730.67773</v>
      </c>
      <c r="L692" s="16">
        <v>-1.63219</v>
      </c>
    </row>
    <row r="693" spans="1:12">
      <c r="A693" s="16">
        <v>729.43164000000002</v>
      </c>
      <c r="B693" s="16">
        <v>2.0307300000000001</v>
      </c>
      <c r="C693" s="16">
        <v>729.43164000000002</v>
      </c>
      <c r="D693" s="16">
        <v>1.1861200000000001</v>
      </c>
      <c r="E693" s="16">
        <v>729.43164000000002</v>
      </c>
      <c r="F693" s="16">
        <v>0.43697000000000003</v>
      </c>
      <c r="G693" s="16">
        <v>729.43164000000002</v>
      </c>
      <c r="H693" s="16">
        <v>-0.25907999999999998</v>
      </c>
      <c r="I693" s="16">
        <v>729.43164000000002</v>
      </c>
      <c r="J693" s="16">
        <v>-0.90683999999999998</v>
      </c>
      <c r="K693" s="16">
        <v>729.43164000000002</v>
      </c>
      <c r="L693" s="16">
        <v>-1.6292599999999999</v>
      </c>
    </row>
    <row r="694" spans="1:12">
      <c r="A694" s="16">
        <v>728.18358999999998</v>
      </c>
      <c r="B694" s="16">
        <v>2.0277599999999998</v>
      </c>
      <c r="C694" s="16">
        <v>728.18358999999998</v>
      </c>
      <c r="D694" s="16">
        <v>1.1445399999999999</v>
      </c>
      <c r="E694" s="16">
        <v>728.18358999999998</v>
      </c>
      <c r="F694" s="16">
        <v>0.43806</v>
      </c>
      <c r="G694" s="16">
        <v>728.18358999999998</v>
      </c>
      <c r="H694" s="16">
        <v>-0.27071000000000001</v>
      </c>
      <c r="I694" s="16">
        <v>728.18358999999998</v>
      </c>
      <c r="J694" s="16">
        <v>-0.91818999999999995</v>
      </c>
      <c r="K694" s="16">
        <v>728.18358999999998</v>
      </c>
      <c r="L694" s="16">
        <v>-1.6283700000000001</v>
      </c>
    </row>
    <row r="695" spans="1:12">
      <c r="A695" s="16">
        <v>726.93358999999998</v>
      </c>
      <c r="B695" s="16">
        <v>2.0502799999999999</v>
      </c>
      <c r="C695" s="16">
        <v>726.93358999999998</v>
      </c>
      <c r="D695" s="16">
        <v>1.2398100000000001</v>
      </c>
      <c r="E695" s="16">
        <v>726.93358999999998</v>
      </c>
      <c r="F695" s="16">
        <v>0.44607000000000002</v>
      </c>
      <c r="G695" s="16">
        <v>726.93358999999998</v>
      </c>
      <c r="H695" s="16">
        <v>-0.23608999999999999</v>
      </c>
      <c r="I695" s="16">
        <v>726.93358999999998</v>
      </c>
      <c r="J695" s="16">
        <v>-0.88943000000000005</v>
      </c>
      <c r="K695" s="16">
        <v>726.93358999999998</v>
      </c>
      <c r="L695" s="16">
        <v>-1.6173999999999999</v>
      </c>
    </row>
    <row r="696" spans="1:12">
      <c r="A696" s="16">
        <v>725.68555000000003</v>
      </c>
      <c r="B696" s="16">
        <v>2.0308199999999998</v>
      </c>
      <c r="C696" s="16">
        <v>725.68555000000003</v>
      </c>
      <c r="D696" s="16">
        <v>1.2220800000000001</v>
      </c>
      <c r="E696" s="16">
        <v>725.68555000000003</v>
      </c>
      <c r="F696" s="16">
        <v>0.45082</v>
      </c>
      <c r="G696" s="16">
        <v>725.68555000000003</v>
      </c>
      <c r="H696" s="16">
        <v>-0.25014999999999998</v>
      </c>
      <c r="I696" s="16">
        <v>725.68555000000003</v>
      </c>
      <c r="J696" s="16">
        <v>-0.89420999999999995</v>
      </c>
      <c r="K696" s="16">
        <v>725.68555000000003</v>
      </c>
      <c r="L696" s="16">
        <v>-1.61822</v>
      </c>
    </row>
    <row r="697" spans="1:12">
      <c r="A697" s="16">
        <v>724.4375</v>
      </c>
      <c r="B697" s="16">
        <v>2.0403199999999999</v>
      </c>
      <c r="C697" s="16">
        <v>724.4375</v>
      </c>
      <c r="D697" s="16">
        <v>1.2599800000000001</v>
      </c>
      <c r="E697" s="16">
        <v>724.4375</v>
      </c>
      <c r="F697" s="16">
        <v>0.44567000000000001</v>
      </c>
      <c r="G697" s="16">
        <v>724.4375</v>
      </c>
      <c r="H697" s="16">
        <v>-0.23302999999999999</v>
      </c>
      <c r="I697" s="16">
        <v>724.4375</v>
      </c>
      <c r="J697" s="16">
        <v>-0.88100999999999996</v>
      </c>
      <c r="K697" s="16">
        <v>724.4375</v>
      </c>
      <c r="L697" s="16">
        <v>-1.6085499999999999</v>
      </c>
    </row>
    <row r="698" spans="1:12">
      <c r="A698" s="16">
        <v>723.1875</v>
      </c>
      <c r="B698" s="16">
        <v>2.0097800000000001</v>
      </c>
      <c r="C698" s="16">
        <v>723.1875</v>
      </c>
      <c r="D698" s="16">
        <v>1.18516</v>
      </c>
      <c r="E698" s="16">
        <v>723.1875</v>
      </c>
      <c r="F698" s="16">
        <v>0.44663000000000003</v>
      </c>
      <c r="G698" s="16">
        <v>723.1875</v>
      </c>
      <c r="H698" s="16">
        <v>-0.24324000000000001</v>
      </c>
      <c r="I698" s="16">
        <v>723.1875</v>
      </c>
      <c r="J698" s="16">
        <v>-0.89046999999999998</v>
      </c>
      <c r="K698" s="16">
        <v>723.1875</v>
      </c>
      <c r="L698" s="16">
        <v>-1.6156200000000001</v>
      </c>
    </row>
    <row r="699" spans="1:12">
      <c r="A699" s="16">
        <v>721.93944999999997</v>
      </c>
      <c r="B699" s="16">
        <v>2.00285</v>
      </c>
      <c r="C699" s="16">
        <v>721.93944999999997</v>
      </c>
      <c r="D699" s="16">
        <v>1.2181500000000001</v>
      </c>
      <c r="E699" s="16">
        <v>721.93944999999997</v>
      </c>
      <c r="F699" s="16">
        <v>0.45411000000000001</v>
      </c>
      <c r="G699" s="16">
        <v>721.93944999999997</v>
      </c>
      <c r="H699" s="16">
        <v>-0.24298</v>
      </c>
      <c r="I699" s="16">
        <v>721.93944999999997</v>
      </c>
      <c r="J699" s="16">
        <v>-0.88329000000000002</v>
      </c>
      <c r="K699" s="16">
        <v>721.93944999999997</v>
      </c>
      <c r="L699" s="16">
        <v>-1.6174900000000001</v>
      </c>
    </row>
    <row r="700" spans="1:12">
      <c r="A700" s="16">
        <v>720.68944999999997</v>
      </c>
      <c r="B700" s="16">
        <v>1.97122</v>
      </c>
      <c r="C700" s="16">
        <v>720.68944999999997</v>
      </c>
      <c r="D700" s="16">
        <v>1.1749400000000001</v>
      </c>
      <c r="E700" s="16">
        <v>720.68944999999997</v>
      </c>
      <c r="F700" s="16">
        <v>0.44706000000000001</v>
      </c>
      <c r="G700" s="16">
        <v>720.68944999999997</v>
      </c>
      <c r="H700" s="16">
        <v>-0.25006</v>
      </c>
      <c r="I700" s="16">
        <v>720.68944999999997</v>
      </c>
      <c r="J700" s="16">
        <v>-0.89092000000000005</v>
      </c>
      <c r="K700" s="16">
        <v>720.68944999999997</v>
      </c>
      <c r="L700" s="16">
        <v>-1.6131500000000001</v>
      </c>
    </row>
    <row r="701" spans="1:12">
      <c r="A701" s="16">
        <v>719.43944999999997</v>
      </c>
      <c r="B701" s="16">
        <v>1.9744299999999999</v>
      </c>
      <c r="C701" s="16">
        <v>719.43944999999997</v>
      </c>
      <c r="D701" s="16">
        <v>1.21051</v>
      </c>
      <c r="E701" s="16">
        <v>719.43944999999997</v>
      </c>
      <c r="F701" s="16">
        <v>0.45916000000000001</v>
      </c>
      <c r="G701" s="16">
        <v>719.43944999999997</v>
      </c>
      <c r="H701" s="16">
        <v>-0.23663000000000001</v>
      </c>
      <c r="I701" s="16">
        <v>719.43944999999997</v>
      </c>
      <c r="J701" s="16">
        <v>-0.88439000000000001</v>
      </c>
      <c r="K701" s="16">
        <v>719.43944999999997</v>
      </c>
      <c r="L701" s="16">
        <v>-1.6059399999999999</v>
      </c>
    </row>
    <row r="702" spans="1:12">
      <c r="A702" s="16">
        <v>718.18944999999997</v>
      </c>
      <c r="B702" s="16">
        <v>1.96268</v>
      </c>
      <c r="C702" s="16">
        <v>718.18944999999997</v>
      </c>
      <c r="D702" s="16">
        <v>1.18828</v>
      </c>
      <c r="E702" s="16">
        <v>718.18944999999997</v>
      </c>
      <c r="F702" s="16">
        <v>0.45424999999999999</v>
      </c>
      <c r="G702" s="16">
        <v>718.18944999999997</v>
      </c>
      <c r="H702" s="16">
        <v>-0.24295</v>
      </c>
      <c r="I702" s="16">
        <v>718.18944999999997</v>
      </c>
      <c r="J702" s="16">
        <v>-0.88851000000000002</v>
      </c>
      <c r="K702" s="16">
        <v>718.18944999999997</v>
      </c>
      <c r="L702" s="16">
        <v>-1.6033299999999999</v>
      </c>
    </row>
    <row r="703" spans="1:12">
      <c r="A703" s="16">
        <v>716.93944999999997</v>
      </c>
      <c r="B703" s="16">
        <v>1.9591400000000001</v>
      </c>
      <c r="C703" s="16">
        <v>716.93944999999997</v>
      </c>
      <c r="D703" s="16">
        <v>1.15595</v>
      </c>
      <c r="E703" s="16">
        <v>716.93944999999997</v>
      </c>
      <c r="F703" s="16">
        <v>0.44868000000000002</v>
      </c>
      <c r="G703" s="16">
        <v>716.93944999999997</v>
      </c>
      <c r="H703" s="16">
        <v>-0.24395</v>
      </c>
      <c r="I703" s="16">
        <v>716.93944999999997</v>
      </c>
      <c r="J703" s="16">
        <v>-0.89207999999999998</v>
      </c>
      <c r="K703" s="16">
        <v>716.93944999999997</v>
      </c>
      <c r="L703" s="16">
        <v>-1.60206</v>
      </c>
    </row>
    <row r="704" spans="1:12">
      <c r="A704" s="16">
        <v>715.68944999999997</v>
      </c>
      <c r="B704" s="16">
        <v>1.9934499999999999</v>
      </c>
      <c r="C704" s="16">
        <v>715.68944999999997</v>
      </c>
      <c r="D704" s="16">
        <v>1.2883800000000001</v>
      </c>
      <c r="E704" s="16">
        <v>715.68944999999997</v>
      </c>
      <c r="F704" s="16">
        <v>0.45857999999999999</v>
      </c>
      <c r="G704" s="16">
        <v>715.68944999999997</v>
      </c>
      <c r="H704" s="16">
        <v>-0.20588999999999999</v>
      </c>
      <c r="I704" s="16">
        <v>715.68944999999997</v>
      </c>
      <c r="J704" s="16">
        <v>-0.86050000000000004</v>
      </c>
      <c r="K704" s="16">
        <v>715.68944999999997</v>
      </c>
      <c r="L704" s="16">
        <v>-1.5869200000000001</v>
      </c>
    </row>
    <row r="705" spans="1:12">
      <c r="A705" s="16">
        <v>714.4375</v>
      </c>
      <c r="B705" s="16">
        <v>1.9895499999999999</v>
      </c>
      <c r="C705" s="16">
        <v>714.4375</v>
      </c>
      <c r="D705" s="16">
        <v>1.25878</v>
      </c>
      <c r="E705" s="16">
        <v>714.4375</v>
      </c>
      <c r="F705" s="16">
        <v>0.46146999999999999</v>
      </c>
      <c r="G705" s="16">
        <v>714.4375</v>
      </c>
      <c r="H705" s="16">
        <v>-0.20982000000000001</v>
      </c>
      <c r="I705" s="16">
        <v>714.4375</v>
      </c>
      <c r="J705" s="16">
        <v>-0.86534999999999995</v>
      </c>
      <c r="K705" s="16">
        <v>714.4375</v>
      </c>
      <c r="L705" s="16">
        <v>-1.57792</v>
      </c>
    </row>
    <row r="706" spans="1:12">
      <c r="A706" s="16">
        <v>713.1875</v>
      </c>
      <c r="B706" s="16">
        <v>1.9927299999999999</v>
      </c>
      <c r="C706" s="16">
        <v>713.1875</v>
      </c>
      <c r="D706" s="16">
        <v>1.27894</v>
      </c>
      <c r="E706" s="16">
        <v>713.1875</v>
      </c>
      <c r="F706" s="16">
        <v>0.47383999999999998</v>
      </c>
      <c r="G706" s="16">
        <v>713.1875</v>
      </c>
      <c r="H706" s="16">
        <v>-0.20057</v>
      </c>
      <c r="I706" s="16">
        <v>713.1875</v>
      </c>
      <c r="J706" s="16">
        <v>-0.85521999999999998</v>
      </c>
      <c r="K706" s="16">
        <v>713.1875</v>
      </c>
      <c r="L706" s="16">
        <v>-1.5650500000000001</v>
      </c>
    </row>
    <row r="707" spans="1:12">
      <c r="A707" s="16">
        <v>711.93555000000003</v>
      </c>
      <c r="B707" s="16">
        <v>1.9962299999999999</v>
      </c>
      <c r="C707" s="16">
        <v>711.93555000000003</v>
      </c>
      <c r="D707" s="16">
        <v>1.3058700000000001</v>
      </c>
      <c r="E707" s="16">
        <v>711.93555000000003</v>
      </c>
      <c r="F707" s="16">
        <v>0.48612</v>
      </c>
      <c r="G707" s="16">
        <v>711.93555000000003</v>
      </c>
      <c r="H707" s="16">
        <v>-0.18920999999999999</v>
      </c>
      <c r="I707" s="16">
        <v>711.93555000000003</v>
      </c>
      <c r="J707" s="16">
        <v>-0.84994999999999998</v>
      </c>
      <c r="K707" s="16">
        <v>711.93555000000003</v>
      </c>
      <c r="L707" s="16">
        <v>-1.5571699999999999</v>
      </c>
    </row>
    <row r="708" spans="1:12">
      <c r="A708" s="16">
        <v>710.68358999999998</v>
      </c>
      <c r="B708" s="16">
        <v>1.9917100000000001</v>
      </c>
      <c r="C708" s="16">
        <v>710.68358999999998</v>
      </c>
      <c r="D708" s="16">
        <v>1.31165</v>
      </c>
      <c r="E708" s="16">
        <v>710.68358999999998</v>
      </c>
      <c r="F708" s="16">
        <v>0.48581999999999997</v>
      </c>
      <c r="G708" s="16">
        <v>710.68358999999998</v>
      </c>
      <c r="H708" s="16">
        <v>-0.18676000000000001</v>
      </c>
      <c r="I708" s="16">
        <v>710.68358999999998</v>
      </c>
      <c r="J708" s="16">
        <v>-0.85323000000000004</v>
      </c>
      <c r="K708" s="16">
        <v>710.68358999999998</v>
      </c>
      <c r="L708" s="16">
        <v>-1.5515399999999999</v>
      </c>
    </row>
    <row r="709" spans="1:12">
      <c r="A709" s="16">
        <v>709.43164000000002</v>
      </c>
      <c r="B709" s="16">
        <v>2.00563</v>
      </c>
      <c r="C709" s="16">
        <v>709.43164000000002</v>
      </c>
      <c r="D709" s="16">
        <v>1.3349299999999999</v>
      </c>
      <c r="E709" s="16">
        <v>709.43164000000002</v>
      </c>
      <c r="F709" s="16">
        <v>0.49253999999999998</v>
      </c>
      <c r="G709" s="16">
        <v>709.43164000000002</v>
      </c>
      <c r="H709" s="16">
        <v>-0.17638000000000001</v>
      </c>
      <c r="I709" s="16">
        <v>709.43164000000002</v>
      </c>
      <c r="J709" s="16">
        <v>-0.85013000000000005</v>
      </c>
      <c r="K709" s="16">
        <v>709.43164000000002</v>
      </c>
      <c r="L709" s="16">
        <v>-1.54087</v>
      </c>
    </row>
    <row r="710" spans="1:12">
      <c r="A710" s="16">
        <v>708.17969000000005</v>
      </c>
      <c r="B710" s="16">
        <v>2.0236800000000001</v>
      </c>
      <c r="C710" s="16">
        <v>708.17969000000005</v>
      </c>
      <c r="D710" s="16">
        <v>1.38323</v>
      </c>
      <c r="E710" s="16">
        <v>708.17969000000005</v>
      </c>
      <c r="F710" s="16">
        <v>0.49234</v>
      </c>
      <c r="G710" s="16">
        <v>708.17969000000005</v>
      </c>
      <c r="H710" s="16">
        <v>-0.16893</v>
      </c>
      <c r="I710" s="16">
        <v>708.17969000000005</v>
      </c>
      <c r="J710" s="16">
        <v>-0.84401000000000004</v>
      </c>
      <c r="K710" s="16">
        <v>708.17969000000005</v>
      </c>
      <c r="L710" s="16">
        <v>-1.54037</v>
      </c>
    </row>
    <row r="711" spans="1:12">
      <c r="A711" s="16">
        <v>706.92773</v>
      </c>
      <c r="B711" s="16">
        <v>2.0023300000000002</v>
      </c>
      <c r="C711" s="16">
        <v>706.92773</v>
      </c>
      <c r="D711" s="16">
        <v>1.29481</v>
      </c>
      <c r="E711" s="16">
        <v>706.92773</v>
      </c>
      <c r="F711" s="16">
        <v>0.47917999999999999</v>
      </c>
      <c r="G711" s="16">
        <v>706.92773</v>
      </c>
      <c r="H711" s="16">
        <v>-0.19119</v>
      </c>
      <c r="I711" s="16">
        <v>706.92773</v>
      </c>
      <c r="J711" s="16">
        <v>-0.86439999999999995</v>
      </c>
      <c r="K711" s="16">
        <v>706.92773</v>
      </c>
      <c r="L711" s="16">
        <v>-1.5570299999999999</v>
      </c>
    </row>
    <row r="712" spans="1:12">
      <c r="A712" s="16">
        <v>705.67578000000003</v>
      </c>
      <c r="B712" s="16">
        <v>2.0284800000000001</v>
      </c>
      <c r="C712" s="16">
        <v>705.67578000000003</v>
      </c>
      <c r="D712" s="16">
        <v>1.3664799999999999</v>
      </c>
      <c r="E712" s="16">
        <v>705.67578000000003</v>
      </c>
      <c r="F712" s="16">
        <v>0.48341000000000001</v>
      </c>
      <c r="G712" s="16">
        <v>705.67578000000003</v>
      </c>
      <c r="H712" s="16">
        <v>-0.18001</v>
      </c>
      <c r="I712" s="16">
        <v>705.67578000000003</v>
      </c>
      <c r="J712" s="16">
        <v>-0.83626</v>
      </c>
      <c r="K712" s="16">
        <v>705.67578000000003</v>
      </c>
      <c r="L712" s="16">
        <v>-1.5513399999999999</v>
      </c>
    </row>
    <row r="713" spans="1:12">
      <c r="A713" s="16">
        <v>704.42187999999999</v>
      </c>
      <c r="B713" s="16">
        <v>2.03572</v>
      </c>
      <c r="C713" s="16">
        <v>704.42187999999999</v>
      </c>
      <c r="D713" s="16">
        <v>1.3256600000000001</v>
      </c>
      <c r="E713" s="16">
        <v>704.42187999999999</v>
      </c>
      <c r="F713" s="16">
        <v>0.48491000000000001</v>
      </c>
      <c r="G713" s="16">
        <v>704.42187999999999</v>
      </c>
      <c r="H713" s="16">
        <v>-0.18892999999999999</v>
      </c>
      <c r="I713" s="16">
        <v>704.42187999999999</v>
      </c>
      <c r="J713" s="16">
        <v>-0.84601999999999999</v>
      </c>
      <c r="K713" s="16">
        <v>704.42187999999999</v>
      </c>
      <c r="L713" s="16">
        <v>-1.56142</v>
      </c>
    </row>
    <row r="714" spans="1:12">
      <c r="A714" s="16">
        <v>703.16796999999997</v>
      </c>
      <c r="B714" s="16">
        <v>2.0197600000000002</v>
      </c>
      <c r="C714" s="16">
        <v>703.16796999999997</v>
      </c>
      <c r="D714" s="16">
        <v>1.31352</v>
      </c>
      <c r="E714" s="16">
        <v>703.16796999999997</v>
      </c>
      <c r="F714" s="16">
        <v>0.47347</v>
      </c>
      <c r="G714" s="16">
        <v>703.16796999999997</v>
      </c>
      <c r="H714" s="16">
        <v>-0.20921999999999999</v>
      </c>
      <c r="I714" s="16">
        <v>703.16796999999997</v>
      </c>
      <c r="J714" s="16">
        <v>-0.85548999999999997</v>
      </c>
      <c r="K714" s="16">
        <v>703.16796999999997</v>
      </c>
      <c r="L714" s="16">
        <v>-1.57111</v>
      </c>
    </row>
    <row r="715" spans="1:12">
      <c r="A715" s="16">
        <v>701.91602</v>
      </c>
      <c r="B715" s="16">
        <v>2.0342899999999999</v>
      </c>
      <c r="C715" s="16">
        <v>701.91602</v>
      </c>
      <c r="D715" s="16">
        <v>1.3337600000000001</v>
      </c>
      <c r="E715" s="16">
        <v>701.91602</v>
      </c>
      <c r="F715" s="16">
        <v>0.47477999999999998</v>
      </c>
      <c r="G715" s="16">
        <v>701.91602</v>
      </c>
      <c r="H715" s="16">
        <v>-0.20068</v>
      </c>
      <c r="I715" s="16">
        <v>701.91602</v>
      </c>
      <c r="J715" s="16">
        <v>-0.84980999999999995</v>
      </c>
      <c r="K715" s="16">
        <v>701.91602</v>
      </c>
      <c r="L715" s="16">
        <v>-1.5698799999999999</v>
      </c>
    </row>
    <row r="716" spans="1:12">
      <c r="A716" s="16">
        <v>700.66210999999998</v>
      </c>
      <c r="B716" s="16">
        <v>2.0171299999999999</v>
      </c>
      <c r="C716" s="16">
        <v>700.66210999999998</v>
      </c>
      <c r="D716" s="16">
        <v>1.28975</v>
      </c>
      <c r="E716" s="16">
        <v>700.66210999999998</v>
      </c>
      <c r="F716" s="16">
        <v>0.46933000000000002</v>
      </c>
      <c r="G716" s="16">
        <v>700.66210999999998</v>
      </c>
      <c r="H716" s="16">
        <v>-0.20305000000000001</v>
      </c>
      <c r="I716" s="16">
        <v>700.66210999999998</v>
      </c>
      <c r="J716" s="16">
        <v>-0.85948000000000002</v>
      </c>
      <c r="K716" s="16">
        <v>700.66210999999998</v>
      </c>
      <c r="L716" s="16">
        <v>-1.58169</v>
      </c>
    </row>
    <row r="717" spans="1:12">
      <c r="A717" s="16">
        <v>699.40819999999997</v>
      </c>
      <c r="B717" s="16">
        <v>2.0457900000000002</v>
      </c>
      <c r="C717" s="16">
        <v>699.40819999999997</v>
      </c>
      <c r="D717" s="16">
        <v>1.35622</v>
      </c>
      <c r="E717" s="16">
        <v>699.40819999999997</v>
      </c>
      <c r="F717" s="16">
        <v>0.46756999999999999</v>
      </c>
      <c r="G717" s="16">
        <v>699.40819999999997</v>
      </c>
      <c r="H717" s="16">
        <v>-0.18484</v>
      </c>
      <c r="I717" s="16">
        <v>699.40819999999997</v>
      </c>
      <c r="J717" s="16">
        <v>-0.83623999999999998</v>
      </c>
      <c r="K717" s="16">
        <v>699.40819999999997</v>
      </c>
      <c r="L717" s="16">
        <v>-1.57257</v>
      </c>
    </row>
    <row r="718" spans="1:12">
      <c r="A718" s="16">
        <v>698.15430000000003</v>
      </c>
      <c r="B718" s="16">
        <v>2.01247</v>
      </c>
      <c r="C718" s="16">
        <v>698.15430000000003</v>
      </c>
      <c r="D718" s="16">
        <v>1.2525200000000001</v>
      </c>
      <c r="E718" s="16">
        <v>698.15430000000003</v>
      </c>
      <c r="F718" s="16">
        <v>0.46156000000000003</v>
      </c>
      <c r="G718" s="16">
        <v>698.15430000000003</v>
      </c>
      <c r="H718" s="16">
        <v>-0.22470999999999999</v>
      </c>
      <c r="I718" s="16">
        <v>698.15430000000003</v>
      </c>
      <c r="J718" s="16">
        <v>-0.86880000000000002</v>
      </c>
      <c r="K718" s="16">
        <v>698.15430000000003</v>
      </c>
      <c r="L718" s="16">
        <v>-1.5840700000000001</v>
      </c>
    </row>
    <row r="719" spans="1:12">
      <c r="A719" s="16">
        <v>696.90039000000002</v>
      </c>
      <c r="B719" s="16">
        <v>2.0176599999999998</v>
      </c>
      <c r="C719" s="16">
        <v>696.90039000000002</v>
      </c>
      <c r="D719" s="16">
        <v>1.2782100000000001</v>
      </c>
      <c r="E719" s="16">
        <v>696.90039000000002</v>
      </c>
      <c r="F719" s="16">
        <v>0.45961000000000002</v>
      </c>
      <c r="G719" s="16">
        <v>696.90039000000002</v>
      </c>
      <c r="H719" s="16">
        <v>-0.21246000000000001</v>
      </c>
      <c r="I719" s="16">
        <v>696.90039000000002</v>
      </c>
      <c r="J719" s="16">
        <v>-0.85123000000000004</v>
      </c>
      <c r="K719" s="16">
        <v>696.90039000000002</v>
      </c>
      <c r="L719" s="16">
        <v>-1.57772</v>
      </c>
    </row>
    <row r="720" spans="1:12">
      <c r="A720" s="16">
        <v>695.64453000000003</v>
      </c>
      <c r="B720" s="16">
        <v>2.0418400000000001</v>
      </c>
      <c r="C720" s="16">
        <v>695.64453000000003</v>
      </c>
      <c r="D720" s="16">
        <v>1.3351500000000001</v>
      </c>
      <c r="E720" s="16">
        <v>695.64453000000003</v>
      </c>
      <c r="F720" s="16">
        <v>0.47175</v>
      </c>
      <c r="G720" s="16">
        <v>695.64453000000003</v>
      </c>
      <c r="H720" s="16">
        <v>-0.20041999999999999</v>
      </c>
      <c r="I720" s="16">
        <v>695.64453000000003</v>
      </c>
      <c r="J720" s="16">
        <v>-0.84450000000000003</v>
      </c>
      <c r="K720" s="16">
        <v>695.64453000000003</v>
      </c>
      <c r="L720" s="16">
        <v>-1.57338</v>
      </c>
    </row>
    <row r="721" spans="1:12">
      <c r="A721" s="16">
        <v>694.39062999999999</v>
      </c>
      <c r="B721" s="16">
        <v>2.0262199999999999</v>
      </c>
      <c r="C721" s="16">
        <v>694.39062999999999</v>
      </c>
      <c r="D721" s="16">
        <v>1.29358</v>
      </c>
      <c r="E721" s="16">
        <v>694.39062999999999</v>
      </c>
      <c r="F721" s="16">
        <v>0.46931</v>
      </c>
      <c r="G721" s="16">
        <v>694.39062999999999</v>
      </c>
      <c r="H721" s="16">
        <v>-0.21063000000000001</v>
      </c>
      <c r="I721" s="16">
        <v>694.39062999999999</v>
      </c>
      <c r="J721" s="16">
        <v>-0.85811000000000004</v>
      </c>
      <c r="K721" s="16">
        <v>694.39062999999999</v>
      </c>
      <c r="L721" s="16">
        <v>-1.5861700000000001</v>
      </c>
    </row>
    <row r="722" spans="1:12">
      <c r="A722" s="16">
        <v>693.13477</v>
      </c>
      <c r="B722" s="16">
        <v>2.0180400000000001</v>
      </c>
      <c r="C722" s="16">
        <v>693.13477</v>
      </c>
      <c r="D722" s="16">
        <v>1.2404999999999999</v>
      </c>
      <c r="E722" s="16">
        <v>693.13477</v>
      </c>
      <c r="F722" s="16">
        <v>0.46406999999999998</v>
      </c>
      <c r="G722" s="16">
        <v>693.13477</v>
      </c>
      <c r="H722" s="16">
        <v>-0.22170999999999999</v>
      </c>
      <c r="I722" s="16">
        <v>693.13477</v>
      </c>
      <c r="J722" s="16">
        <v>-0.87604000000000004</v>
      </c>
      <c r="K722" s="16">
        <v>693.13477</v>
      </c>
      <c r="L722" s="16">
        <v>-1.5979300000000001</v>
      </c>
    </row>
    <row r="723" spans="1:12">
      <c r="A723" s="16">
        <v>691.87891000000002</v>
      </c>
      <c r="B723" s="16">
        <v>2.0217800000000001</v>
      </c>
      <c r="C723" s="16">
        <v>691.87891000000002</v>
      </c>
      <c r="D723" s="16">
        <v>1.19756</v>
      </c>
      <c r="E723" s="16">
        <v>691.87891000000002</v>
      </c>
      <c r="F723" s="16">
        <v>0.46554000000000001</v>
      </c>
      <c r="G723" s="16">
        <v>691.87891000000002</v>
      </c>
      <c r="H723" s="16">
        <v>-0.23899999999999999</v>
      </c>
      <c r="I723" s="16">
        <v>691.87891000000002</v>
      </c>
      <c r="J723" s="16">
        <v>-0.89476999999999995</v>
      </c>
      <c r="K723" s="16">
        <v>691.87891000000002</v>
      </c>
      <c r="L723" s="16">
        <v>-1.60517</v>
      </c>
    </row>
    <row r="724" spans="1:12">
      <c r="A724" s="16">
        <v>690.62305000000003</v>
      </c>
      <c r="B724" s="16">
        <v>2.0531100000000002</v>
      </c>
      <c r="C724" s="16">
        <v>690.62305000000003</v>
      </c>
      <c r="D724" s="16">
        <v>1.2775799999999999</v>
      </c>
      <c r="E724" s="16">
        <v>690.62305000000003</v>
      </c>
      <c r="F724" s="16">
        <v>0.46826000000000001</v>
      </c>
      <c r="G724" s="16">
        <v>690.62305000000003</v>
      </c>
      <c r="H724" s="16">
        <v>-0.21484</v>
      </c>
      <c r="I724" s="16">
        <v>690.62305000000003</v>
      </c>
      <c r="J724" s="16">
        <v>-0.87522999999999995</v>
      </c>
      <c r="K724" s="16">
        <v>690.62305000000003</v>
      </c>
      <c r="L724" s="16">
        <v>-1.58856</v>
      </c>
    </row>
    <row r="725" spans="1:12">
      <c r="A725" s="16">
        <v>689.36719000000005</v>
      </c>
      <c r="B725" s="16">
        <v>2.0271599999999999</v>
      </c>
      <c r="C725" s="16">
        <v>689.36719000000005</v>
      </c>
      <c r="D725" s="16">
        <v>1.2257400000000001</v>
      </c>
      <c r="E725" s="16">
        <v>689.36719000000005</v>
      </c>
      <c r="F725" s="16">
        <v>0.45191999999999999</v>
      </c>
      <c r="G725" s="16">
        <v>689.36719000000005</v>
      </c>
      <c r="H725" s="16">
        <v>-0.23649999999999999</v>
      </c>
      <c r="I725" s="16">
        <v>689.36719000000005</v>
      </c>
      <c r="J725" s="16">
        <v>-0.90142</v>
      </c>
      <c r="K725" s="16">
        <v>689.36719000000005</v>
      </c>
      <c r="L725" s="16">
        <v>-1.6036699999999999</v>
      </c>
    </row>
    <row r="726" spans="1:12">
      <c r="A726" s="16">
        <v>688.11132999999995</v>
      </c>
      <c r="B726" s="16">
        <v>2.04237</v>
      </c>
      <c r="C726" s="16">
        <v>688.11132999999995</v>
      </c>
      <c r="D726" s="16">
        <v>1.2726900000000001</v>
      </c>
      <c r="E726" s="16">
        <v>688.11132999999995</v>
      </c>
      <c r="F726" s="16">
        <v>0.46303</v>
      </c>
      <c r="G726" s="16">
        <v>688.11132999999995</v>
      </c>
      <c r="H726" s="16">
        <v>-0.21456</v>
      </c>
      <c r="I726" s="16">
        <v>688.11132999999995</v>
      </c>
      <c r="J726" s="16">
        <v>-0.88210999999999995</v>
      </c>
      <c r="K726" s="16">
        <v>688.11132999999995</v>
      </c>
      <c r="L726" s="16">
        <v>-1.5958300000000001</v>
      </c>
    </row>
    <row r="727" spans="1:12">
      <c r="A727" s="16">
        <v>686.85546999999997</v>
      </c>
      <c r="B727" s="16">
        <v>2.06291</v>
      </c>
      <c r="C727" s="16">
        <v>686.85546999999997</v>
      </c>
      <c r="D727" s="16">
        <v>1.3083100000000001</v>
      </c>
      <c r="E727" s="16">
        <v>686.85546999999997</v>
      </c>
      <c r="F727" s="16">
        <v>0.46511999999999998</v>
      </c>
      <c r="G727" s="16">
        <v>686.85546999999997</v>
      </c>
      <c r="H727" s="16">
        <v>-0.20236999999999999</v>
      </c>
      <c r="I727" s="16">
        <v>686.85546999999997</v>
      </c>
      <c r="J727" s="16">
        <v>-0.87251000000000001</v>
      </c>
      <c r="K727" s="16">
        <v>686.85546999999997</v>
      </c>
      <c r="L727" s="16">
        <v>-1.5883799999999999</v>
      </c>
    </row>
    <row r="728" spans="1:12">
      <c r="A728" s="16">
        <v>685.59960999999998</v>
      </c>
      <c r="B728" s="16">
        <v>2.03857</v>
      </c>
      <c r="C728" s="16">
        <v>685.59960999999998</v>
      </c>
      <c r="D728" s="16">
        <v>1.2235199999999999</v>
      </c>
      <c r="E728" s="16">
        <v>685.59960999999998</v>
      </c>
      <c r="F728" s="16">
        <v>0.45057999999999998</v>
      </c>
      <c r="G728" s="16">
        <v>685.59960999999998</v>
      </c>
      <c r="H728" s="16">
        <v>-0.23848</v>
      </c>
      <c r="I728" s="16">
        <v>685.59960999999998</v>
      </c>
      <c r="J728" s="16">
        <v>-0.91186999999999996</v>
      </c>
      <c r="K728" s="16">
        <v>685.59960999999998</v>
      </c>
      <c r="L728" s="16">
        <v>-1.6074600000000001</v>
      </c>
    </row>
    <row r="729" spans="1:12">
      <c r="A729" s="16">
        <v>684.34180000000003</v>
      </c>
      <c r="B729" s="16">
        <v>2.0341100000000001</v>
      </c>
      <c r="C729" s="16">
        <v>684.34180000000003</v>
      </c>
      <c r="D729" s="16">
        <v>1.2084999999999999</v>
      </c>
      <c r="E729" s="16">
        <v>684.34180000000003</v>
      </c>
      <c r="F729" s="16">
        <v>0.45215</v>
      </c>
      <c r="G729" s="16">
        <v>684.34180000000003</v>
      </c>
      <c r="H729" s="16">
        <v>-0.24257000000000001</v>
      </c>
      <c r="I729" s="16">
        <v>684.34180000000003</v>
      </c>
      <c r="J729" s="16">
        <v>-0.91091</v>
      </c>
      <c r="K729" s="16">
        <v>684.34180000000003</v>
      </c>
      <c r="L729" s="16">
        <v>-1.60894</v>
      </c>
    </row>
    <row r="730" spans="1:12">
      <c r="A730" s="16">
        <v>683.08398</v>
      </c>
      <c r="B730" s="16">
        <v>2.04501</v>
      </c>
      <c r="C730" s="16">
        <v>683.08398</v>
      </c>
      <c r="D730" s="16">
        <v>1.25678</v>
      </c>
      <c r="E730" s="16">
        <v>683.08398</v>
      </c>
      <c r="F730" s="16">
        <v>0.45130999999999999</v>
      </c>
      <c r="G730" s="16">
        <v>683.08398</v>
      </c>
      <c r="H730" s="16">
        <v>-0.23422999999999999</v>
      </c>
      <c r="I730" s="16">
        <v>683.08398</v>
      </c>
      <c r="J730" s="16">
        <v>-0.90171999999999997</v>
      </c>
      <c r="K730" s="16">
        <v>683.08398</v>
      </c>
      <c r="L730" s="16">
        <v>-1.6064099999999999</v>
      </c>
    </row>
    <row r="731" spans="1:12">
      <c r="A731" s="16">
        <v>681.82812999999999</v>
      </c>
      <c r="B731" s="16">
        <v>2.0491899999999998</v>
      </c>
      <c r="C731" s="16">
        <v>681.82812999999999</v>
      </c>
      <c r="D731" s="16">
        <v>1.25021</v>
      </c>
      <c r="E731" s="16">
        <v>681.82812999999999</v>
      </c>
      <c r="F731" s="16">
        <v>0.45055000000000001</v>
      </c>
      <c r="G731" s="16">
        <v>681.82812999999999</v>
      </c>
      <c r="H731" s="16">
        <v>-0.24206</v>
      </c>
      <c r="I731" s="16">
        <v>681.82812999999999</v>
      </c>
      <c r="J731" s="16">
        <v>-0.91566000000000003</v>
      </c>
      <c r="K731" s="16">
        <v>681.82812999999999</v>
      </c>
      <c r="L731" s="16">
        <v>-1.6128</v>
      </c>
    </row>
    <row r="732" spans="1:12">
      <c r="A732" s="16">
        <v>680.57030999999995</v>
      </c>
      <c r="B732" s="16">
        <v>2.0430899999999999</v>
      </c>
      <c r="C732" s="16">
        <v>680.57030999999995</v>
      </c>
      <c r="D732" s="16">
        <v>1.26393</v>
      </c>
      <c r="E732" s="16">
        <v>680.57030999999995</v>
      </c>
      <c r="F732" s="16">
        <v>0.44794</v>
      </c>
      <c r="G732" s="16">
        <v>680.57030999999995</v>
      </c>
      <c r="H732" s="16">
        <v>-0.24654999999999999</v>
      </c>
      <c r="I732" s="16">
        <v>680.57030999999995</v>
      </c>
      <c r="J732" s="16">
        <v>-0.92288999999999999</v>
      </c>
      <c r="K732" s="16">
        <v>680.57030999999995</v>
      </c>
      <c r="L732" s="16">
        <v>-1.6194299999999999</v>
      </c>
    </row>
    <row r="733" spans="1:12">
      <c r="A733" s="16">
        <v>679.3125</v>
      </c>
      <c r="B733" s="16">
        <v>2.0811999999999999</v>
      </c>
      <c r="C733" s="16">
        <v>679.3125</v>
      </c>
      <c r="D733" s="16">
        <v>1.2943199999999999</v>
      </c>
      <c r="E733" s="16">
        <v>679.3125</v>
      </c>
      <c r="F733" s="16">
        <v>0.45479000000000003</v>
      </c>
      <c r="G733" s="16">
        <v>679.3125</v>
      </c>
      <c r="H733" s="16">
        <v>-0.23011000000000001</v>
      </c>
      <c r="I733" s="16">
        <v>679.3125</v>
      </c>
      <c r="J733" s="16">
        <v>-0.89402999999999999</v>
      </c>
      <c r="K733" s="16">
        <v>679.3125</v>
      </c>
      <c r="L733" s="16">
        <v>-1.6092200000000001</v>
      </c>
    </row>
    <row r="734" spans="1:12">
      <c r="A734" s="16">
        <v>678.05273</v>
      </c>
      <c r="B734" s="16">
        <v>2.06941</v>
      </c>
      <c r="C734" s="16">
        <v>678.05273</v>
      </c>
      <c r="D734" s="16">
        <v>1.23062</v>
      </c>
      <c r="E734" s="16">
        <v>678.05273</v>
      </c>
      <c r="F734" s="16">
        <v>0.44830999999999999</v>
      </c>
      <c r="G734" s="16">
        <v>678.05273</v>
      </c>
      <c r="H734" s="16">
        <v>-0.25311</v>
      </c>
      <c r="I734" s="16">
        <v>678.05273</v>
      </c>
      <c r="J734" s="16">
        <v>-0.91752999999999996</v>
      </c>
      <c r="K734" s="16">
        <v>678.05273</v>
      </c>
      <c r="L734" s="16">
        <v>-1.61741</v>
      </c>
    </row>
    <row r="735" spans="1:12">
      <c r="A735" s="16">
        <v>676.79492000000005</v>
      </c>
      <c r="B735" s="16">
        <v>2.0962700000000001</v>
      </c>
      <c r="C735" s="16">
        <v>676.79492000000005</v>
      </c>
      <c r="D735" s="16">
        <v>1.2659899999999999</v>
      </c>
      <c r="E735" s="16">
        <v>676.79492000000005</v>
      </c>
      <c r="F735" s="16">
        <v>0.44606000000000001</v>
      </c>
      <c r="G735" s="16">
        <v>676.79492000000005</v>
      </c>
      <c r="H735" s="16">
        <v>-0.24449000000000001</v>
      </c>
      <c r="I735" s="16">
        <v>676.79492000000005</v>
      </c>
      <c r="J735" s="16">
        <v>-0.90720999999999996</v>
      </c>
      <c r="K735" s="16">
        <v>676.79492000000005</v>
      </c>
      <c r="L735" s="16">
        <v>-1.61703</v>
      </c>
    </row>
    <row r="736" spans="1:12">
      <c r="A736" s="16">
        <v>675.53710999999998</v>
      </c>
      <c r="B736" s="16">
        <v>2.1122299999999998</v>
      </c>
      <c r="C736" s="16">
        <v>675.53710999999998</v>
      </c>
      <c r="D736" s="16">
        <v>1.27014</v>
      </c>
      <c r="E736" s="16">
        <v>675.53710999999998</v>
      </c>
      <c r="F736" s="16">
        <v>0.44186999999999999</v>
      </c>
      <c r="G736" s="16">
        <v>675.53710999999998</v>
      </c>
      <c r="H736" s="16">
        <v>-0.24160999999999999</v>
      </c>
      <c r="I736" s="16">
        <v>675.53710999999998</v>
      </c>
      <c r="J736" s="16">
        <v>-0.89805000000000001</v>
      </c>
      <c r="K736" s="16">
        <v>675.53710999999998</v>
      </c>
      <c r="L736" s="16">
        <v>-1.61758</v>
      </c>
    </row>
    <row r="737" spans="1:12">
      <c r="A737" s="16">
        <v>674.27733999999998</v>
      </c>
      <c r="B737" s="16">
        <v>2.10764</v>
      </c>
      <c r="C737" s="16">
        <v>674.27733999999998</v>
      </c>
      <c r="D737" s="16">
        <v>1.2257100000000001</v>
      </c>
      <c r="E737" s="16">
        <v>674.27733999999998</v>
      </c>
      <c r="F737" s="16">
        <v>0.45134000000000002</v>
      </c>
      <c r="G737" s="16">
        <v>674.27733999999998</v>
      </c>
      <c r="H737" s="16">
        <v>-0.25457999999999997</v>
      </c>
      <c r="I737" s="16">
        <v>674.27733999999998</v>
      </c>
      <c r="J737" s="16">
        <v>-0.91585000000000005</v>
      </c>
      <c r="K737" s="16">
        <v>674.27733999999998</v>
      </c>
      <c r="L737" s="16">
        <v>-1.6212</v>
      </c>
    </row>
    <row r="738" spans="1:12">
      <c r="A738" s="16">
        <v>673.01757999999995</v>
      </c>
      <c r="B738" s="16">
        <v>2.1535600000000001</v>
      </c>
      <c r="C738" s="16">
        <v>673.01757999999995</v>
      </c>
      <c r="D738" s="16">
        <v>1.2383</v>
      </c>
      <c r="E738" s="16">
        <v>673.01757999999995</v>
      </c>
      <c r="F738" s="16">
        <v>0.44729000000000002</v>
      </c>
      <c r="G738" s="16">
        <v>673.01757999999995</v>
      </c>
      <c r="H738" s="16">
        <v>-0.24976000000000001</v>
      </c>
      <c r="I738" s="16">
        <v>673.01757999999995</v>
      </c>
      <c r="J738" s="16">
        <v>-0.91051000000000004</v>
      </c>
      <c r="K738" s="16">
        <v>673.01757999999995</v>
      </c>
      <c r="L738" s="16">
        <v>-1.6196200000000001</v>
      </c>
    </row>
    <row r="739" spans="1:12">
      <c r="A739" s="16">
        <v>671.75780999999995</v>
      </c>
      <c r="B739" s="16">
        <v>2.1615799999999998</v>
      </c>
      <c r="C739" s="16">
        <v>671.75780999999995</v>
      </c>
      <c r="D739" s="16">
        <v>1.26153</v>
      </c>
      <c r="E739" s="16">
        <v>671.75780999999995</v>
      </c>
      <c r="F739" s="16">
        <v>0.43125000000000002</v>
      </c>
      <c r="G739" s="16">
        <v>671.75780999999995</v>
      </c>
      <c r="H739" s="16">
        <v>-0.24851999999999999</v>
      </c>
      <c r="I739" s="16">
        <v>671.75780999999995</v>
      </c>
      <c r="J739" s="16">
        <v>-0.90856999999999999</v>
      </c>
      <c r="K739" s="16">
        <v>671.75780999999995</v>
      </c>
      <c r="L739" s="16">
        <v>-1.6275599999999999</v>
      </c>
    </row>
    <row r="740" spans="1:12">
      <c r="A740" s="16">
        <v>670.49805000000003</v>
      </c>
      <c r="B740" s="16">
        <v>2.18485</v>
      </c>
      <c r="C740" s="16">
        <v>670.49805000000003</v>
      </c>
      <c r="D740" s="16">
        <v>1.3120000000000001</v>
      </c>
      <c r="E740" s="16">
        <v>670.49805000000003</v>
      </c>
      <c r="F740" s="16">
        <v>0.44156000000000001</v>
      </c>
      <c r="G740" s="16">
        <v>670.49805000000003</v>
      </c>
      <c r="H740" s="16">
        <v>-0.23363999999999999</v>
      </c>
      <c r="I740" s="16">
        <v>670.49805000000003</v>
      </c>
      <c r="J740" s="16">
        <v>-0.89054999999999995</v>
      </c>
      <c r="K740" s="16">
        <v>670.49805000000003</v>
      </c>
      <c r="L740" s="16">
        <v>-1.6147</v>
      </c>
    </row>
    <row r="741" spans="1:12">
      <c r="A741" s="16">
        <v>669.23828000000003</v>
      </c>
      <c r="B741" s="16">
        <v>2.1758999999999999</v>
      </c>
      <c r="C741" s="16">
        <v>669.23828000000003</v>
      </c>
      <c r="D741" s="16">
        <v>1.28061</v>
      </c>
      <c r="E741" s="16">
        <v>669.23828000000003</v>
      </c>
      <c r="F741" s="16">
        <v>0.44925999999999999</v>
      </c>
      <c r="G741" s="16">
        <v>669.23828000000003</v>
      </c>
      <c r="H741" s="16">
        <v>-0.24848999999999999</v>
      </c>
      <c r="I741" s="16">
        <v>669.23828000000003</v>
      </c>
      <c r="J741" s="16">
        <v>-0.89651000000000003</v>
      </c>
      <c r="K741" s="16">
        <v>669.23828000000003</v>
      </c>
      <c r="L741" s="16">
        <v>-1.6315200000000001</v>
      </c>
    </row>
    <row r="742" spans="1:12">
      <c r="A742" s="16">
        <v>667.97852</v>
      </c>
      <c r="B742" s="16">
        <v>2.14744</v>
      </c>
      <c r="C742" s="16">
        <v>667.97852</v>
      </c>
      <c r="D742" s="16">
        <v>1.2284299999999999</v>
      </c>
      <c r="E742" s="16">
        <v>667.97852</v>
      </c>
      <c r="F742" s="16">
        <v>0.43886999999999998</v>
      </c>
      <c r="G742" s="16">
        <v>667.97852</v>
      </c>
      <c r="H742" s="16">
        <v>-0.25839000000000001</v>
      </c>
      <c r="I742" s="16">
        <v>667.97852</v>
      </c>
      <c r="J742" s="16">
        <v>-0.91583999999999999</v>
      </c>
      <c r="K742" s="16">
        <v>667.97852</v>
      </c>
      <c r="L742" s="16">
        <v>-1.6325099999999999</v>
      </c>
    </row>
    <row r="743" spans="1:12">
      <c r="A743" s="16">
        <v>666.71875</v>
      </c>
      <c r="B743" s="16">
        <v>2.1069499999999999</v>
      </c>
      <c r="C743" s="16">
        <v>666.71875</v>
      </c>
      <c r="D743" s="16">
        <v>1.1805699999999999</v>
      </c>
      <c r="E743" s="16">
        <v>666.71875</v>
      </c>
      <c r="F743" s="16">
        <v>0.43595</v>
      </c>
      <c r="G743" s="16">
        <v>666.71875</v>
      </c>
      <c r="H743" s="16">
        <v>-0.26782</v>
      </c>
      <c r="I743" s="16">
        <v>666.71875</v>
      </c>
      <c r="J743" s="16">
        <v>-0.92552999999999996</v>
      </c>
      <c r="K743" s="16">
        <v>666.71875</v>
      </c>
      <c r="L743" s="16">
        <v>-1.6413800000000001</v>
      </c>
    </row>
    <row r="744" spans="1:12">
      <c r="A744" s="16">
        <v>665.45703000000003</v>
      </c>
      <c r="B744" s="16">
        <v>2.0893700000000002</v>
      </c>
      <c r="C744" s="16">
        <v>665.45703000000003</v>
      </c>
      <c r="D744" s="16">
        <v>1.1504799999999999</v>
      </c>
      <c r="E744" s="16">
        <v>665.45703000000003</v>
      </c>
      <c r="F744" s="16">
        <v>0.43554999999999999</v>
      </c>
      <c r="G744" s="16">
        <v>665.45703000000003</v>
      </c>
      <c r="H744" s="16">
        <v>-0.27593000000000001</v>
      </c>
      <c r="I744" s="16">
        <v>665.45703000000003</v>
      </c>
      <c r="J744" s="16">
        <v>-0.93933999999999995</v>
      </c>
      <c r="K744" s="16">
        <v>665.45703000000003</v>
      </c>
      <c r="L744" s="16">
        <v>-1.64045</v>
      </c>
    </row>
    <row r="745" spans="1:12">
      <c r="A745" s="16">
        <v>664.19727</v>
      </c>
      <c r="B745" s="16">
        <v>2.08432</v>
      </c>
      <c r="C745" s="16">
        <v>664.19727</v>
      </c>
      <c r="D745" s="16">
        <v>1.23729</v>
      </c>
      <c r="E745" s="16">
        <v>664.19727</v>
      </c>
      <c r="F745" s="16">
        <v>0.44334000000000001</v>
      </c>
      <c r="G745" s="16">
        <v>664.19727</v>
      </c>
      <c r="H745" s="16">
        <v>-0.25396000000000002</v>
      </c>
      <c r="I745" s="16">
        <v>664.19727</v>
      </c>
      <c r="J745" s="16">
        <v>-0.91749000000000003</v>
      </c>
      <c r="K745" s="16">
        <v>664.19727</v>
      </c>
      <c r="L745" s="16">
        <v>-1.6301399999999999</v>
      </c>
    </row>
    <row r="746" spans="1:12">
      <c r="A746" s="16">
        <v>662.93555000000003</v>
      </c>
      <c r="B746" s="16">
        <v>2.0627399999999998</v>
      </c>
      <c r="C746" s="16">
        <v>662.93555000000003</v>
      </c>
      <c r="D746" s="16">
        <v>1.1964999999999999</v>
      </c>
      <c r="E746" s="16">
        <v>662.93555000000003</v>
      </c>
      <c r="F746" s="16">
        <v>0.44283</v>
      </c>
      <c r="G746" s="16">
        <v>662.93555000000003</v>
      </c>
      <c r="H746" s="16">
        <v>-0.26656999999999997</v>
      </c>
      <c r="I746" s="16">
        <v>662.93555000000003</v>
      </c>
      <c r="J746" s="16">
        <v>-0.93054000000000003</v>
      </c>
      <c r="K746" s="16">
        <v>662.93555000000003</v>
      </c>
      <c r="L746" s="16">
        <v>-1.6370199999999999</v>
      </c>
    </row>
    <row r="747" spans="1:12">
      <c r="A747" s="16">
        <v>661.67382999999995</v>
      </c>
      <c r="B747" s="16">
        <v>2.05592</v>
      </c>
      <c r="C747" s="16">
        <v>661.67382999999995</v>
      </c>
      <c r="D747" s="16">
        <v>1.19659</v>
      </c>
      <c r="E747" s="16">
        <v>661.67382999999995</v>
      </c>
      <c r="F747" s="16">
        <v>0.43868000000000001</v>
      </c>
      <c r="G747" s="16">
        <v>661.67382999999995</v>
      </c>
      <c r="H747" s="16">
        <v>-0.26582</v>
      </c>
      <c r="I747" s="16">
        <v>661.67382999999995</v>
      </c>
      <c r="J747" s="16">
        <v>-0.93281000000000003</v>
      </c>
      <c r="K747" s="16">
        <v>661.67382999999995</v>
      </c>
      <c r="L747" s="16">
        <v>-1.64046</v>
      </c>
    </row>
    <row r="748" spans="1:12">
      <c r="A748" s="16">
        <v>660.41210999999998</v>
      </c>
      <c r="B748" s="16">
        <v>2.0576599999999998</v>
      </c>
      <c r="C748" s="16">
        <v>660.41210999999998</v>
      </c>
      <c r="D748" s="16">
        <v>1.1880900000000001</v>
      </c>
      <c r="E748" s="16">
        <v>660.41210999999998</v>
      </c>
      <c r="F748" s="16">
        <v>0.43768000000000001</v>
      </c>
      <c r="G748" s="16">
        <v>660.41210999999998</v>
      </c>
      <c r="H748" s="16">
        <v>-0.25739000000000001</v>
      </c>
      <c r="I748" s="16">
        <v>660.41210999999998</v>
      </c>
      <c r="J748" s="16">
        <v>-0.92420999999999998</v>
      </c>
      <c r="K748" s="16">
        <v>660.41210999999998</v>
      </c>
      <c r="L748" s="16">
        <v>-1.63449</v>
      </c>
    </row>
    <row r="749" spans="1:12">
      <c r="A749" s="16">
        <v>659.15039000000002</v>
      </c>
      <c r="B749" s="16">
        <v>2.0333999999999999</v>
      </c>
      <c r="C749" s="16">
        <v>659.15039000000002</v>
      </c>
      <c r="D749" s="16">
        <v>1.1357900000000001</v>
      </c>
      <c r="E749" s="16">
        <v>659.15039000000002</v>
      </c>
      <c r="F749" s="16">
        <v>0.43045</v>
      </c>
      <c r="G749" s="16">
        <v>659.15039000000002</v>
      </c>
      <c r="H749" s="16">
        <v>-0.27322000000000002</v>
      </c>
      <c r="I749" s="16">
        <v>659.15039000000002</v>
      </c>
      <c r="J749" s="16">
        <v>-0.93484</v>
      </c>
      <c r="K749" s="16">
        <v>659.15039000000002</v>
      </c>
      <c r="L749" s="16">
        <v>-1.64958</v>
      </c>
    </row>
    <row r="750" spans="1:12">
      <c r="A750" s="16">
        <v>657.88671999999997</v>
      </c>
      <c r="B750" s="16">
        <v>2.0357099999999999</v>
      </c>
      <c r="C750" s="16">
        <v>657.88671999999997</v>
      </c>
      <c r="D750" s="16">
        <v>1.1590199999999999</v>
      </c>
      <c r="E750" s="16">
        <v>657.88671999999997</v>
      </c>
      <c r="F750" s="16">
        <v>0.43204999999999999</v>
      </c>
      <c r="G750" s="16">
        <v>657.88671999999997</v>
      </c>
      <c r="H750" s="16">
        <v>-0.27239000000000002</v>
      </c>
      <c r="I750" s="16">
        <v>657.88671999999997</v>
      </c>
      <c r="J750" s="16">
        <v>-0.93623000000000001</v>
      </c>
      <c r="K750" s="16">
        <v>657.88671999999997</v>
      </c>
      <c r="L750" s="16">
        <v>-1.6414800000000001</v>
      </c>
    </row>
    <row r="751" spans="1:12">
      <c r="A751" s="16">
        <v>656.625</v>
      </c>
      <c r="B751" s="16">
        <v>2.03911</v>
      </c>
      <c r="C751" s="16">
        <v>656.625</v>
      </c>
      <c r="D751" s="16">
        <v>1.1715899999999999</v>
      </c>
      <c r="E751" s="16">
        <v>656.625</v>
      </c>
      <c r="F751" s="16">
        <v>0.43914999999999998</v>
      </c>
      <c r="G751" s="16">
        <v>656.625</v>
      </c>
      <c r="H751" s="16">
        <v>-0.25896000000000002</v>
      </c>
      <c r="I751" s="16">
        <v>656.625</v>
      </c>
      <c r="J751" s="16">
        <v>-0.93398999999999999</v>
      </c>
      <c r="K751" s="16">
        <v>656.625</v>
      </c>
      <c r="L751" s="16">
        <v>-1.6397900000000001</v>
      </c>
    </row>
    <row r="752" spans="1:12">
      <c r="A752" s="16">
        <v>655.36132999999995</v>
      </c>
      <c r="B752" s="16">
        <v>2.0242100000000001</v>
      </c>
      <c r="C752" s="16">
        <v>655.36132999999995</v>
      </c>
      <c r="D752" s="16">
        <v>1.1490199999999999</v>
      </c>
      <c r="E752" s="16">
        <v>655.36132999999995</v>
      </c>
      <c r="F752" s="16">
        <v>0.43573000000000001</v>
      </c>
      <c r="G752" s="16">
        <v>655.36132999999995</v>
      </c>
      <c r="H752" s="16">
        <v>-0.27578999999999998</v>
      </c>
      <c r="I752" s="16">
        <v>655.36132999999995</v>
      </c>
      <c r="J752" s="16">
        <v>-0.95243</v>
      </c>
      <c r="K752" s="16">
        <v>655.36132999999995</v>
      </c>
      <c r="L752" s="16">
        <v>-1.6504000000000001</v>
      </c>
    </row>
    <row r="753" spans="1:12">
      <c r="A753" s="16">
        <v>654.09960999999998</v>
      </c>
      <c r="B753" s="16">
        <v>2.0199400000000001</v>
      </c>
      <c r="C753" s="16">
        <v>654.09960999999998</v>
      </c>
      <c r="D753" s="16">
        <v>1.1765000000000001</v>
      </c>
      <c r="E753" s="16">
        <v>654.09960999999998</v>
      </c>
      <c r="F753" s="16">
        <v>0.43852999999999998</v>
      </c>
      <c r="G753" s="16">
        <v>654.09960999999998</v>
      </c>
      <c r="H753" s="16">
        <v>-0.27152999999999999</v>
      </c>
      <c r="I753" s="16">
        <v>654.09960999999998</v>
      </c>
      <c r="J753" s="16">
        <v>-0.94013000000000002</v>
      </c>
      <c r="K753" s="16">
        <v>654.09960999999998</v>
      </c>
      <c r="L753" s="16">
        <v>-1.6456200000000001</v>
      </c>
    </row>
    <row r="754" spans="1:12">
      <c r="A754" s="16">
        <v>652.83594000000005</v>
      </c>
      <c r="B754" s="16">
        <v>2.0202100000000001</v>
      </c>
      <c r="C754" s="16">
        <v>652.83594000000005</v>
      </c>
      <c r="D754" s="16">
        <v>1.1696</v>
      </c>
      <c r="E754" s="16">
        <v>652.83594000000005</v>
      </c>
      <c r="F754" s="16">
        <v>0.42707000000000001</v>
      </c>
      <c r="G754" s="16">
        <v>652.83594000000005</v>
      </c>
      <c r="H754" s="16">
        <v>-0.27572999999999998</v>
      </c>
      <c r="I754" s="16">
        <v>652.83594000000005</v>
      </c>
      <c r="J754" s="16">
        <v>-0.94418999999999997</v>
      </c>
      <c r="K754" s="16">
        <v>652.83594000000005</v>
      </c>
      <c r="L754" s="16">
        <v>-1.64266</v>
      </c>
    </row>
    <row r="755" spans="1:12">
      <c r="A755" s="16">
        <v>651.57227</v>
      </c>
      <c r="B755" s="16">
        <v>2.0501900000000002</v>
      </c>
      <c r="C755" s="16">
        <v>651.57227</v>
      </c>
      <c r="D755" s="16">
        <v>1.1935500000000001</v>
      </c>
      <c r="E755" s="16">
        <v>651.57227</v>
      </c>
      <c r="F755" s="16">
        <v>0.43880999999999998</v>
      </c>
      <c r="G755" s="16">
        <v>651.57227</v>
      </c>
      <c r="H755" s="16">
        <v>-0.25679999999999997</v>
      </c>
      <c r="I755" s="16">
        <v>651.57227</v>
      </c>
      <c r="J755" s="16">
        <v>-0.92496999999999996</v>
      </c>
      <c r="K755" s="16">
        <v>651.57227</v>
      </c>
      <c r="L755" s="16">
        <v>-1.63531</v>
      </c>
    </row>
    <row r="756" spans="1:12">
      <c r="A756" s="16">
        <v>650.30858999999998</v>
      </c>
      <c r="B756" s="16">
        <v>2.0592999999999999</v>
      </c>
      <c r="C756" s="16">
        <v>650.30858999999998</v>
      </c>
      <c r="D756" s="16">
        <v>1.21509</v>
      </c>
      <c r="E756" s="16">
        <v>650.30858999999998</v>
      </c>
      <c r="F756" s="16">
        <v>0.44727</v>
      </c>
      <c r="G756" s="16">
        <v>650.30858999999998</v>
      </c>
      <c r="H756" s="16">
        <v>-0.25446999999999997</v>
      </c>
      <c r="I756" s="16">
        <v>650.30858999999998</v>
      </c>
      <c r="J756" s="16">
        <v>-0.91930000000000001</v>
      </c>
      <c r="K756" s="16">
        <v>650.30858999999998</v>
      </c>
      <c r="L756" s="16">
        <v>-1.6309100000000001</v>
      </c>
    </row>
    <row r="757" spans="1:12">
      <c r="A757" s="16">
        <v>649.04492000000005</v>
      </c>
      <c r="B757" s="16">
        <v>2.0668199999999999</v>
      </c>
      <c r="C757" s="16">
        <v>649.04492000000005</v>
      </c>
      <c r="D757" s="16">
        <v>1.1864699999999999</v>
      </c>
      <c r="E757" s="16">
        <v>649.04492000000005</v>
      </c>
      <c r="F757" s="16">
        <v>0.44379000000000002</v>
      </c>
      <c r="G757" s="16">
        <v>649.04492000000005</v>
      </c>
      <c r="H757" s="16">
        <v>-0.25946000000000002</v>
      </c>
      <c r="I757" s="16">
        <v>649.04492000000005</v>
      </c>
      <c r="J757" s="16">
        <v>-0.93042999999999998</v>
      </c>
      <c r="K757" s="16">
        <v>649.04492000000005</v>
      </c>
      <c r="L757" s="16">
        <v>-1.6367100000000001</v>
      </c>
    </row>
    <row r="758" spans="1:12">
      <c r="A758" s="16">
        <v>647.77930000000003</v>
      </c>
      <c r="B758" s="16">
        <v>2.0766800000000001</v>
      </c>
      <c r="C758" s="16">
        <v>647.77930000000003</v>
      </c>
      <c r="D758" s="16">
        <v>1.22675</v>
      </c>
      <c r="E758" s="16">
        <v>647.77930000000003</v>
      </c>
      <c r="F758" s="16">
        <v>0.43947000000000003</v>
      </c>
      <c r="G758" s="16">
        <v>647.77930000000003</v>
      </c>
      <c r="H758" s="16">
        <v>-0.25906000000000001</v>
      </c>
      <c r="I758" s="16">
        <v>647.77930000000003</v>
      </c>
      <c r="J758" s="16">
        <v>-0.92688000000000004</v>
      </c>
      <c r="K758" s="16">
        <v>647.77930000000003</v>
      </c>
      <c r="L758" s="16">
        <v>-1.6414299999999999</v>
      </c>
    </row>
    <row r="759" spans="1:12">
      <c r="A759" s="16">
        <v>646.51562999999999</v>
      </c>
      <c r="B759" s="16">
        <v>2.1103200000000002</v>
      </c>
      <c r="C759" s="16">
        <v>646.51562999999999</v>
      </c>
      <c r="D759" s="16">
        <v>1.26871</v>
      </c>
      <c r="E759" s="16">
        <v>646.51562999999999</v>
      </c>
      <c r="F759" s="16">
        <v>0.45077</v>
      </c>
      <c r="G759" s="16">
        <v>646.51562999999999</v>
      </c>
      <c r="H759" s="16">
        <v>-0.24845</v>
      </c>
      <c r="I759" s="16">
        <v>646.51562999999999</v>
      </c>
      <c r="J759" s="16">
        <v>-0.91905999999999999</v>
      </c>
      <c r="K759" s="16">
        <v>646.51562999999999</v>
      </c>
      <c r="L759" s="16">
        <v>-1.6326499999999999</v>
      </c>
    </row>
    <row r="760" spans="1:12">
      <c r="A760" s="16">
        <v>645.25</v>
      </c>
      <c r="B760" s="16">
        <v>2.1474799999999998</v>
      </c>
      <c r="C760" s="16">
        <v>645.25</v>
      </c>
      <c r="D760" s="16">
        <v>1.2614000000000001</v>
      </c>
      <c r="E760" s="16">
        <v>645.25</v>
      </c>
      <c r="F760" s="16">
        <v>0.43917</v>
      </c>
      <c r="G760" s="16">
        <v>645.25</v>
      </c>
      <c r="H760" s="16">
        <v>-0.25934000000000001</v>
      </c>
      <c r="I760" s="16">
        <v>645.25</v>
      </c>
      <c r="J760" s="16">
        <v>-0.92540999999999995</v>
      </c>
      <c r="K760" s="16">
        <v>645.25</v>
      </c>
      <c r="L760" s="16">
        <v>-1.6347</v>
      </c>
    </row>
    <row r="761" spans="1:12">
      <c r="A761" s="16">
        <v>643.98632999999995</v>
      </c>
      <c r="B761" s="16">
        <v>2.2307600000000001</v>
      </c>
      <c r="C761" s="16">
        <v>643.98632999999995</v>
      </c>
      <c r="D761" s="16">
        <v>1.3249599999999999</v>
      </c>
      <c r="E761" s="16">
        <v>643.98632999999995</v>
      </c>
      <c r="F761" s="16">
        <v>0.44807999999999998</v>
      </c>
      <c r="G761" s="16">
        <v>643.98632999999995</v>
      </c>
      <c r="H761" s="16">
        <v>-0.24571000000000001</v>
      </c>
      <c r="I761" s="16">
        <v>643.98632999999995</v>
      </c>
      <c r="J761" s="16">
        <v>-0.90124000000000004</v>
      </c>
      <c r="K761" s="16">
        <v>643.98632999999995</v>
      </c>
      <c r="L761" s="16">
        <v>-1.6349400000000001</v>
      </c>
    </row>
    <row r="762" spans="1:12">
      <c r="A762" s="16">
        <v>642.72069999999997</v>
      </c>
      <c r="B762" s="16">
        <v>2.3226900000000001</v>
      </c>
      <c r="C762" s="16">
        <v>642.72069999999997</v>
      </c>
      <c r="D762" s="16">
        <v>1.3368</v>
      </c>
      <c r="E762" s="16">
        <v>642.72069999999997</v>
      </c>
      <c r="F762" s="16">
        <v>0.44762000000000002</v>
      </c>
      <c r="G762" s="16">
        <v>642.72069999999997</v>
      </c>
      <c r="H762" s="16">
        <v>-0.24637999999999999</v>
      </c>
      <c r="I762" s="16">
        <v>642.72069999999997</v>
      </c>
      <c r="J762" s="16">
        <v>-0.88993999999999995</v>
      </c>
      <c r="K762" s="16">
        <v>642.72069999999997</v>
      </c>
      <c r="L762" s="16">
        <v>-1.62859</v>
      </c>
    </row>
    <row r="763" spans="1:12">
      <c r="A763" s="16">
        <v>641.45507999999995</v>
      </c>
      <c r="B763" s="16">
        <v>2.5126200000000001</v>
      </c>
      <c r="C763" s="16">
        <v>641.45507999999995</v>
      </c>
      <c r="D763" s="16">
        <v>1.4543200000000001</v>
      </c>
      <c r="E763" s="16">
        <v>641.45507999999995</v>
      </c>
      <c r="F763" s="16">
        <v>0.44929000000000002</v>
      </c>
      <c r="G763" s="16">
        <v>641.45507999999995</v>
      </c>
      <c r="H763" s="16">
        <v>-0.23784</v>
      </c>
      <c r="I763" s="16">
        <v>641.45507999999995</v>
      </c>
      <c r="J763" s="16">
        <v>-0.87282000000000004</v>
      </c>
      <c r="K763" s="16">
        <v>641.45507999999995</v>
      </c>
      <c r="L763" s="16">
        <v>-1.6328800000000001</v>
      </c>
    </row>
    <row r="764" spans="1:12">
      <c r="A764" s="16">
        <v>640.18944999999997</v>
      </c>
      <c r="B764" s="16">
        <v>2.7832699999999999</v>
      </c>
      <c r="C764" s="16">
        <v>640.18944999999997</v>
      </c>
      <c r="D764" s="16">
        <v>1.5701000000000001</v>
      </c>
      <c r="E764" s="16">
        <v>640.18944999999997</v>
      </c>
      <c r="F764" s="16">
        <v>0.45321</v>
      </c>
      <c r="G764" s="16">
        <v>640.18944999999997</v>
      </c>
      <c r="H764" s="16">
        <v>-0.21723000000000001</v>
      </c>
      <c r="I764" s="16">
        <v>640.18944999999997</v>
      </c>
      <c r="J764" s="16">
        <v>-0.84297999999999995</v>
      </c>
      <c r="K764" s="16">
        <v>640.18944999999997</v>
      </c>
      <c r="L764" s="16">
        <v>-1.6305700000000001</v>
      </c>
    </row>
    <row r="765" spans="1:12">
      <c r="A765" s="16">
        <v>638.92187999999999</v>
      </c>
      <c r="B765" s="16">
        <v>2.9095300000000002</v>
      </c>
      <c r="C765" s="16">
        <v>638.92187999999999</v>
      </c>
      <c r="D765" s="16">
        <v>1.52922</v>
      </c>
      <c r="E765" s="16">
        <v>638.92187999999999</v>
      </c>
      <c r="F765" s="16">
        <v>0.44390000000000002</v>
      </c>
      <c r="G765" s="16">
        <v>638.92187999999999</v>
      </c>
      <c r="H765" s="16">
        <v>-0.24253</v>
      </c>
      <c r="I765" s="16">
        <v>638.92187999999999</v>
      </c>
      <c r="J765" s="16">
        <v>-0.85089000000000004</v>
      </c>
      <c r="K765" s="16">
        <v>638.92187999999999</v>
      </c>
      <c r="L765" s="16">
        <v>-1.6372899999999999</v>
      </c>
    </row>
    <row r="766" spans="1:12">
      <c r="A766" s="16">
        <v>637.65625</v>
      </c>
      <c r="B766" s="16">
        <v>2.7921800000000001</v>
      </c>
      <c r="C766" s="16">
        <v>637.65625</v>
      </c>
      <c r="D766" s="16">
        <v>1.55514</v>
      </c>
      <c r="E766" s="16">
        <v>637.65625</v>
      </c>
      <c r="F766" s="16">
        <v>0.45333000000000001</v>
      </c>
      <c r="G766" s="16">
        <v>637.65625</v>
      </c>
      <c r="H766" s="16">
        <v>-0.23125999999999999</v>
      </c>
      <c r="I766" s="16">
        <v>637.65625</v>
      </c>
      <c r="J766" s="16">
        <v>-0.83606999999999998</v>
      </c>
      <c r="K766" s="16">
        <v>637.65625</v>
      </c>
      <c r="L766" s="16">
        <v>-1.61829</v>
      </c>
    </row>
    <row r="767" spans="1:12">
      <c r="A767" s="16">
        <v>636.38867000000005</v>
      </c>
      <c r="B767" s="16">
        <v>2.5181399999999998</v>
      </c>
      <c r="C767" s="16">
        <v>636.38867000000005</v>
      </c>
      <c r="D767" s="16">
        <v>1.45703</v>
      </c>
      <c r="E767" s="16">
        <v>636.38867000000005</v>
      </c>
      <c r="F767" s="16">
        <v>0.45102999999999999</v>
      </c>
      <c r="G767" s="16">
        <v>636.38867000000005</v>
      </c>
      <c r="H767" s="16">
        <v>-0.23205999999999999</v>
      </c>
      <c r="I767" s="16">
        <v>636.38867000000005</v>
      </c>
      <c r="J767" s="16">
        <v>-0.85707</v>
      </c>
      <c r="K767" s="16">
        <v>636.38867000000005</v>
      </c>
      <c r="L767" s="16">
        <v>-1.6262099999999999</v>
      </c>
    </row>
    <row r="768" spans="1:12">
      <c r="A768" s="16">
        <v>635.12305000000003</v>
      </c>
      <c r="B768" s="16">
        <v>2.31508</v>
      </c>
      <c r="C768" s="16">
        <v>635.12305000000003</v>
      </c>
      <c r="D768" s="16">
        <v>1.38663</v>
      </c>
      <c r="E768" s="16">
        <v>635.12305000000003</v>
      </c>
      <c r="F768" s="16">
        <v>0.45113999999999999</v>
      </c>
      <c r="G768" s="16">
        <v>635.12305000000003</v>
      </c>
      <c r="H768" s="16">
        <v>-0.23552000000000001</v>
      </c>
      <c r="I768" s="16">
        <v>635.12305000000003</v>
      </c>
      <c r="J768" s="16">
        <v>-0.86695999999999995</v>
      </c>
      <c r="K768" s="16">
        <v>635.12305000000003</v>
      </c>
      <c r="L768" s="16">
        <v>-1.6216699999999999</v>
      </c>
    </row>
    <row r="769" spans="1:12">
      <c r="A769" s="16">
        <v>633.85546999999997</v>
      </c>
      <c r="B769" s="16">
        <v>2.2145700000000001</v>
      </c>
      <c r="C769" s="16">
        <v>633.85546999999997</v>
      </c>
      <c r="D769" s="16">
        <v>1.32999</v>
      </c>
      <c r="E769" s="16">
        <v>633.85546999999997</v>
      </c>
      <c r="F769" s="16">
        <v>0.45143</v>
      </c>
      <c r="G769" s="16">
        <v>633.85546999999997</v>
      </c>
      <c r="H769" s="16">
        <v>-0.2321</v>
      </c>
      <c r="I769" s="16">
        <v>633.85546999999997</v>
      </c>
      <c r="J769" s="16">
        <v>-0.87749999999999995</v>
      </c>
      <c r="K769" s="16">
        <v>633.85546999999997</v>
      </c>
      <c r="L769" s="16">
        <v>-1.62486</v>
      </c>
    </row>
    <row r="770" spans="1:12">
      <c r="A770" s="16">
        <v>632.58789000000002</v>
      </c>
      <c r="B770" s="16">
        <v>2.1526999999999998</v>
      </c>
      <c r="C770" s="16">
        <v>632.58789000000002</v>
      </c>
      <c r="D770" s="16">
        <v>1.27416</v>
      </c>
      <c r="E770" s="16">
        <v>632.58789000000002</v>
      </c>
      <c r="F770" s="16">
        <v>0.44681999999999999</v>
      </c>
      <c r="G770" s="16">
        <v>632.58789000000002</v>
      </c>
      <c r="H770" s="16">
        <v>-0.25147000000000003</v>
      </c>
      <c r="I770" s="16">
        <v>632.58789000000002</v>
      </c>
      <c r="J770" s="16">
        <v>-0.89453000000000005</v>
      </c>
      <c r="K770" s="16">
        <v>632.58789000000002</v>
      </c>
      <c r="L770" s="16">
        <v>-1.62625</v>
      </c>
    </row>
    <row r="771" spans="1:12">
      <c r="A771" s="16">
        <v>631.32030999999995</v>
      </c>
      <c r="B771" s="16">
        <v>2.1195200000000001</v>
      </c>
      <c r="C771" s="16">
        <v>631.32030999999995</v>
      </c>
      <c r="D771" s="16">
        <v>1.2999000000000001</v>
      </c>
      <c r="E771" s="16">
        <v>631.32030999999995</v>
      </c>
      <c r="F771" s="16">
        <v>0.45878000000000002</v>
      </c>
      <c r="G771" s="16">
        <v>631.32030999999995</v>
      </c>
      <c r="H771" s="16">
        <v>-0.23802999999999999</v>
      </c>
      <c r="I771" s="16">
        <v>631.32030999999995</v>
      </c>
      <c r="J771" s="16">
        <v>-0.89119000000000004</v>
      </c>
      <c r="K771" s="16">
        <v>631.32030999999995</v>
      </c>
      <c r="L771" s="16">
        <v>-1.6310100000000001</v>
      </c>
    </row>
    <row r="772" spans="1:12">
      <c r="A772" s="16">
        <v>630.05273</v>
      </c>
      <c r="B772" s="16">
        <v>2.0865200000000002</v>
      </c>
      <c r="C772" s="16">
        <v>630.05273</v>
      </c>
      <c r="D772" s="16">
        <v>1.2751600000000001</v>
      </c>
      <c r="E772" s="16">
        <v>630.05273</v>
      </c>
      <c r="F772" s="16">
        <v>0.45672000000000001</v>
      </c>
      <c r="G772" s="16">
        <v>630.05273</v>
      </c>
      <c r="H772" s="16">
        <v>-0.2505</v>
      </c>
      <c r="I772" s="16">
        <v>630.05273</v>
      </c>
      <c r="J772" s="16">
        <v>-0.90552999999999995</v>
      </c>
      <c r="K772" s="16">
        <v>630.05273</v>
      </c>
      <c r="L772" s="16">
        <v>-1.6321699999999999</v>
      </c>
    </row>
    <row r="773" spans="1:12">
      <c r="A773" s="16">
        <v>628.78516000000002</v>
      </c>
      <c r="B773" s="16">
        <v>2.0789200000000001</v>
      </c>
      <c r="C773" s="16">
        <v>628.78516000000002</v>
      </c>
      <c r="D773" s="16">
        <v>1.2896399999999999</v>
      </c>
      <c r="E773" s="16">
        <v>628.78516000000002</v>
      </c>
      <c r="F773" s="16">
        <v>0.44933000000000001</v>
      </c>
      <c r="G773" s="16">
        <v>628.78516000000002</v>
      </c>
      <c r="H773" s="16">
        <v>-0.24251</v>
      </c>
      <c r="I773" s="16">
        <v>628.78516000000002</v>
      </c>
      <c r="J773" s="16">
        <v>-0.89297000000000004</v>
      </c>
      <c r="K773" s="16">
        <v>628.78516000000002</v>
      </c>
      <c r="L773" s="16">
        <v>-1.6198900000000001</v>
      </c>
    </row>
    <row r="774" spans="1:12">
      <c r="A774" s="16">
        <v>627.51562999999999</v>
      </c>
      <c r="B774" s="16">
        <v>2.0626500000000001</v>
      </c>
      <c r="C774" s="16">
        <v>627.51562999999999</v>
      </c>
      <c r="D774" s="16">
        <v>1.2868999999999999</v>
      </c>
      <c r="E774" s="16">
        <v>627.51562999999999</v>
      </c>
      <c r="F774" s="16">
        <v>0.44832</v>
      </c>
      <c r="G774" s="16">
        <v>627.51562999999999</v>
      </c>
      <c r="H774" s="16">
        <v>-0.24326999999999999</v>
      </c>
      <c r="I774" s="16">
        <v>627.51562999999999</v>
      </c>
      <c r="J774" s="16">
        <v>-0.89744999999999997</v>
      </c>
      <c r="K774" s="16">
        <v>627.51562999999999</v>
      </c>
      <c r="L774" s="16">
        <v>-1.6205000000000001</v>
      </c>
    </row>
    <row r="775" spans="1:12">
      <c r="A775" s="16">
        <v>626.24805000000003</v>
      </c>
      <c r="B775" s="16">
        <v>2.0561500000000001</v>
      </c>
      <c r="C775" s="16">
        <v>626.24805000000003</v>
      </c>
      <c r="D775" s="16">
        <v>1.31368</v>
      </c>
      <c r="E775" s="16">
        <v>626.24805000000003</v>
      </c>
      <c r="F775" s="16">
        <v>0.44461000000000001</v>
      </c>
      <c r="G775" s="16">
        <v>626.24805000000003</v>
      </c>
      <c r="H775" s="16">
        <v>-0.23257</v>
      </c>
      <c r="I775" s="16">
        <v>626.24805000000003</v>
      </c>
      <c r="J775" s="16">
        <v>-0.88939999999999997</v>
      </c>
      <c r="K775" s="16">
        <v>626.24805000000003</v>
      </c>
      <c r="L775" s="16">
        <v>-1.6112200000000001</v>
      </c>
    </row>
    <row r="776" spans="1:12">
      <c r="A776" s="16">
        <v>624.97852</v>
      </c>
      <c r="B776" s="16">
        <v>2.0448599999999999</v>
      </c>
      <c r="C776" s="16">
        <v>624.97852</v>
      </c>
      <c r="D776" s="16">
        <v>1.2995399999999999</v>
      </c>
      <c r="E776" s="16">
        <v>624.97852</v>
      </c>
      <c r="F776" s="16">
        <v>0.45678999999999997</v>
      </c>
      <c r="G776" s="16">
        <v>624.97852</v>
      </c>
      <c r="H776" s="16">
        <v>-0.23263</v>
      </c>
      <c r="I776" s="16">
        <v>624.97852</v>
      </c>
      <c r="J776" s="16">
        <v>-0.89290999999999998</v>
      </c>
      <c r="K776" s="16">
        <v>624.97852</v>
      </c>
      <c r="L776" s="16">
        <v>-1.6131599999999999</v>
      </c>
    </row>
    <row r="777" spans="1:12">
      <c r="A777" s="16">
        <v>623.70898</v>
      </c>
      <c r="B777" s="16">
        <v>2.0389200000000001</v>
      </c>
      <c r="C777" s="16">
        <v>623.70898</v>
      </c>
      <c r="D777" s="16">
        <v>1.2723800000000001</v>
      </c>
      <c r="E777" s="16">
        <v>623.70898</v>
      </c>
      <c r="F777" s="16">
        <v>0.45421</v>
      </c>
      <c r="G777" s="16">
        <v>623.70898</v>
      </c>
      <c r="H777" s="16">
        <v>-0.23971000000000001</v>
      </c>
      <c r="I777" s="16">
        <v>623.70898</v>
      </c>
      <c r="J777" s="16">
        <v>-0.90114000000000005</v>
      </c>
      <c r="K777" s="16">
        <v>623.70898</v>
      </c>
      <c r="L777" s="16">
        <v>-1.6254200000000001</v>
      </c>
    </row>
    <row r="778" spans="1:12">
      <c r="A778" s="16">
        <v>622.43944999999997</v>
      </c>
      <c r="B778" s="16">
        <v>2.0291600000000001</v>
      </c>
      <c r="C778" s="16">
        <v>622.43944999999997</v>
      </c>
      <c r="D778" s="16">
        <v>1.2739400000000001</v>
      </c>
      <c r="E778" s="16">
        <v>622.43944999999997</v>
      </c>
      <c r="F778" s="16">
        <v>0.46314</v>
      </c>
      <c r="G778" s="16">
        <v>622.43944999999997</v>
      </c>
      <c r="H778" s="16">
        <v>-0.23268</v>
      </c>
      <c r="I778" s="16">
        <v>622.43944999999997</v>
      </c>
      <c r="J778" s="16">
        <v>-0.89609000000000005</v>
      </c>
      <c r="K778" s="16">
        <v>622.43944999999997</v>
      </c>
      <c r="L778" s="16">
        <v>-1.62094</v>
      </c>
    </row>
    <row r="779" spans="1:12">
      <c r="A779" s="16">
        <v>621.16992000000005</v>
      </c>
      <c r="B779" s="16">
        <v>2.0090499999999998</v>
      </c>
      <c r="C779" s="16">
        <v>621.16992000000005</v>
      </c>
      <c r="D779" s="16">
        <v>1.2185900000000001</v>
      </c>
      <c r="E779" s="16">
        <v>621.16992000000005</v>
      </c>
      <c r="F779" s="16">
        <v>0.45638000000000001</v>
      </c>
      <c r="G779" s="16">
        <v>621.16992000000005</v>
      </c>
      <c r="H779" s="16">
        <v>-0.25058000000000002</v>
      </c>
      <c r="I779" s="16">
        <v>621.16992000000005</v>
      </c>
      <c r="J779" s="16">
        <v>-0.91264000000000001</v>
      </c>
      <c r="K779" s="16">
        <v>621.16992000000005</v>
      </c>
      <c r="L779" s="16">
        <v>-1.6229800000000001</v>
      </c>
    </row>
    <row r="780" spans="1:12">
      <c r="A780" s="16">
        <v>619.90039000000002</v>
      </c>
      <c r="B780" s="16">
        <v>2.01525</v>
      </c>
      <c r="C780" s="16">
        <v>619.90039000000002</v>
      </c>
      <c r="D780" s="16">
        <v>1.2374000000000001</v>
      </c>
      <c r="E780" s="16">
        <v>619.90039000000002</v>
      </c>
      <c r="F780" s="16">
        <v>0.45184999999999997</v>
      </c>
      <c r="G780" s="16">
        <v>619.90039000000002</v>
      </c>
      <c r="H780" s="16">
        <v>-0.24751000000000001</v>
      </c>
      <c r="I780" s="16">
        <v>619.90039000000002</v>
      </c>
      <c r="J780" s="16">
        <v>-0.91269</v>
      </c>
      <c r="K780" s="16">
        <v>619.90039000000002</v>
      </c>
      <c r="L780" s="16">
        <v>-1.62415</v>
      </c>
    </row>
    <row r="781" spans="1:12">
      <c r="A781" s="16">
        <v>618.62891000000002</v>
      </c>
      <c r="B781" s="16">
        <v>2.03071</v>
      </c>
      <c r="C781" s="16">
        <v>618.62891000000002</v>
      </c>
      <c r="D781" s="16">
        <v>1.26115</v>
      </c>
      <c r="E781" s="16">
        <v>618.62891000000002</v>
      </c>
      <c r="F781" s="16">
        <v>0.45591999999999999</v>
      </c>
      <c r="G781" s="16">
        <v>618.62891000000002</v>
      </c>
      <c r="H781" s="16">
        <v>-0.24182000000000001</v>
      </c>
      <c r="I781" s="16">
        <v>618.62891000000002</v>
      </c>
      <c r="J781" s="16">
        <v>-0.89771000000000001</v>
      </c>
      <c r="K781" s="16">
        <v>618.62891000000002</v>
      </c>
      <c r="L781" s="16">
        <v>-1.6200399999999999</v>
      </c>
    </row>
    <row r="782" spans="1:12">
      <c r="A782" s="16">
        <v>617.35937999999999</v>
      </c>
      <c r="B782" s="16">
        <v>2.0388899999999999</v>
      </c>
      <c r="C782" s="16">
        <v>617.35937999999999</v>
      </c>
      <c r="D782" s="16">
        <v>1.2664500000000001</v>
      </c>
      <c r="E782" s="16">
        <v>617.35937999999999</v>
      </c>
      <c r="F782" s="16">
        <v>0.45979999999999999</v>
      </c>
      <c r="G782" s="16">
        <v>617.35937999999999</v>
      </c>
      <c r="H782" s="16">
        <v>-0.23966000000000001</v>
      </c>
      <c r="I782" s="16">
        <v>617.35937999999999</v>
      </c>
      <c r="J782" s="16">
        <v>-0.88785000000000003</v>
      </c>
      <c r="K782" s="16">
        <v>617.35937999999999</v>
      </c>
      <c r="L782" s="16">
        <v>-1.61937</v>
      </c>
    </row>
    <row r="783" spans="1:12">
      <c r="A783" s="16">
        <v>616.08789000000002</v>
      </c>
      <c r="B783" s="16">
        <v>2.0362200000000001</v>
      </c>
      <c r="C783" s="16">
        <v>616.08789000000002</v>
      </c>
      <c r="D783" s="16">
        <v>1.30379</v>
      </c>
      <c r="E783" s="16">
        <v>616.08789000000002</v>
      </c>
      <c r="F783" s="16">
        <v>0.46068999999999999</v>
      </c>
      <c r="G783" s="16">
        <v>616.08789000000002</v>
      </c>
      <c r="H783" s="16">
        <v>-0.23289000000000001</v>
      </c>
      <c r="I783" s="16">
        <v>616.08789000000002</v>
      </c>
      <c r="J783" s="16">
        <v>-0.88651000000000002</v>
      </c>
      <c r="K783" s="16">
        <v>616.08789000000002</v>
      </c>
      <c r="L783" s="16">
        <v>-1.61364</v>
      </c>
    </row>
    <row r="784" spans="1:12">
      <c r="A784" s="16">
        <v>614.81835999999998</v>
      </c>
      <c r="B784" s="16">
        <v>2.0266799999999998</v>
      </c>
      <c r="C784" s="16">
        <v>614.81835999999998</v>
      </c>
      <c r="D784" s="16">
        <v>1.2406600000000001</v>
      </c>
      <c r="E784" s="16">
        <v>614.81835999999998</v>
      </c>
      <c r="F784" s="16">
        <v>0.46488000000000002</v>
      </c>
      <c r="G784" s="16">
        <v>614.81835999999998</v>
      </c>
      <c r="H784" s="16">
        <v>-0.23904</v>
      </c>
      <c r="I784" s="16">
        <v>614.81835999999998</v>
      </c>
      <c r="J784" s="16">
        <v>-0.90132000000000001</v>
      </c>
      <c r="K784" s="16">
        <v>614.81835999999998</v>
      </c>
      <c r="L784" s="16">
        <v>-1.619</v>
      </c>
    </row>
    <row r="785" spans="1:12">
      <c r="A785" s="16">
        <v>613.54687999999999</v>
      </c>
      <c r="B785" s="16">
        <v>2.0141100000000001</v>
      </c>
      <c r="C785" s="16">
        <v>613.54687999999999</v>
      </c>
      <c r="D785" s="16">
        <v>1.2370399999999999</v>
      </c>
      <c r="E785" s="16">
        <v>613.54687999999999</v>
      </c>
      <c r="F785" s="16">
        <v>0.46598000000000001</v>
      </c>
      <c r="G785" s="16">
        <v>613.54687999999999</v>
      </c>
      <c r="H785" s="16">
        <v>-0.23866000000000001</v>
      </c>
      <c r="I785" s="16">
        <v>613.54687999999999</v>
      </c>
      <c r="J785" s="16">
        <v>-0.90003999999999995</v>
      </c>
      <c r="K785" s="16">
        <v>613.54687999999999</v>
      </c>
      <c r="L785" s="16">
        <v>-1.62534</v>
      </c>
    </row>
    <row r="786" spans="1:12">
      <c r="A786" s="16">
        <v>612.27539000000002</v>
      </c>
      <c r="B786" s="16">
        <v>2.0079799999999999</v>
      </c>
      <c r="C786" s="16">
        <v>612.27539000000002</v>
      </c>
      <c r="D786" s="16">
        <v>1.2099800000000001</v>
      </c>
      <c r="E786" s="16">
        <v>612.27539000000002</v>
      </c>
      <c r="F786" s="16">
        <v>0.45783000000000001</v>
      </c>
      <c r="G786" s="16">
        <v>612.27539000000002</v>
      </c>
      <c r="H786" s="16">
        <v>-0.25308000000000003</v>
      </c>
      <c r="I786" s="16">
        <v>612.27539000000002</v>
      </c>
      <c r="J786" s="16">
        <v>-0.90819000000000005</v>
      </c>
      <c r="K786" s="16">
        <v>612.27539000000002</v>
      </c>
      <c r="L786" s="16">
        <v>-1.6268</v>
      </c>
    </row>
    <row r="787" spans="1:12">
      <c r="A787" s="16">
        <v>611.00391000000002</v>
      </c>
      <c r="B787" s="16">
        <v>2.0157799999999999</v>
      </c>
      <c r="C787" s="16">
        <v>611.00391000000002</v>
      </c>
      <c r="D787" s="16">
        <v>1.2516499999999999</v>
      </c>
      <c r="E787" s="16">
        <v>611.00391000000002</v>
      </c>
      <c r="F787" s="16">
        <v>0.46438000000000001</v>
      </c>
      <c r="G787" s="16">
        <v>611.00391000000002</v>
      </c>
      <c r="H787" s="16">
        <v>-0.23924000000000001</v>
      </c>
      <c r="I787" s="16">
        <v>611.00391000000002</v>
      </c>
      <c r="J787" s="16">
        <v>-0.90139999999999998</v>
      </c>
      <c r="K787" s="16">
        <v>611.00391000000002</v>
      </c>
      <c r="L787" s="16">
        <v>-1.62155</v>
      </c>
    </row>
    <row r="788" spans="1:12">
      <c r="A788" s="16">
        <v>609.73046999999997</v>
      </c>
      <c r="B788" s="16">
        <v>2.0244200000000001</v>
      </c>
      <c r="C788" s="16">
        <v>609.73046999999997</v>
      </c>
      <c r="D788" s="16">
        <v>1.2269099999999999</v>
      </c>
      <c r="E788" s="16">
        <v>609.73046999999997</v>
      </c>
      <c r="F788" s="16">
        <v>0.46255000000000002</v>
      </c>
      <c r="G788" s="16">
        <v>609.73046999999997</v>
      </c>
      <c r="H788" s="16">
        <v>-0.23938999999999999</v>
      </c>
      <c r="I788" s="16">
        <v>609.73046999999997</v>
      </c>
      <c r="J788" s="16">
        <v>-0.90112999999999999</v>
      </c>
      <c r="K788" s="16">
        <v>609.73046999999997</v>
      </c>
      <c r="L788" s="16">
        <v>-1.62195</v>
      </c>
    </row>
    <row r="789" spans="1:12">
      <c r="A789" s="16">
        <v>608.45898</v>
      </c>
      <c r="B789" s="16">
        <v>2.02277</v>
      </c>
      <c r="C789" s="16">
        <v>608.45898</v>
      </c>
      <c r="D789" s="16">
        <v>1.2592300000000001</v>
      </c>
      <c r="E789" s="16">
        <v>608.45898</v>
      </c>
      <c r="F789" s="16">
        <v>0.45973999999999998</v>
      </c>
      <c r="G789" s="16">
        <v>608.45898</v>
      </c>
      <c r="H789" s="16">
        <v>-0.23569999999999999</v>
      </c>
      <c r="I789" s="16">
        <v>608.45898</v>
      </c>
      <c r="J789" s="16">
        <v>-0.89936000000000005</v>
      </c>
      <c r="K789" s="16">
        <v>608.45898</v>
      </c>
      <c r="L789" s="16">
        <v>-1.6235200000000001</v>
      </c>
    </row>
    <row r="790" spans="1:12">
      <c r="A790" s="16">
        <v>607.18555000000003</v>
      </c>
      <c r="B790" s="16">
        <v>2.0030899999999998</v>
      </c>
      <c r="C790" s="16">
        <v>607.18555000000003</v>
      </c>
      <c r="D790" s="16">
        <v>1.21783</v>
      </c>
      <c r="E790" s="16">
        <v>607.18555000000003</v>
      </c>
      <c r="F790" s="16">
        <v>0.45229999999999998</v>
      </c>
      <c r="G790" s="16">
        <v>607.18555000000003</v>
      </c>
      <c r="H790" s="16">
        <v>-0.25673000000000001</v>
      </c>
      <c r="I790" s="16">
        <v>607.18555000000003</v>
      </c>
      <c r="J790" s="16">
        <v>-0.91110999999999998</v>
      </c>
      <c r="K790" s="16">
        <v>607.18555000000003</v>
      </c>
      <c r="L790" s="16">
        <v>-1.6371</v>
      </c>
    </row>
    <row r="791" spans="1:12">
      <c r="A791" s="16">
        <v>605.91405999999995</v>
      </c>
      <c r="B791" s="16">
        <v>1.9977499999999999</v>
      </c>
      <c r="C791" s="16">
        <v>605.91405999999995</v>
      </c>
      <c r="D791" s="16">
        <v>1.17635</v>
      </c>
      <c r="E791" s="16">
        <v>605.91405999999995</v>
      </c>
      <c r="F791" s="16">
        <v>0.44973999999999997</v>
      </c>
      <c r="G791" s="16">
        <v>605.91405999999995</v>
      </c>
      <c r="H791" s="16">
        <v>-0.26454</v>
      </c>
      <c r="I791" s="16">
        <v>605.91405999999995</v>
      </c>
      <c r="J791" s="16">
        <v>-0.90907000000000004</v>
      </c>
      <c r="K791" s="16">
        <v>605.91405999999995</v>
      </c>
      <c r="L791" s="16">
        <v>-1.6379999999999999</v>
      </c>
    </row>
    <row r="792" spans="1:12">
      <c r="A792" s="16">
        <v>604.64062999999999</v>
      </c>
      <c r="B792" s="16">
        <v>1.9935499999999999</v>
      </c>
      <c r="C792" s="16">
        <v>604.64062999999999</v>
      </c>
      <c r="D792" s="16">
        <v>1.16483</v>
      </c>
      <c r="E792" s="16">
        <v>604.64062999999999</v>
      </c>
      <c r="F792" s="16">
        <v>0.45150000000000001</v>
      </c>
      <c r="G792" s="16">
        <v>604.64062999999999</v>
      </c>
      <c r="H792" s="16">
        <v>-0.27978999999999998</v>
      </c>
      <c r="I792" s="16">
        <v>604.64062999999999</v>
      </c>
      <c r="J792" s="16">
        <v>-0.91556999999999999</v>
      </c>
      <c r="K792" s="16">
        <v>604.64062999999999</v>
      </c>
      <c r="L792" s="16">
        <v>-1.6410100000000001</v>
      </c>
    </row>
    <row r="793" spans="1:12">
      <c r="A793" s="16">
        <v>603.36719000000005</v>
      </c>
      <c r="B793" s="16">
        <v>1.9902</v>
      </c>
      <c r="C793" s="16">
        <v>603.36719000000005</v>
      </c>
      <c r="D793" s="16">
        <v>1.1539999999999999</v>
      </c>
      <c r="E793" s="16">
        <v>603.36719000000005</v>
      </c>
      <c r="F793" s="16">
        <v>0.44990999999999998</v>
      </c>
      <c r="G793" s="16">
        <v>603.36719000000005</v>
      </c>
      <c r="H793" s="16">
        <v>-0.28521000000000002</v>
      </c>
      <c r="I793" s="16">
        <v>603.36719000000005</v>
      </c>
      <c r="J793" s="16">
        <v>-0.92203999999999997</v>
      </c>
      <c r="K793" s="16">
        <v>603.36719000000005</v>
      </c>
      <c r="L793" s="16">
        <v>-1.6341000000000001</v>
      </c>
    </row>
    <row r="794" spans="1:12">
      <c r="A794" s="16">
        <v>602.09375</v>
      </c>
      <c r="B794" s="16">
        <v>2.0047199999999998</v>
      </c>
      <c r="C794" s="16">
        <v>602.09375</v>
      </c>
      <c r="D794" s="16">
        <v>1.1806000000000001</v>
      </c>
      <c r="E794" s="16">
        <v>602.09375</v>
      </c>
      <c r="F794" s="16">
        <v>0.44316</v>
      </c>
      <c r="G794" s="16">
        <v>602.09375</v>
      </c>
      <c r="H794" s="16">
        <v>-0.27684999999999998</v>
      </c>
      <c r="I794" s="16">
        <v>602.09375</v>
      </c>
      <c r="J794" s="16">
        <v>-0.90715000000000001</v>
      </c>
      <c r="K794" s="16">
        <v>602.09375</v>
      </c>
      <c r="L794" s="16">
        <v>-1.6330899999999999</v>
      </c>
    </row>
    <row r="795" spans="1:12">
      <c r="A795" s="16">
        <v>600.82030999999995</v>
      </c>
      <c r="B795" s="16">
        <v>1.9916100000000001</v>
      </c>
      <c r="C795" s="16">
        <v>600.82030999999995</v>
      </c>
      <c r="D795" s="16">
        <v>1.13923</v>
      </c>
      <c r="E795" s="16">
        <v>600.82030999999995</v>
      </c>
      <c r="F795" s="16">
        <v>0.43974999999999997</v>
      </c>
      <c r="G795" s="16">
        <v>600.82030999999995</v>
      </c>
      <c r="H795" s="16">
        <v>-0.29060999999999998</v>
      </c>
      <c r="I795" s="16">
        <v>600.82030999999995</v>
      </c>
      <c r="J795" s="16">
        <v>-0.91527999999999998</v>
      </c>
      <c r="K795" s="16">
        <v>600.82030999999995</v>
      </c>
      <c r="L795" s="16">
        <v>-1.6263700000000001</v>
      </c>
    </row>
    <row r="796" spans="1:12">
      <c r="A796" s="16">
        <v>599.54492000000005</v>
      </c>
      <c r="B796" s="16">
        <v>1.9797100000000001</v>
      </c>
      <c r="C796" s="16">
        <v>599.54492000000005</v>
      </c>
      <c r="D796" s="16">
        <v>1.14533</v>
      </c>
      <c r="E796" s="16">
        <v>599.54492000000005</v>
      </c>
      <c r="F796" s="16">
        <v>0.43572</v>
      </c>
      <c r="G796" s="16">
        <v>599.54492000000005</v>
      </c>
      <c r="H796" s="16">
        <v>-0.29779</v>
      </c>
      <c r="I796" s="16">
        <v>599.54492000000005</v>
      </c>
      <c r="J796" s="16">
        <v>-0.91244000000000003</v>
      </c>
      <c r="K796" s="16">
        <v>599.54492000000005</v>
      </c>
      <c r="L796" s="16">
        <v>-1.6347799999999999</v>
      </c>
    </row>
    <row r="797" spans="1:12">
      <c r="A797" s="16">
        <v>598.27148</v>
      </c>
      <c r="B797" s="16">
        <v>1.9803500000000001</v>
      </c>
      <c r="C797" s="16">
        <v>598.27148</v>
      </c>
      <c r="D797" s="16">
        <v>1.1756599999999999</v>
      </c>
      <c r="E797" s="16">
        <v>598.27148</v>
      </c>
      <c r="F797" s="16">
        <v>0.43819000000000002</v>
      </c>
      <c r="G797" s="16">
        <v>598.27148</v>
      </c>
      <c r="H797" s="16">
        <v>-0.28928999999999999</v>
      </c>
      <c r="I797" s="16">
        <v>598.27148</v>
      </c>
      <c r="J797" s="16">
        <v>-0.89880000000000004</v>
      </c>
      <c r="K797" s="16">
        <v>598.27148</v>
      </c>
      <c r="L797" s="16">
        <v>-1.6339699999999999</v>
      </c>
    </row>
    <row r="798" spans="1:12">
      <c r="A798" s="16">
        <v>596.99608999999998</v>
      </c>
      <c r="B798" s="16">
        <v>1.97078</v>
      </c>
      <c r="C798" s="16">
        <v>596.99608999999998</v>
      </c>
      <c r="D798" s="16">
        <v>1.1626300000000001</v>
      </c>
      <c r="E798" s="16">
        <v>596.99608999999998</v>
      </c>
      <c r="F798" s="16">
        <v>0.44091000000000002</v>
      </c>
      <c r="G798" s="16">
        <v>596.99608999999998</v>
      </c>
      <c r="H798" s="16">
        <v>-0.28571000000000002</v>
      </c>
      <c r="I798" s="16">
        <v>596.99608999999998</v>
      </c>
      <c r="J798" s="16">
        <v>-0.90532999999999997</v>
      </c>
      <c r="K798" s="16">
        <v>596.99608999999998</v>
      </c>
      <c r="L798" s="16">
        <v>-1.63097</v>
      </c>
    </row>
    <row r="799" spans="1:12">
      <c r="A799" s="16">
        <v>595.72069999999997</v>
      </c>
      <c r="B799" s="16">
        <v>1.9696</v>
      </c>
      <c r="C799" s="16">
        <v>595.72069999999997</v>
      </c>
      <c r="D799" s="16">
        <v>1.1401600000000001</v>
      </c>
      <c r="E799" s="16">
        <v>595.72069999999997</v>
      </c>
      <c r="F799" s="16">
        <v>0.44790000000000002</v>
      </c>
      <c r="G799" s="16">
        <v>595.72069999999997</v>
      </c>
      <c r="H799" s="16">
        <v>-0.29236000000000001</v>
      </c>
      <c r="I799" s="16">
        <v>595.72069999999997</v>
      </c>
      <c r="J799" s="16">
        <v>-0.91269999999999996</v>
      </c>
      <c r="K799" s="16">
        <v>595.72069999999997</v>
      </c>
      <c r="L799" s="16">
        <v>-1.63845</v>
      </c>
    </row>
    <row r="800" spans="1:12">
      <c r="A800" s="16">
        <v>594.44727</v>
      </c>
      <c r="B800" s="16">
        <v>1.9563600000000001</v>
      </c>
      <c r="C800" s="16">
        <v>594.44727</v>
      </c>
      <c r="D800" s="16">
        <v>1.09727</v>
      </c>
      <c r="E800" s="16">
        <v>594.44727</v>
      </c>
      <c r="F800" s="16">
        <v>0.43586999999999998</v>
      </c>
      <c r="G800" s="16">
        <v>594.44727</v>
      </c>
      <c r="H800" s="16">
        <v>-0.30436999999999997</v>
      </c>
      <c r="I800" s="16">
        <v>594.44727</v>
      </c>
      <c r="J800" s="16">
        <v>-0.92093999999999998</v>
      </c>
      <c r="K800" s="16">
        <v>594.44727</v>
      </c>
      <c r="L800" s="16">
        <v>-1.6399300000000001</v>
      </c>
    </row>
    <row r="801" spans="1:12">
      <c r="A801" s="16">
        <v>593.17187999999999</v>
      </c>
      <c r="B801" s="16">
        <v>1.9440299999999999</v>
      </c>
      <c r="C801" s="16">
        <v>593.17187999999999</v>
      </c>
      <c r="D801" s="16">
        <v>1.08582</v>
      </c>
      <c r="E801" s="16">
        <v>593.17187999999999</v>
      </c>
      <c r="F801" s="16">
        <v>0.43230000000000002</v>
      </c>
      <c r="G801" s="16">
        <v>593.17187999999999</v>
      </c>
      <c r="H801" s="16">
        <v>-0.32029999999999997</v>
      </c>
      <c r="I801" s="16">
        <v>593.17187999999999</v>
      </c>
      <c r="J801" s="16">
        <v>-0.93281000000000003</v>
      </c>
      <c r="K801" s="16">
        <v>593.17187999999999</v>
      </c>
      <c r="L801" s="16">
        <v>-1.64602</v>
      </c>
    </row>
    <row r="802" spans="1:12">
      <c r="A802" s="16">
        <v>591.89453000000003</v>
      </c>
      <c r="B802" s="16">
        <v>1.94994</v>
      </c>
      <c r="C802" s="16">
        <v>591.89453000000003</v>
      </c>
      <c r="D802" s="16">
        <v>1.11073</v>
      </c>
      <c r="E802" s="16">
        <v>591.89453000000003</v>
      </c>
      <c r="F802" s="16">
        <v>0.43553999999999998</v>
      </c>
      <c r="G802" s="16">
        <v>591.89453000000003</v>
      </c>
      <c r="H802" s="16">
        <v>-0.30573</v>
      </c>
      <c r="I802" s="16">
        <v>591.89453000000003</v>
      </c>
      <c r="J802" s="16">
        <v>-0.92442000000000002</v>
      </c>
      <c r="K802" s="16">
        <v>591.89453000000003</v>
      </c>
      <c r="L802" s="16">
        <v>-1.64069</v>
      </c>
    </row>
    <row r="803" spans="1:12">
      <c r="A803" s="16">
        <v>590.61914000000002</v>
      </c>
      <c r="B803" s="16">
        <v>1.9753099999999999</v>
      </c>
      <c r="C803" s="16">
        <v>590.61914000000002</v>
      </c>
      <c r="D803" s="16">
        <v>1.14402</v>
      </c>
      <c r="E803" s="16">
        <v>590.61914000000002</v>
      </c>
      <c r="F803" s="16">
        <v>0.44280999999999998</v>
      </c>
      <c r="G803" s="16">
        <v>590.61914000000002</v>
      </c>
      <c r="H803" s="16">
        <v>-0.28910999999999998</v>
      </c>
      <c r="I803" s="16">
        <v>590.61914000000002</v>
      </c>
      <c r="J803" s="16">
        <v>-0.91029000000000004</v>
      </c>
      <c r="K803" s="16">
        <v>590.61914000000002</v>
      </c>
      <c r="L803" s="16">
        <v>-1.62531</v>
      </c>
    </row>
    <row r="804" spans="1:12">
      <c r="A804" s="16">
        <v>589.34375</v>
      </c>
      <c r="B804" s="16">
        <v>1.9740200000000001</v>
      </c>
      <c r="C804" s="16">
        <v>589.34375</v>
      </c>
      <c r="D804" s="16">
        <v>1.12388</v>
      </c>
      <c r="E804" s="16">
        <v>589.34375</v>
      </c>
      <c r="F804" s="16">
        <v>0.43708000000000002</v>
      </c>
      <c r="G804" s="16">
        <v>589.34375</v>
      </c>
      <c r="H804" s="16">
        <v>-0.30070999999999998</v>
      </c>
      <c r="I804" s="16">
        <v>589.34375</v>
      </c>
      <c r="J804" s="16">
        <v>-0.90802000000000005</v>
      </c>
      <c r="K804" s="16">
        <v>589.34375</v>
      </c>
      <c r="L804" s="16">
        <v>-1.6396200000000001</v>
      </c>
    </row>
    <row r="805" spans="1:12">
      <c r="A805" s="16">
        <v>588.06641000000002</v>
      </c>
      <c r="B805" s="16">
        <v>1.9600200000000001</v>
      </c>
      <c r="C805" s="16">
        <v>588.06641000000002</v>
      </c>
      <c r="D805" s="16">
        <v>1.0869599999999999</v>
      </c>
      <c r="E805" s="16">
        <v>588.06641000000002</v>
      </c>
      <c r="F805" s="16">
        <v>0.43923000000000001</v>
      </c>
      <c r="G805" s="16">
        <v>588.06641000000002</v>
      </c>
      <c r="H805" s="16">
        <v>-0.32007000000000002</v>
      </c>
      <c r="I805" s="16">
        <v>588.06641000000002</v>
      </c>
      <c r="J805" s="16">
        <v>-0.92996999999999996</v>
      </c>
      <c r="K805" s="16">
        <v>588.06641000000002</v>
      </c>
      <c r="L805" s="16">
        <v>-1.6429400000000001</v>
      </c>
    </row>
    <row r="806" spans="1:12">
      <c r="A806" s="16">
        <v>586.79102</v>
      </c>
      <c r="B806" s="16">
        <v>1.9494400000000001</v>
      </c>
      <c r="C806" s="16">
        <v>586.79102</v>
      </c>
      <c r="D806" s="16">
        <v>0.99766999999999995</v>
      </c>
      <c r="E806" s="16">
        <v>586.79102</v>
      </c>
      <c r="F806" s="16">
        <v>0.4335</v>
      </c>
      <c r="G806" s="16">
        <v>586.79102</v>
      </c>
      <c r="H806" s="16">
        <v>-0.32818000000000003</v>
      </c>
      <c r="I806" s="16">
        <v>586.79102</v>
      </c>
      <c r="J806" s="16">
        <v>-0.94108000000000003</v>
      </c>
      <c r="K806" s="16">
        <v>586.79102</v>
      </c>
      <c r="L806" s="16">
        <v>-1.6474</v>
      </c>
    </row>
    <row r="807" spans="1:12">
      <c r="A807" s="16">
        <v>585.51367000000005</v>
      </c>
      <c r="B807" s="16">
        <v>1.95292</v>
      </c>
      <c r="C807" s="16">
        <v>585.51367000000005</v>
      </c>
      <c r="D807" s="16">
        <v>1.0614300000000001</v>
      </c>
      <c r="E807" s="16">
        <v>585.51367000000005</v>
      </c>
      <c r="F807" s="16">
        <v>0.43308999999999997</v>
      </c>
      <c r="G807" s="16">
        <v>585.51367000000005</v>
      </c>
      <c r="H807" s="16">
        <v>-0.33401999999999998</v>
      </c>
      <c r="I807" s="16">
        <v>585.51367000000005</v>
      </c>
      <c r="J807" s="16">
        <v>-0.93325000000000002</v>
      </c>
      <c r="K807" s="16">
        <v>585.51367000000005</v>
      </c>
      <c r="L807" s="16">
        <v>-1.6400699999999999</v>
      </c>
    </row>
    <row r="808" spans="1:12">
      <c r="A808" s="16">
        <v>584.23632999999995</v>
      </c>
      <c r="B808" s="16">
        <v>1.98001</v>
      </c>
      <c r="C808" s="16">
        <v>584.23632999999995</v>
      </c>
      <c r="D808" s="16">
        <v>1.1088</v>
      </c>
      <c r="E808" s="16">
        <v>584.23632999999995</v>
      </c>
      <c r="F808" s="16">
        <v>0.43713999999999997</v>
      </c>
      <c r="G808" s="16">
        <v>584.23632999999995</v>
      </c>
      <c r="H808" s="16">
        <v>-0.30403999999999998</v>
      </c>
      <c r="I808" s="16">
        <v>584.23632999999995</v>
      </c>
      <c r="J808" s="16">
        <v>-0.90378000000000003</v>
      </c>
      <c r="K808" s="16">
        <v>584.23632999999995</v>
      </c>
      <c r="L808" s="16">
        <v>-1.6174500000000001</v>
      </c>
    </row>
    <row r="809" spans="1:12">
      <c r="A809" s="16">
        <v>582.95898</v>
      </c>
      <c r="B809" s="16">
        <v>1.97312</v>
      </c>
      <c r="C809" s="16">
        <v>582.95898</v>
      </c>
      <c r="D809" s="16">
        <v>1.09812</v>
      </c>
      <c r="E809" s="16">
        <v>582.95898</v>
      </c>
      <c r="F809" s="16">
        <v>0.43858000000000003</v>
      </c>
      <c r="G809" s="16">
        <v>582.95898</v>
      </c>
      <c r="H809" s="16">
        <v>-0.30973000000000001</v>
      </c>
      <c r="I809" s="16">
        <v>582.95898</v>
      </c>
      <c r="J809" s="16">
        <v>-0.90002000000000004</v>
      </c>
      <c r="K809" s="16">
        <v>582.95898</v>
      </c>
      <c r="L809" s="16">
        <v>-1.6166799999999999</v>
      </c>
    </row>
    <row r="810" spans="1:12">
      <c r="A810" s="16">
        <v>581.68164000000002</v>
      </c>
      <c r="B810" s="16">
        <v>1.97123</v>
      </c>
      <c r="C810" s="16">
        <v>581.68164000000002</v>
      </c>
      <c r="D810" s="16">
        <v>1.1162799999999999</v>
      </c>
      <c r="E810" s="16">
        <v>581.68164000000002</v>
      </c>
      <c r="F810" s="16">
        <v>0.44229000000000002</v>
      </c>
      <c r="G810" s="16">
        <v>581.68164000000002</v>
      </c>
      <c r="H810" s="16">
        <v>-0.30343999999999999</v>
      </c>
      <c r="I810" s="16">
        <v>581.68164000000002</v>
      </c>
      <c r="J810" s="16">
        <v>-0.89237</v>
      </c>
      <c r="K810" s="16">
        <v>581.68164000000002</v>
      </c>
      <c r="L810" s="16">
        <v>-1.6126400000000001</v>
      </c>
    </row>
    <row r="811" spans="1:12">
      <c r="A811" s="16">
        <v>580.40233999999998</v>
      </c>
      <c r="B811" s="16">
        <v>1.9818100000000001</v>
      </c>
      <c r="C811" s="16">
        <v>580.40233999999998</v>
      </c>
      <c r="D811" s="16">
        <v>1.1427700000000001</v>
      </c>
      <c r="E811" s="16">
        <v>580.40233999999998</v>
      </c>
      <c r="F811" s="16">
        <v>0.44657000000000002</v>
      </c>
      <c r="G811" s="16">
        <v>580.40233999999998</v>
      </c>
      <c r="H811" s="16">
        <v>-0.29791000000000001</v>
      </c>
      <c r="I811" s="16">
        <v>580.40233999999998</v>
      </c>
      <c r="J811" s="16">
        <v>-0.87070999999999998</v>
      </c>
      <c r="K811" s="16">
        <v>580.40233999999998</v>
      </c>
      <c r="L811" s="16">
        <v>-1.59762</v>
      </c>
    </row>
    <row r="812" spans="1:12">
      <c r="A812" s="16">
        <v>579.125</v>
      </c>
      <c r="B812" s="16">
        <v>1.9639599999999999</v>
      </c>
      <c r="C812" s="16">
        <v>579.125</v>
      </c>
      <c r="D812" s="16">
        <v>1.11128</v>
      </c>
      <c r="E812" s="16">
        <v>579.125</v>
      </c>
      <c r="F812" s="16">
        <v>0.46040999999999999</v>
      </c>
      <c r="G812" s="16">
        <v>579.125</v>
      </c>
      <c r="H812" s="16">
        <v>-0.30120000000000002</v>
      </c>
      <c r="I812" s="16">
        <v>579.125</v>
      </c>
      <c r="J812" s="16">
        <v>-0.86821000000000004</v>
      </c>
      <c r="K812" s="16">
        <v>579.125</v>
      </c>
      <c r="L812" s="16">
        <v>-1.5934900000000001</v>
      </c>
    </row>
    <row r="813" spans="1:12">
      <c r="A813" s="16">
        <v>577.84569999999997</v>
      </c>
      <c r="B813" s="16">
        <v>1.9837100000000001</v>
      </c>
      <c r="C813" s="16">
        <v>577.84569999999997</v>
      </c>
      <c r="D813" s="16">
        <v>1.1643399999999999</v>
      </c>
      <c r="E813" s="16">
        <v>577.84569999999997</v>
      </c>
      <c r="F813" s="16">
        <v>0.46862999999999999</v>
      </c>
      <c r="G813" s="16">
        <v>577.84569999999997</v>
      </c>
      <c r="H813" s="16">
        <v>-0.28805999999999998</v>
      </c>
      <c r="I813" s="16">
        <v>577.84569999999997</v>
      </c>
      <c r="J813" s="16">
        <v>-0.84147000000000005</v>
      </c>
      <c r="K813" s="16">
        <v>577.84569999999997</v>
      </c>
      <c r="L813" s="16">
        <v>-1.5720099999999999</v>
      </c>
    </row>
    <row r="814" spans="1:12">
      <c r="A814" s="16">
        <v>576.56835999999998</v>
      </c>
      <c r="B814" s="16">
        <v>1.9903</v>
      </c>
      <c r="C814" s="16">
        <v>576.56835999999998</v>
      </c>
      <c r="D814" s="16">
        <v>1.17913</v>
      </c>
      <c r="E814" s="16">
        <v>576.56835999999998</v>
      </c>
      <c r="F814" s="16">
        <v>0.47952</v>
      </c>
      <c r="G814" s="16">
        <v>576.56835999999998</v>
      </c>
      <c r="H814" s="16">
        <v>-0.29321000000000003</v>
      </c>
      <c r="I814" s="16">
        <v>576.56835999999998</v>
      </c>
      <c r="J814" s="16">
        <v>-0.84638999999999998</v>
      </c>
      <c r="K814" s="16">
        <v>576.56835999999998</v>
      </c>
      <c r="L814" s="16">
        <v>-1.5748800000000001</v>
      </c>
    </row>
    <row r="815" spans="1:12">
      <c r="A815" s="16">
        <v>575.28905999999995</v>
      </c>
      <c r="B815" s="16">
        <v>1.98922</v>
      </c>
      <c r="C815" s="16">
        <v>575.28905999999995</v>
      </c>
      <c r="D815" s="16">
        <v>1.1848099999999999</v>
      </c>
      <c r="E815" s="16">
        <v>575.28905999999995</v>
      </c>
      <c r="F815" s="16">
        <v>0.47682999999999998</v>
      </c>
      <c r="G815" s="16">
        <v>575.28905999999995</v>
      </c>
      <c r="H815" s="16">
        <v>-0.29341</v>
      </c>
      <c r="I815" s="16">
        <v>575.28905999999995</v>
      </c>
      <c r="J815" s="16">
        <v>-0.84677999999999998</v>
      </c>
      <c r="K815" s="16">
        <v>575.28905999999995</v>
      </c>
      <c r="L815" s="16">
        <v>-1.58396</v>
      </c>
    </row>
    <row r="816" spans="1:12">
      <c r="A816" s="16">
        <v>574.00977</v>
      </c>
      <c r="B816" s="16">
        <v>2.00081</v>
      </c>
      <c r="C816" s="16">
        <v>574.00977</v>
      </c>
      <c r="D816" s="16">
        <v>1.18798</v>
      </c>
      <c r="E816" s="16">
        <v>574.00977</v>
      </c>
      <c r="F816" s="16">
        <v>0.48015000000000002</v>
      </c>
      <c r="G816" s="16">
        <v>574.00977</v>
      </c>
      <c r="H816" s="16">
        <v>-0.29825000000000002</v>
      </c>
      <c r="I816" s="16">
        <v>574.00977</v>
      </c>
      <c r="J816" s="16">
        <v>-0.85297999999999996</v>
      </c>
      <c r="K816" s="16">
        <v>574.00977</v>
      </c>
      <c r="L816" s="16">
        <v>-1.5873200000000001</v>
      </c>
    </row>
    <row r="817" spans="1:12">
      <c r="A817" s="16">
        <v>572.73046999999997</v>
      </c>
      <c r="B817" s="16">
        <v>2.0002200000000001</v>
      </c>
      <c r="C817" s="16">
        <v>572.73046999999997</v>
      </c>
      <c r="D817" s="16">
        <v>1.17743</v>
      </c>
      <c r="E817" s="16">
        <v>572.73046999999997</v>
      </c>
      <c r="F817" s="16">
        <v>0.45789000000000002</v>
      </c>
      <c r="G817" s="16">
        <v>572.73046999999997</v>
      </c>
      <c r="H817" s="16">
        <v>-0.29631999999999997</v>
      </c>
      <c r="I817" s="16">
        <v>572.73046999999997</v>
      </c>
      <c r="J817" s="16">
        <v>-0.86726000000000003</v>
      </c>
      <c r="K817" s="16">
        <v>572.73046999999997</v>
      </c>
      <c r="L817" s="16">
        <v>-1.6064799999999999</v>
      </c>
    </row>
    <row r="818" spans="1:12">
      <c r="A818" s="16">
        <v>571.44921999999997</v>
      </c>
      <c r="B818" s="16">
        <v>1.984</v>
      </c>
      <c r="C818" s="16">
        <v>571.44921999999997</v>
      </c>
      <c r="D818" s="16">
        <v>1.1216699999999999</v>
      </c>
      <c r="E818" s="16">
        <v>571.44921999999997</v>
      </c>
      <c r="F818" s="16">
        <v>0.44951999999999998</v>
      </c>
      <c r="G818" s="16">
        <v>571.44921999999997</v>
      </c>
      <c r="H818" s="16">
        <v>-0.30843999999999999</v>
      </c>
      <c r="I818" s="16">
        <v>571.44921999999997</v>
      </c>
      <c r="J818" s="16">
        <v>-0.88980999999999999</v>
      </c>
      <c r="K818" s="16">
        <v>571.44921999999997</v>
      </c>
      <c r="L818" s="16">
        <v>-1.6279300000000001</v>
      </c>
    </row>
    <row r="819" spans="1:12">
      <c r="A819" s="16">
        <v>570.16992000000005</v>
      </c>
      <c r="B819" s="16">
        <v>1.9803599999999999</v>
      </c>
      <c r="C819" s="16">
        <v>570.16992000000005</v>
      </c>
      <c r="D819" s="16">
        <v>1.1038300000000001</v>
      </c>
      <c r="E819" s="16">
        <v>570.16992000000005</v>
      </c>
      <c r="F819" s="16">
        <v>0.45</v>
      </c>
      <c r="G819" s="16">
        <v>570.16992000000005</v>
      </c>
      <c r="H819" s="16">
        <v>-0.30398999999999998</v>
      </c>
      <c r="I819" s="16">
        <v>570.16992000000005</v>
      </c>
      <c r="J819" s="16">
        <v>-0.90268999999999999</v>
      </c>
      <c r="K819" s="16">
        <v>570.16992000000005</v>
      </c>
      <c r="L819" s="16">
        <v>-1.6370199999999999</v>
      </c>
    </row>
    <row r="820" spans="1:12">
      <c r="A820" s="16">
        <v>568.89062999999999</v>
      </c>
      <c r="B820" s="16">
        <v>1.98813</v>
      </c>
      <c r="C820" s="16">
        <v>568.89062999999999</v>
      </c>
      <c r="D820" s="16">
        <v>1.1250199999999999</v>
      </c>
      <c r="E820" s="16">
        <v>568.89062999999999</v>
      </c>
      <c r="F820" s="16">
        <v>0.44469999999999998</v>
      </c>
      <c r="G820" s="16">
        <v>568.89062999999999</v>
      </c>
      <c r="H820" s="16">
        <v>-0.29111999999999999</v>
      </c>
      <c r="I820" s="16">
        <v>568.89062999999999</v>
      </c>
      <c r="J820" s="16">
        <v>-0.90190999999999999</v>
      </c>
      <c r="K820" s="16">
        <v>568.89062999999999</v>
      </c>
      <c r="L820" s="16">
        <v>-1.63828</v>
      </c>
    </row>
    <row r="821" spans="1:12">
      <c r="A821" s="16">
        <v>567.60937999999999</v>
      </c>
      <c r="B821" s="16">
        <v>1.97078</v>
      </c>
      <c r="C821" s="16">
        <v>567.60937999999999</v>
      </c>
      <c r="D821" s="16">
        <v>1.12151</v>
      </c>
      <c r="E821" s="16">
        <v>567.60937999999999</v>
      </c>
      <c r="F821" s="16">
        <v>0.44146000000000002</v>
      </c>
      <c r="G821" s="16">
        <v>567.60937999999999</v>
      </c>
      <c r="H821" s="16">
        <v>-0.29703000000000002</v>
      </c>
      <c r="I821" s="16">
        <v>567.60937999999999</v>
      </c>
      <c r="J821" s="16">
        <v>-0.91693000000000002</v>
      </c>
      <c r="K821" s="16">
        <v>567.60937999999999</v>
      </c>
      <c r="L821" s="16">
        <v>-1.6456900000000001</v>
      </c>
    </row>
    <row r="822" spans="1:12">
      <c r="A822" s="16">
        <v>566.32812999999999</v>
      </c>
      <c r="B822" s="16">
        <v>1.9786999999999999</v>
      </c>
      <c r="C822" s="16">
        <v>566.32812999999999</v>
      </c>
      <c r="D822" s="16">
        <v>1.13591</v>
      </c>
      <c r="E822" s="16">
        <v>566.32812999999999</v>
      </c>
      <c r="F822" s="16">
        <v>0.44472</v>
      </c>
      <c r="G822" s="16">
        <v>566.32812999999999</v>
      </c>
      <c r="H822" s="16">
        <v>-0.29882999999999998</v>
      </c>
      <c r="I822" s="16">
        <v>566.32812999999999</v>
      </c>
      <c r="J822" s="16">
        <v>-0.92381000000000002</v>
      </c>
      <c r="K822" s="16">
        <v>566.32812999999999</v>
      </c>
      <c r="L822" s="16">
        <v>-1.64347</v>
      </c>
    </row>
    <row r="823" spans="1:12">
      <c r="A823" s="16">
        <v>565.04687999999999</v>
      </c>
      <c r="B823" s="16">
        <v>1.98644</v>
      </c>
      <c r="C823" s="16">
        <v>565.04687999999999</v>
      </c>
      <c r="D823" s="16">
        <v>1.1619200000000001</v>
      </c>
      <c r="E823" s="16">
        <v>565.04687999999999</v>
      </c>
      <c r="F823" s="16">
        <v>0.44227</v>
      </c>
      <c r="G823" s="16">
        <v>565.04687999999999</v>
      </c>
      <c r="H823" s="16">
        <v>-0.29720999999999997</v>
      </c>
      <c r="I823" s="16">
        <v>565.04687999999999</v>
      </c>
      <c r="J823" s="16">
        <v>-0.92076000000000002</v>
      </c>
      <c r="K823" s="16">
        <v>565.04687999999999</v>
      </c>
      <c r="L823" s="16">
        <v>-1.6391</v>
      </c>
    </row>
    <row r="824" spans="1:12">
      <c r="A824" s="16">
        <v>563.76562999999999</v>
      </c>
      <c r="B824" s="16">
        <v>1.99044</v>
      </c>
      <c r="C824" s="16">
        <v>563.76562999999999</v>
      </c>
      <c r="D824" s="16">
        <v>1.1556299999999999</v>
      </c>
      <c r="E824" s="16">
        <v>563.76562999999999</v>
      </c>
      <c r="F824" s="16">
        <v>0.43801000000000001</v>
      </c>
      <c r="G824" s="16">
        <v>563.76562999999999</v>
      </c>
      <c r="H824" s="16">
        <v>-0.29404999999999998</v>
      </c>
      <c r="I824" s="16">
        <v>563.76562999999999</v>
      </c>
      <c r="J824" s="16">
        <v>-0.91483999999999999</v>
      </c>
      <c r="K824" s="16">
        <v>563.76562999999999</v>
      </c>
      <c r="L824" s="16">
        <v>-1.6460300000000001</v>
      </c>
    </row>
    <row r="825" spans="1:12">
      <c r="A825" s="16">
        <v>562.48437999999999</v>
      </c>
      <c r="B825" s="16">
        <v>2.0004200000000001</v>
      </c>
      <c r="C825" s="16">
        <v>562.48437999999999</v>
      </c>
      <c r="D825" s="16">
        <v>1.1660600000000001</v>
      </c>
      <c r="E825" s="16">
        <v>562.48437999999999</v>
      </c>
      <c r="F825" s="16">
        <v>0.43808000000000002</v>
      </c>
      <c r="G825" s="16">
        <v>562.48437999999999</v>
      </c>
      <c r="H825" s="16">
        <v>-0.30029</v>
      </c>
      <c r="I825" s="16">
        <v>562.48437999999999</v>
      </c>
      <c r="J825" s="16">
        <v>-0.90590999999999999</v>
      </c>
      <c r="K825" s="16">
        <v>562.48437999999999</v>
      </c>
      <c r="L825" s="16">
        <v>-1.6490400000000001</v>
      </c>
    </row>
    <row r="826" spans="1:12">
      <c r="A826" s="16">
        <v>561.20312999999999</v>
      </c>
      <c r="B826" s="16">
        <v>1.99668</v>
      </c>
      <c r="C826" s="16">
        <v>561.20312999999999</v>
      </c>
      <c r="D826" s="16">
        <v>1.19615</v>
      </c>
      <c r="E826" s="16">
        <v>561.20312999999999</v>
      </c>
      <c r="F826" s="16">
        <v>0.44814999999999999</v>
      </c>
      <c r="G826" s="16">
        <v>561.20312999999999</v>
      </c>
      <c r="H826" s="16">
        <v>-0.29804999999999998</v>
      </c>
      <c r="I826" s="16">
        <v>561.20312999999999</v>
      </c>
      <c r="J826" s="16">
        <v>-0.90568000000000004</v>
      </c>
      <c r="K826" s="16">
        <v>561.20312999999999</v>
      </c>
      <c r="L826" s="16">
        <v>-1.639</v>
      </c>
    </row>
    <row r="827" spans="1:12">
      <c r="A827" s="16">
        <v>559.91992000000005</v>
      </c>
      <c r="B827" s="16">
        <v>1.9886600000000001</v>
      </c>
      <c r="C827" s="16">
        <v>559.91992000000005</v>
      </c>
      <c r="D827" s="16">
        <v>1.19103</v>
      </c>
      <c r="E827" s="16">
        <v>559.91992000000005</v>
      </c>
      <c r="F827" s="16">
        <v>0.43633</v>
      </c>
      <c r="G827" s="16">
        <v>559.91992000000005</v>
      </c>
      <c r="H827" s="16">
        <v>-0.30259999999999998</v>
      </c>
      <c r="I827" s="16">
        <v>559.91992000000005</v>
      </c>
      <c r="J827" s="16">
        <v>-0.90624000000000005</v>
      </c>
      <c r="K827" s="16">
        <v>559.91992000000005</v>
      </c>
      <c r="L827" s="16">
        <v>-1.6409899999999999</v>
      </c>
    </row>
    <row r="828" spans="1:12">
      <c r="A828" s="16">
        <v>558.63867000000005</v>
      </c>
      <c r="B828" s="16">
        <v>2.0024199999999999</v>
      </c>
      <c r="C828" s="16">
        <v>558.63867000000005</v>
      </c>
      <c r="D828" s="16">
        <v>1.1635800000000001</v>
      </c>
      <c r="E828" s="16">
        <v>558.63867000000005</v>
      </c>
      <c r="F828" s="16">
        <v>0.4365</v>
      </c>
      <c r="G828" s="16">
        <v>558.63867000000005</v>
      </c>
      <c r="H828" s="16">
        <v>-0.29837000000000002</v>
      </c>
      <c r="I828" s="16">
        <v>558.63867000000005</v>
      </c>
      <c r="J828" s="16">
        <v>-0.91066999999999998</v>
      </c>
      <c r="K828" s="16">
        <v>558.63867000000005</v>
      </c>
      <c r="L828" s="16">
        <v>-1.63815</v>
      </c>
    </row>
    <row r="829" spans="1:12">
      <c r="A829" s="16">
        <v>557.35546999999997</v>
      </c>
      <c r="B829" s="16">
        <v>2.0042300000000002</v>
      </c>
      <c r="C829" s="16">
        <v>557.35546999999997</v>
      </c>
      <c r="D829" s="16">
        <v>1.18509</v>
      </c>
      <c r="E829" s="16">
        <v>557.35546999999997</v>
      </c>
      <c r="F829" s="16">
        <v>0.43339</v>
      </c>
      <c r="G829" s="16">
        <v>557.35546999999997</v>
      </c>
      <c r="H829" s="16">
        <v>-0.29859999999999998</v>
      </c>
      <c r="I829" s="16">
        <v>557.35546999999997</v>
      </c>
      <c r="J829" s="16">
        <v>-0.89863999999999999</v>
      </c>
      <c r="K829" s="16">
        <v>557.35546999999997</v>
      </c>
      <c r="L829" s="16">
        <v>-1.6322399999999999</v>
      </c>
    </row>
    <row r="830" spans="1:12">
      <c r="A830" s="16">
        <v>556.07227</v>
      </c>
      <c r="B830" s="16">
        <v>2.0006699999999999</v>
      </c>
      <c r="C830" s="16">
        <v>556.07227</v>
      </c>
      <c r="D830" s="16">
        <v>1.1729799999999999</v>
      </c>
      <c r="E830" s="16">
        <v>556.07227</v>
      </c>
      <c r="F830" s="16">
        <v>0.42796000000000001</v>
      </c>
      <c r="G830" s="16">
        <v>556.07227</v>
      </c>
      <c r="H830" s="16">
        <v>-0.30645</v>
      </c>
      <c r="I830" s="16">
        <v>556.07227</v>
      </c>
      <c r="J830" s="16">
        <v>-0.90669999999999995</v>
      </c>
      <c r="K830" s="16">
        <v>556.07227</v>
      </c>
      <c r="L830" s="16">
        <v>-1.6392100000000001</v>
      </c>
    </row>
    <row r="831" spans="1:12">
      <c r="A831" s="16">
        <v>554.78905999999995</v>
      </c>
      <c r="B831" s="16">
        <v>2.0096799999999999</v>
      </c>
      <c r="C831" s="16">
        <v>554.78905999999995</v>
      </c>
      <c r="D831" s="16">
        <v>1.20201</v>
      </c>
      <c r="E831" s="16">
        <v>554.78905999999995</v>
      </c>
      <c r="F831" s="16">
        <v>0.42834</v>
      </c>
      <c r="G831" s="16">
        <v>554.78905999999995</v>
      </c>
      <c r="H831" s="16">
        <v>-0.29807</v>
      </c>
      <c r="I831" s="16">
        <v>554.78905999999995</v>
      </c>
      <c r="J831" s="16">
        <v>-0.9042</v>
      </c>
      <c r="K831" s="16">
        <v>554.78905999999995</v>
      </c>
      <c r="L831" s="16">
        <v>-1.6325700000000001</v>
      </c>
    </row>
    <row r="832" spans="1:12">
      <c r="A832" s="16">
        <v>553.50585999999998</v>
      </c>
      <c r="B832" s="16">
        <v>2.00095</v>
      </c>
      <c r="C832" s="16">
        <v>553.50585999999998</v>
      </c>
      <c r="D832" s="16">
        <v>1.2046399999999999</v>
      </c>
      <c r="E832" s="16">
        <v>553.50585999999998</v>
      </c>
      <c r="F832" s="16">
        <v>0.42986999999999997</v>
      </c>
      <c r="G832" s="16">
        <v>553.50585999999998</v>
      </c>
      <c r="H832" s="16">
        <v>-0.30891000000000002</v>
      </c>
      <c r="I832" s="16">
        <v>553.50585999999998</v>
      </c>
      <c r="J832" s="16">
        <v>-0.90700999999999998</v>
      </c>
      <c r="K832" s="16">
        <v>553.50585999999998</v>
      </c>
      <c r="L832" s="16">
        <v>-1.63771</v>
      </c>
    </row>
    <row r="833" spans="1:12">
      <c r="A833" s="16">
        <v>552.22266000000002</v>
      </c>
      <c r="B833" s="16">
        <v>2.0062500000000001</v>
      </c>
      <c r="C833" s="16">
        <v>552.22266000000002</v>
      </c>
      <c r="D833" s="16">
        <v>1.1475500000000001</v>
      </c>
      <c r="E833" s="16">
        <v>552.22266000000002</v>
      </c>
      <c r="F833" s="16">
        <v>0.43387999999999999</v>
      </c>
      <c r="G833" s="16">
        <v>552.22266000000002</v>
      </c>
      <c r="H833" s="16">
        <v>-0.31336999999999998</v>
      </c>
      <c r="I833" s="16">
        <v>552.22266000000002</v>
      </c>
      <c r="J833" s="16">
        <v>-0.90981000000000001</v>
      </c>
      <c r="K833" s="16">
        <v>552.22266000000002</v>
      </c>
      <c r="L833" s="16">
        <v>-1.6447099999999999</v>
      </c>
    </row>
    <row r="834" spans="1:12">
      <c r="A834" s="16">
        <v>550.93944999999997</v>
      </c>
      <c r="B834" s="16">
        <v>2.0230999999999999</v>
      </c>
      <c r="C834" s="16">
        <v>550.93944999999997</v>
      </c>
      <c r="D834" s="16">
        <v>1.23184</v>
      </c>
      <c r="E834" s="16">
        <v>550.93944999999997</v>
      </c>
      <c r="F834" s="16">
        <v>0.42956</v>
      </c>
      <c r="G834" s="16">
        <v>550.93944999999997</v>
      </c>
      <c r="H834" s="16">
        <v>-0.30127999999999999</v>
      </c>
      <c r="I834" s="16">
        <v>550.93944999999997</v>
      </c>
      <c r="J834" s="16">
        <v>-0.89685000000000004</v>
      </c>
      <c r="K834" s="16">
        <v>550.93944999999997</v>
      </c>
      <c r="L834" s="16">
        <v>-1.6297699999999999</v>
      </c>
    </row>
    <row r="835" spans="1:12">
      <c r="A835" s="16">
        <v>549.65430000000003</v>
      </c>
      <c r="B835" s="16">
        <v>1.9948999999999999</v>
      </c>
      <c r="C835" s="16">
        <v>549.65430000000003</v>
      </c>
      <c r="D835" s="16">
        <v>1.15282</v>
      </c>
      <c r="E835" s="16">
        <v>549.65430000000003</v>
      </c>
      <c r="F835" s="16">
        <v>0.42981999999999998</v>
      </c>
      <c r="G835" s="16">
        <v>549.65430000000003</v>
      </c>
      <c r="H835" s="16">
        <v>-0.32086999999999999</v>
      </c>
      <c r="I835" s="16">
        <v>549.65430000000003</v>
      </c>
      <c r="J835" s="16">
        <v>-0.92005999999999999</v>
      </c>
      <c r="K835" s="16">
        <v>549.65430000000003</v>
      </c>
      <c r="L835" s="16">
        <v>-1.65002</v>
      </c>
    </row>
    <row r="836" spans="1:12">
      <c r="A836" s="16">
        <v>548.37108999999998</v>
      </c>
      <c r="B836" s="16">
        <v>2.0099100000000001</v>
      </c>
      <c r="C836" s="16">
        <v>548.37108999999998</v>
      </c>
      <c r="D836" s="16">
        <v>1.1793899999999999</v>
      </c>
      <c r="E836" s="16">
        <v>548.37108999999998</v>
      </c>
      <c r="F836" s="16">
        <v>0.42446</v>
      </c>
      <c r="G836" s="16">
        <v>548.37108999999998</v>
      </c>
      <c r="H836" s="16">
        <v>-0.30898999999999999</v>
      </c>
      <c r="I836" s="16">
        <v>548.37108999999998</v>
      </c>
      <c r="J836" s="16">
        <v>-0.90259</v>
      </c>
      <c r="K836" s="16">
        <v>548.37108999999998</v>
      </c>
      <c r="L836" s="16">
        <v>-1.6426499999999999</v>
      </c>
    </row>
    <row r="837" spans="1:12">
      <c r="A837" s="16">
        <v>547.08594000000005</v>
      </c>
      <c r="B837" s="16">
        <v>2.0176099999999999</v>
      </c>
      <c r="C837" s="16">
        <v>547.08594000000005</v>
      </c>
      <c r="D837" s="16">
        <v>1.2395400000000001</v>
      </c>
      <c r="E837" s="16">
        <v>547.08594000000005</v>
      </c>
      <c r="F837" s="16">
        <v>0.43833</v>
      </c>
      <c r="G837" s="16">
        <v>547.08594000000005</v>
      </c>
      <c r="H837" s="16">
        <v>-0.30180000000000001</v>
      </c>
      <c r="I837" s="16">
        <v>547.08594000000005</v>
      </c>
      <c r="J837" s="16">
        <v>-0.89641000000000004</v>
      </c>
      <c r="K837" s="16">
        <v>547.08594000000005</v>
      </c>
      <c r="L837" s="16">
        <v>-1.6306400000000001</v>
      </c>
    </row>
    <row r="838" spans="1:12">
      <c r="A838" s="16">
        <v>545.80078000000003</v>
      </c>
      <c r="B838" s="16">
        <v>2.01763</v>
      </c>
      <c r="C838" s="16">
        <v>545.80078000000003</v>
      </c>
      <c r="D838" s="16">
        <v>1.2372700000000001</v>
      </c>
      <c r="E838" s="16">
        <v>545.80078000000003</v>
      </c>
      <c r="F838" s="16">
        <v>0.43142000000000003</v>
      </c>
      <c r="G838" s="16">
        <v>545.80078000000003</v>
      </c>
      <c r="H838" s="16">
        <v>-0.29826000000000003</v>
      </c>
      <c r="I838" s="16">
        <v>545.80078000000003</v>
      </c>
      <c r="J838" s="16">
        <v>-0.89232</v>
      </c>
      <c r="K838" s="16">
        <v>545.80078000000003</v>
      </c>
      <c r="L838" s="16">
        <v>-1.62582</v>
      </c>
    </row>
    <row r="839" spans="1:12">
      <c r="A839" s="16">
        <v>544.51562999999999</v>
      </c>
      <c r="B839" s="16">
        <v>2.0142799999999998</v>
      </c>
      <c r="C839" s="16">
        <v>544.51562999999999</v>
      </c>
      <c r="D839" s="16">
        <v>1.22051</v>
      </c>
      <c r="E839" s="16">
        <v>544.51562999999999</v>
      </c>
      <c r="F839" s="16">
        <v>0.41921000000000003</v>
      </c>
      <c r="G839" s="16">
        <v>544.51562999999999</v>
      </c>
      <c r="H839" s="16">
        <v>-0.30980000000000002</v>
      </c>
      <c r="I839" s="16">
        <v>544.51562999999999</v>
      </c>
      <c r="J839" s="16">
        <v>-0.89858000000000005</v>
      </c>
      <c r="K839" s="16">
        <v>544.51562999999999</v>
      </c>
      <c r="L839" s="16">
        <v>-1.63466</v>
      </c>
    </row>
    <row r="840" spans="1:12">
      <c r="A840" s="16">
        <v>543.23046999999997</v>
      </c>
      <c r="B840" s="16">
        <v>2.0131399999999999</v>
      </c>
      <c r="C840" s="16">
        <v>543.23046999999997</v>
      </c>
      <c r="D840" s="16">
        <v>1.2585999999999999</v>
      </c>
      <c r="E840" s="16">
        <v>543.23046999999997</v>
      </c>
      <c r="F840" s="16">
        <v>0.42471999999999999</v>
      </c>
      <c r="G840" s="16">
        <v>543.23046999999997</v>
      </c>
      <c r="H840" s="16">
        <v>-0.30382999999999999</v>
      </c>
      <c r="I840" s="16">
        <v>543.23046999999997</v>
      </c>
      <c r="J840" s="16">
        <v>-0.89712000000000003</v>
      </c>
      <c r="K840" s="16">
        <v>543.23046999999997</v>
      </c>
      <c r="L840" s="16">
        <v>-1.64392</v>
      </c>
    </row>
    <row r="841" spans="1:12">
      <c r="A841" s="16">
        <v>541.94335999999998</v>
      </c>
      <c r="B841" s="16">
        <v>2.0135100000000001</v>
      </c>
      <c r="C841" s="16">
        <v>541.94335999999998</v>
      </c>
      <c r="D841" s="16">
        <v>1.2114400000000001</v>
      </c>
      <c r="E841" s="16">
        <v>541.94335999999998</v>
      </c>
      <c r="F841" s="16">
        <v>0.42597000000000002</v>
      </c>
      <c r="G841" s="16">
        <v>541.94335999999998</v>
      </c>
      <c r="H841" s="16">
        <v>-0.31261</v>
      </c>
      <c r="I841" s="16">
        <v>541.94335999999998</v>
      </c>
      <c r="J841" s="16">
        <v>-0.90825999999999996</v>
      </c>
      <c r="K841" s="16">
        <v>541.94335999999998</v>
      </c>
      <c r="L841" s="16">
        <v>-1.6427499999999999</v>
      </c>
    </row>
    <row r="842" spans="1:12">
      <c r="A842" s="16">
        <v>540.65819999999997</v>
      </c>
      <c r="B842" s="16">
        <v>2.0221300000000002</v>
      </c>
      <c r="C842" s="16">
        <v>540.65819999999997</v>
      </c>
      <c r="D842" s="16">
        <v>1.22953</v>
      </c>
      <c r="E842" s="16">
        <v>540.65819999999997</v>
      </c>
      <c r="F842" s="16">
        <v>0.42946000000000001</v>
      </c>
      <c r="G842" s="16">
        <v>540.65819999999997</v>
      </c>
      <c r="H842" s="16">
        <v>-0.30915999999999999</v>
      </c>
      <c r="I842" s="16">
        <v>540.65819999999997</v>
      </c>
      <c r="J842" s="16">
        <v>-0.89661000000000002</v>
      </c>
      <c r="K842" s="16">
        <v>540.65819999999997</v>
      </c>
      <c r="L842" s="16">
        <v>-1.63609</v>
      </c>
    </row>
    <row r="843" spans="1:12">
      <c r="A843" s="16">
        <v>539.37108999999998</v>
      </c>
      <c r="B843" s="16">
        <v>2.0229400000000002</v>
      </c>
      <c r="C843" s="16">
        <v>539.37108999999998</v>
      </c>
      <c r="D843" s="16">
        <v>1.2693000000000001</v>
      </c>
      <c r="E843" s="16">
        <v>539.37108999999998</v>
      </c>
      <c r="F843" s="16">
        <v>0.42042000000000002</v>
      </c>
      <c r="G843" s="16">
        <v>539.37108999999998</v>
      </c>
      <c r="H843" s="16">
        <v>-0.30354999999999999</v>
      </c>
      <c r="I843" s="16">
        <v>539.37108999999998</v>
      </c>
      <c r="J843" s="16">
        <v>-0.90027999999999997</v>
      </c>
      <c r="K843" s="16">
        <v>539.37108999999998</v>
      </c>
      <c r="L843" s="16">
        <v>-1.63154</v>
      </c>
    </row>
    <row r="844" spans="1:12">
      <c r="A844" s="16">
        <v>538.08594000000005</v>
      </c>
      <c r="B844" s="16">
        <v>2.0152199999999998</v>
      </c>
      <c r="C844" s="16">
        <v>538.08594000000005</v>
      </c>
      <c r="D844" s="16">
        <v>1.2317899999999999</v>
      </c>
      <c r="E844" s="16">
        <v>538.08594000000005</v>
      </c>
      <c r="F844" s="16">
        <v>0.42875999999999997</v>
      </c>
      <c r="G844" s="16">
        <v>538.08594000000005</v>
      </c>
      <c r="H844" s="16">
        <v>-0.30415999999999999</v>
      </c>
      <c r="I844" s="16">
        <v>538.08594000000005</v>
      </c>
      <c r="J844" s="16">
        <v>-0.89768000000000003</v>
      </c>
      <c r="K844" s="16">
        <v>538.08594000000005</v>
      </c>
      <c r="L844" s="16">
        <v>-1.6418200000000001</v>
      </c>
    </row>
    <row r="845" spans="1:12">
      <c r="A845" s="16">
        <v>536.79882999999995</v>
      </c>
      <c r="B845" s="16">
        <v>2.0211199999999998</v>
      </c>
      <c r="C845" s="16">
        <v>536.79882999999995</v>
      </c>
      <c r="D845" s="16">
        <v>1.2741400000000001</v>
      </c>
      <c r="E845" s="16">
        <v>536.79882999999995</v>
      </c>
      <c r="F845" s="16">
        <v>0.42737999999999998</v>
      </c>
      <c r="G845" s="16">
        <v>536.79882999999995</v>
      </c>
      <c r="H845" s="16">
        <v>-0.29837999999999998</v>
      </c>
      <c r="I845" s="16">
        <v>536.79882999999995</v>
      </c>
      <c r="J845" s="16">
        <v>-0.89429000000000003</v>
      </c>
      <c r="K845" s="16">
        <v>536.79882999999995</v>
      </c>
      <c r="L845" s="16">
        <v>-1.6427499999999999</v>
      </c>
    </row>
    <row r="846" spans="1:12">
      <c r="A846" s="16">
        <v>535.51171999999997</v>
      </c>
      <c r="B846" s="16">
        <v>2.0020199999999999</v>
      </c>
      <c r="C846" s="16">
        <v>535.51171999999997</v>
      </c>
      <c r="D846" s="16">
        <v>1.2395</v>
      </c>
      <c r="E846" s="16">
        <v>535.51171999999997</v>
      </c>
      <c r="F846" s="16">
        <v>0.42521999999999999</v>
      </c>
      <c r="G846" s="16">
        <v>535.51171999999997</v>
      </c>
      <c r="H846" s="16">
        <v>-0.30109000000000002</v>
      </c>
      <c r="I846" s="16">
        <v>535.51171999999997</v>
      </c>
      <c r="J846" s="16">
        <v>-0.89131000000000005</v>
      </c>
      <c r="K846" s="16">
        <v>535.51171999999997</v>
      </c>
      <c r="L846" s="16">
        <v>-1.643</v>
      </c>
    </row>
    <row r="847" spans="1:12">
      <c r="A847" s="16">
        <v>534.22460999999998</v>
      </c>
      <c r="B847" s="16">
        <v>1.9953000000000001</v>
      </c>
      <c r="C847" s="16">
        <v>534.22460999999998</v>
      </c>
      <c r="D847" s="16">
        <v>1.22881</v>
      </c>
      <c r="E847" s="16">
        <v>534.22460999999998</v>
      </c>
      <c r="F847" s="16">
        <v>0.43160999999999999</v>
      </c>
      <c r="G847" s="16">
        <v>534.22460999999998</v>
      </c>
      <c r="H847" s="16">
        <v>-0.30097000000000002</v>
      </c>
      <c r="I847" s="16">
        <v>534.22460999999998</v>
      </c>
      <c r="J847" s="16">
        <v>-0.89507000000000003</v>
      </c>
      <c r="K847" s="16">
        <v>534.22460999999998</v>
      </c>
      <c r="L847" s="16">
        <v>-1.6397200000000001</v>
      </c>
    </row>
    <row r="848" spans="1:12">
      <c r="A848" s="16">
        <v>532.9375</v>
      </c>
      <c r="B848" s="16">
        <v>2.0048900000000001</v>
      </c>
      <c r="C848" s="16">
        <v>532.9375</v>
      </c>
      <c r="D848" s="16">
        <v>1.2370000000000001</v>
      </c>
      <c r="E848" s="16">
        <v>532.9375</v>
      </c>
      <c r="F848" s="16">
        <v>0.44766</v>
      </c>
      <c r="G848" s="16">
        <v>532.9375</v>
      </c>
      <c r="H848" s="16">
        <v>-0.29149999999999998</v>
      </c>
      <c r="I848" s="16">
        <v>532.9375</v>
      </c>
      <c r="J848" s="16">
        <v>-0.88463000000000003</v>
      </c>
      <c r="K848" s="16">
        <v>532.9375</v>
      </c>
      <c r="L848" s="16">
        <v>-1.63852</v>
      </c>
    </row>
    <row r="849" spans="1:12">
      <c r="A849" s="16">
        <v>531.64844000000005</v>
      </c>
      <c r="B849" s="16">
        <v>1.9973000000000001</v>
      </c>
      <c r="C849" s="16">
        <v>531.64844000000005</v>
      </c>
      <c r="D849" s="16">
        <v>1.23963</v>
      </c>
      <c r="E849" s="16">
        <v>531.64844000000005</v>
      </c>
      <c r="F849" s="16">
        <v>0.42856</v>
      </c>
      <c r="G849" s="16">
        <v>531.64844000000005</v>
      </c>
      <c r="H849" s="16">
        <v>-0.29602000000000001</v>
      </c>
      <c r="I849" s="16">
        <v>531.64844000000005</v>
      </c>
      <c r="J849" s="16">
        <v>-0.88705999999999996</v>
      </c>
      <c r="K849" s="16">
        <v>531.64844000000005</v>
      </c>
      <c r="L849" s="16">
        <v>-1.6327499999999999</v>
      </c>
    </row>
    <row r="850" spans="1:12">
      <c r="A850" s="16">
        <v>530.36132999999995</v>
      </c>
      <c r="B850" s="16">
        <v>1.9943200000000001</v>
      </c>
      <c r="C850" s="16">
        <v>530.36132999999995</v>
      </c>
      <c r="D850" s="16">
        <v>1.27067</v>
      </c>
      <c r="E850" s="16">
        <v>530.36132999999995</v>
      </c>
      <c r="F850" s="16">
        <v>0.42830000000000001</v>
      </c>
      <c r="G850" s="16">
        <v>530.36132999999995</v>
      </c>
      <c r="H850" s="16">
        <v>-0.29687000000000002</v>
      </c>
      <c r="I850" s="16">
        <v>530.36132999999995</v>
      </c>
      <c r="J850" s="16">
        <v>-0.88998999999999995</v>
      </c>
      <c r="K850" s="16">
        <v>530.36132999999995</v>
      </c>
      <c r="L850" s="16">
        <v>-1.6319600000000001</v>
      </c>
    </row>
    <row r="851" spans="1:12">
      <c r="A851" s="16">
        <v>529.07227</v>
      </c>
      <c r="B851" s="16">
        <v>1.9865299999999999</v>
      </c>
      <c r="C851" s="16">
        <v>529.07227</v>
      </c>
      <c r="D851" s="16">
        <v>1.24518</v>
      </c>
      <c r="E851" s="16">
        <v>529.07227</v>
      </c>
      <c r="F851" s="16">
        <v>0.42893999999999999</v>
      </c>
      <c r="G851" s="16">
        <v>529.07227</v>
      </c>
      <c r="H851" s="16">
        <v>-0.28960000000000002</v>
      </c>
      <c r="I851" s="16">
        <v>529.07227</v>
      </c>
      <c r="J851" s="16">
        <v>-0.87875000000000003</v>
      </c>
      <c r="K851" s="16">
        <v>529.07227</v>
      </c>
      <c r="L851" s="16">
        <v>-1.62968</v>
      </c>
    </row>
    <row r="852" spans="1:12">
      <c r="A852" s="16">
        <v>527.78516000000002</v>
      </c>
      <c r="B852" s="16">
        <v>1.99414</v>
      </c>
      <c r="C852" s="16">
        <v>527.78516000000002</v>
      </c>
      <c r="D852" s="16">
        <v>1.2761100000000001</v>
      </c>
      <c r="E852" s="16">
        <v>527.78516000000002</v>
      </c>
      <c r="F852" s="16">
        <v>0.43287999999999999</v>
      </c>
      <c r="G852" s="16">
        <v>527.78516000000002</v>
      </c>
      <c r="H852" s="16">
        <v>-0.26612999999999998</v>
      </c>
      <c r="I852" s="16">
        <v>527.78516000000002</v>
      </c>
      <c r="J852" s="16">
        <v>-0.85258</v>
      </c>
      <c r="K852" s="16">
        <v>527.78516000000002</v>
      </c>
      <c r="L852" s="16">
        <v>-1.61009</v>
      </c>
    </row>
    <row r="853" spans="1:12">
      <c r="A853" s="16">
        <v>526.49608999999998</v>
      </c>
      <c r="B853" s="16">
        <v>1.97841</v>
      </c>
      <c r="C853" s="16">
        <v>526.49608999999998</v>
      </c>
      <c r="D853" s="16">
        <v>1.26769</v>
      </c>
      <c r="E853" s="16">
        <v>526.49608999999998</v>
      </c>
      <c r="F853" s="16">
        <v>0.43908000000000003</v>
      </c>
      <c r="G853" s="16">
        <v>526.49608999999998</v>
      </c>
      <c r="H853" s="16">
        <v>-0.27200000000000002</v>
      </c>
      <c r="I853" s="16">
        <v>526.49608999999998</v>
      </c>
      <c r="J853" s="16">
        <v>-0.86277000000000004</v>
      </c>
      <c r="K853" s="16">
        <v>526.49608999999998</v>
      </c>
      <c r="L853" s="16">
        <v>-1.62005</v>
      </c>
    </row>
    <row r="854" spans="1:12">
      <c r="A854" s="16">
        <v>525.20703000000003</v>
      </c>
      <c r="B854" s="16">
        <v>1.9725900000000001</v>
      </c>
      <c r="C854" s="16">
        <v>525.20703000000003</v>
      </c>
      <c r="D854" s="16">
        <v>1.2747999999999999</v>
      </c>
      <c r="E854" s="16">
        <v>525.20703000000003</v>
      </c>
      <c r="F854" s="16">
        <v>0.44641999999999998</v>
      </c>
      <c r="G854" s="16">
        <v>525.20703000000003</v>
      </c>
      <c r="H854" s="16">
        <v>-0.26647999999999999</v>
      </c>
      <c r="I854" s="16">
        <v>525.20703000000003</v>
      </c>
      <c r="J854" s="16">
        <v>-0.85377999999999998</v>
      </c>
      <c r="K854" s="16">
        <v>525.20703000000003</v>
      </c>
      <c r="L854" s="16">
        <v>-1.6179600000000001</v>
      </c>
    </row>
    <row r="855" spans="1:12">
      <c r="A855" s="16">
        <v>523.91796999999997</v>
      </c>
      <c r="B855" s="16">
        <v>1.9827300000000001</v>
      </c>
      <c r="C855" s="16">
        <v>523.91796999999997</v>
      </c>
      <c r="D855" s="16">
        <v>1.3004100000000001</v>
      </c>
      <c r="E855" s="16">
        <v>523.91796999999997</v>
      </c>
      <c r="F855" s="16">
        <v>0.45602999999999999</v>
      </c>
      <c r="G855" s="16">
        <v>523.91796999999997</v>
      </c>
      <c r="H855" s="16">
        <v>-0.2319</v>
      </c>
      <c r="I855" s="16">
        <v>523.91796999999997</v>
      </c>
      <c r="J855" s="16">
        <v>-0.83372999999999997</v>
      </c>
      <c r="K855" s="16">
        <v>523.91796999999997</v>
      </c>
      <c r="L855" s="16">
        <v>-1.6088499999999999</v>
      </c>
    </row>
    <row r="856" spans="1:12">
      <c r="A856" s="16">
        <v>522.62694999999997</v>
      </c>
      <c r="B856" s="16">
        <v>1.96248</v>
      </c>
      <c r="C856" s="16">
        <v>522.62694999999997</v>
      </c>
      <c r="D856" s="16">
        <v>1.32176</v>
      </c>
      <c r="E856" s="16">
        <v>522.62694999999997</v>
      </c>
      <c r="F856" s="16">
        <v>0.46539000000000003</v>
      </c>
      <c r="G856" s="16">
        <v>522.62694999999997</v>
      </c>
      <c r="H856" s="16">
        <v>-0.22398000000000001</v>
      </c>
      <c r="I856" s="16">
        <v>522.62694999999997</v>
      </c>
      <c r="J856" s="16">
        <v>-0.84114</v>
      </c>
      <c r="K856" s="16">
        <v>522.62694999999997</v>
      </c>
      <c r="L856" s="16">
        <v>-1.6022799999999999</v>
      </c>
    </row>
    <row r="857" spans="1:12">
      <c r="A857" s="16">
        <v>521.33789000000002</v>
      </c>
      <c r="B857" s="16">
        <v>1.9734400000000001</v>
      </c>
      <c r="C857" s="16">
        <v>521.33789000000002</v>
      </c>
      <c r="D857" s="16">
        <v>1.4070499999999999</v>
      </c>
      <c r="E857" s="16">
        <v>521.33789000000002</v>
      </c>
      <c r="F857" s="16">
        <v>0.48442000000000002</v>
      </c>
      <c r="G857" s="16">
        <v>521.33789000000002</v>
      </c>
      <c r="H857" s="16">
        <v>-0.17868999999999999</v>
      </c>
      <c r="I857" s="16">
        <v>521.33789000000002</v>
      </c>
      <c r="J857" s="16">
        <v>-0.82367999999999997</v>
      </c>
      <c r="K857" s="16">
        <v>521.33789000000002</v>
      </c>
      <c r="L857" s="16">
        <v>-1.5954200000000001</v>
      </c>
    </row>
    <row r="858" spans="1:12">
      <c r="A858" s="16">
        <v>520.04687999999999</v>
      </c>
      <c r="B858" s="16">
        <v>1.9695400000000001</v>
      </c>
      <c r="C858" s="16">
        <v>520.04687999999999</v>
      </c>
      <c r="D858" s="16">
        <v>1.4597199999999999</v>
      </c>
      <c r="E858" s="16">
        <v>520.04687999999999</v>
      </c>
      <c r="F858" s="16">
        <v>0.48949999999999999</v>
      </c>
      <c r="G858" s="16">
        <v>520.04687999999999</v>
      </c>
      <c r="H858" s="16">
        <v>-0.14374000000000001</v>
      </c>
      <c r="I858" s="16">
        <v>520.04687999999999</v>
      </c>
      <c r="J858" s="16">
        <v>-0.81767000000000001</v>
      </c>
      <c r="K858" s="16">
        <v>520.04687999999999</v>
      </c>
      <c r="L858" s="16">
        <v>-1.5916999999999999</v>
      </c>
    </row>
    <row r="859" spans="1:12">
      <c r="A859" s="16">
        <v>518.75780999999995</v>
      </c>
      <c r="B859" s="16">
        <v>1.9572499999999999</v>
      </c>
      <c r="C859" s="16">
        <v>518.75780999999995</v>
      </c>
      <c r="D859" s="16">
        <v>1.42347</v>
      </c>
      <c r="E859" s="16">
        <v>518.75780999999995</v>
      </c>
      <c r="F859" s="16">
        <v>0.50651999999999997</v>
      </c>
      <c r="G859" s="16">
        <v>518.75780999999995</v>
      </c>
      <c r="H859" s="16">
        <v>-0.14519000000000001</v>
      </c>
      <c r="I859" s="16">
        <v>518.75780999999995</v>
      </c>
      <c r="J859" s="16">
        <v>-0.83208000000000004</v>
      </c>
      <c r="K859" s="16">
        <v>518.75780999999995</v>
      </c>
      <c r="L859" s="16">
        <v>-1.60487</v>
      </c>
    </row>
    <row r="860" spans="1:12">
      <c r="A860" s="16">
        <v>517.46680000000003</v>
      </c>
      <c r="B860" s="16">
        <v>1.9675499999999999</v>
      </c>
      <c r="C860" s="16">
        <v>517.46680000000003</v>
      </c>
      <c r="D860" s="16">
        <v>1.4002300000000001</v>
      </c>
      <c r="E860" s="16">
        <v>517.46680000000003</v>
      </c>
      <c r="F860" s="16">
        <v>0.50870000000000004</v>
      </c>
      <c r="G860" s="16">
        <v>517.46680000000003</v>
      </c>
      <c r="H860" s="16">
        <v>-0.14495</v>
      </c>
      <c r="I860" s="16">
        <v>517.46680000000003</v>
      </c>
      <c r="J860" s="16">
        <v>-0.83057000000000003</v>
      </c>
      <c r="K860" s="16">
        <v>517.46680000000003</v>
      </c>
      <c r="L860" s="16">
        <v>-1.6103400000000001</v>
      </c>
    </row>
    <row r="861" spans="1:12">
      <c r="A861" s="16">
        <v>516.17578000000003</v>
      </c>
      <c r="B861" s="16">
        <v>1.9508099999999999</v>
      </c>
      <c r="C861" s="16">
        <v>516.17578000000003</v>
      </c>
      <c r="D861" s="16">
        <v>1.33314</v>
      </c>
      <c r="E861" s="16">
        <v>516.17578000000003</v>
      </c>
      <c r="F861" s="16">
        <v>0.49563000000000001</v>
      </c>
      <c r="G861" s="16">
        <v>516.17578000000003</v>
      </c>
      <c r="H861" s="16">
        <v>-0.18262999999999999</v>
      </c>
      <c r="I861" s="16">
        <v>516.17578000000003</v>
      </c>
      <c r="J861" s="16">
        <v>-0.83972999999999998</v>
      </c>
      <c r="K861" s="16">
        <v>516.17578000000003</v>
      </c>
      <c r="L861" s="16">
        <v>-1.6124000000000001</v>
      </c>
    </row>
    <row r="862" spans="1:12">
      <c r="A862" s="16">
        <v>514.88477</v>
      </c>
      <c r="B862" s="16">
        <v>1.96831</v>
      </c>
      <c r="C862" s="16">
        <v>514.88477</v>
      </c>
      <c r="D862" s="16">
        <v>1.3223</v>
      </c>
      <c r="E862" s="16">
        <v>514.88477</v>
      </c>
      <c r="F862" s="16">
        <v>0.48351</v>
      </c>
      <c r="G862" s="16">
        <v>514.88477</v>
      </c>
      <c r="H862" s="16">
        <v>-0.20945</v>
      </c>
      <c r="I862" s="16">
        <v>514.88477</v>
      </c>
      <c r="J862" s="16">
        <v>-0.83150999999999997</v>
      </c>
      <c r="K862" s="16">
        <v>514.88477</v>
      </c>
      <c r="L862" s="16">
        <v>-1.6056600000000001</v>
      </c>
    </row>
    <row r="863" spans="1:12">
      <c r="A863" s="16">
        <v>513.59375</v>
      </c>
      <c r="B863" s="16">
        <v>1.95695</v>
      </c>
      <c r="C863" s="16">
        <v>513.59375</v>
      </c>
      <c r="D863" s="16">
        <v>1.25265</v>
      </c>
      <c r="E863" s="16">
        <v>513.59375</v>
      </c>
      <c r="F863" s="16">
        <v>0.45834999999999998</v>
      </c>
      <c r="G863" s="16">
        <v>513.59375</v>
      </c>
      <c r="H863" s="16">
        <v>-0.24993000000000001</v>
      </c>
      <c r="I863" s="16">
        <v>513.59375</v>
      </c>
      <c r="J863" s="16">
        <v>-0.85006999999999999</v>
      </c>
      <c r="K863" s="16">
        <v>513.59375</v>
      </c>
      <c r="L863" s="16">
        <v>-1.6168499999999999</v>
      </c>
    </row>
    <row r="864" spans="1:12">
      <c r="A864" s="16">
        <v>512.30078000000003</v>
      </c>
      <c r="B864" s="16">
        <v>1.95235</v>
      </c>
      <c r="C864" s="16">
        <v>512.30078000000003</v>
      </c>
      <c r="D864" s="16">
        <v>1.2064999999999999</v>
      </c>
      <c r="E864" s="16">
        <v>512.30078000000003</v>
      </c>
      <c r="F864" s="16">
        <v>0.44184000000000001</v>
      </c>
      <c r="G864" s="16">
        <v>512.30078000000003</v>
      </c>
      <c r="H864" s="16">
        <v>-0.27078000000000002</v>
      </c>
      <c r="I864" s="16">
        <v>512.30078000000003</v>
      </c>
      <c r="J864" s="16">
        <v>-0.85324</v>
      </c>
      <c r="K864" s="16">
        <v>512.30078000000003</v>
      </c>
      <c r="L864" s="16">
        <v>-1.61544</v>
      </c>
    </row>
    <row r="865" spans="1:12">
      <c r="A865" s="16">
        <v>511.00977</v>
      </c>
      <c r="B865" s="16">
        <v>1.9591499999999999</v>
      </c>
      <c r="C865" s="16">
        <v>511.00977</v>
      </c>
      <c r="D865" s="16">
        <v>1.1821999999999999</v>
      </c>
      <c r="E865" s="16">
        <v>511.00977</v>
      </c>
      <c r="F865" s="16">
        <v>0.44207000000000002</v>
      </c>
      <c r="G865" s="16">
        <v>511.00977</v>
      </c>
      <c r="H865" s="16">
        <v>-0.27412999999999998</v>
      </c>
      <c r="I865" s="16">
        <v>511.00977</v>
      </c>
      <c r="J865" s="16">
        <v>-0.85216999999999998</v>
      </c>
      <c r="K865" s="16">
        <v>511.00977</v>
      </c>
      <c r="L865" s="16">
        <v>-1.6138600000000001</v>
      </c>
    </row>
    <row r="866" spans="1:12">
      <c r="A866" s="16">
        <v>509.71679999999998</v>
      </c>
      <c r="B866" s="16">
        <v>1.9618100000000001</v>
      </c>
      <c r="C866" s="16">
        <v>509.71679999999998</v>
      </c>
      <c r="D866" s="16">
        <v>1.2047399999999999</v>
      </c>
      <c r="E866" s="16">
        <v>509.71679999999998</v>
      </c>
      <c r="F866" s="16">
        <v>0.43935999999999997</v>
      </c>
      <c r="G866" s="16">
        <v>509.71679999999998</v>
      </c>
      <c r="H866" s="16">
        <v>-0.27676000000000001</v>
      </c>
      <c r="I866" s="16">
        <v>509.71679999999998</v>
      </c>
      <c r="J866" s="16">
        <v>-0.84113000000000004</v>
      </c>
      <c r="K866" s="16">
        <v>509.71679999999998</v>
      </c>
      <c r="L866" s="16">
        <v>-1.61364</v>
      </c>
    </row>
    <row r="867" spans="1:12">
      <c r="A867" s="16">
        <v>508.42577999999997</v>
      </c>
      <c r="B867" s="16">
        <v>1.96133</v>
      </c>
      <c r="C867" s="16">
        <v>508.42577999999997</v>
      </c>
      <c r="D867" s="16">
        <v>1.1603399999999999</v>
      </c>
      <c r="E867" s="16">
        <v>508.42577999999997</v>
      </c>
      <c r="F867" s="16">
        <v>0.43534</v>
      </c>
      <c r="G867" s="16">
        <v>508.42577999999997</v>
      </c>
      <c r="H867" s="16">
        <v>-0.29074</v>
      </c>
      <c r="I867" s="16">
        <v>508.42577999999997</v>
      </c>
      <c r="J867" s="16">
        <v>-0.85306000000000004</v>
      </c>
      <c r="K867" s="16">
        <v>508.42577999999997</v>
      </c>
      <c r="L867" s="16">
        <v>-1.61158</v>
      </c>
    </row>
    <row r="868" spans="1:12">
      <c r="A868" s="16">
        <v>507.13281000000001</v>
      </c>
      <c r="B868" s="16">
        <v>1.9713799999999999</v>
      </c>
      <c r="C868" s="16">
        <v>507.13281000000001</v>
      </c>
      <c r="D868" s="16">
        <v>1.1806700000000001</v>
      </c>
      <c r="E868" s="16">
        <v>507.13281000000001</v>
      </c>
      <c r="F868" s="16">
        <v>0.43730000000000002</v>
      </c>
      <c r="G868" s="16">
        <v>507.13281000000001</v>
      </c>
      <c r="H868" s="16">
        <v>-0.28203</v>
      </c>
      <c r="I868" s="16">
        <v>507.13281000000001</v>
      </c>
      <c r="J868" s="16">
        <v>-0.83275999999999994</v>
      </c>
      <c r="K868" s="16">
        <v>507.13281000000001</v>
      </c>
      <c r="L868" s="16">
        <v>-1.5981799999999999</v>
      </c>
    </row>
    <row r="869" spans="1:12">
      <c r="A869" s="16">
        <v>505.83983999999998</v>
      </c>
      <c r="B869" s="16">
        <v>1.9739100000000001</v>
      </c>
      <c r="C869" s="16">
        <v>505.83983999999998</v>
      </c>
      <c r="D869" s="16">
        <v>1.1573500000000001</v>
      </c>
      <c r="E869" s="16">
        <v>505.83983999999998</v>
      </c>
      <c r="F869" s="16">
        <v>0.43844</v>
      </c>
      <c r="G869" s="16">
        <v>505.83983999999998</v>
      </c>
      <c r="H869" s="16">
        <v>-0.28334999999999999</v>
      </c>
      <c r="I869" s="16">
        <v>505.83983999999998</v>
      </c>
      <c r="J869" s="16">
        <v>-0.83935000000000004</v>
      </c>
      <c r="K869" s="16">
        <v>505.83983999999998</v>
      </c>
      <c r="L869" s="16">
        <v>-1.60416</v>
      </c>
    </row>
    <row r="870" spans="1:12">
      <c r="A870" s="16">
        <v>504.54687999999999</v>
      </c>
      <c r="B870" s="16">
        <v>1.96723</v>
      </c>
      <c r="C870" s="16">
        <v>504.54687999999999</v>
      </c>
      <c r="D870" s="16">
        <v>1.12097</v>
      </c>
      <c r="E870" s="16">
        <v>504.54687999999999</v>
      </c>
      <c r="F870" s="16">
        <v>0.42848999999999998</v>
      </c>
      <c r="G870" s="16">
        <v>504.54687999999999</v>
      </c>
      <c r="H870" s="16">
        <v>-0.30168</v>
      </c>
      <c r="I870" s="16">
        <v>504.54687999999999</v>
      </c>
      <c r="J870" s="16">
        <v>-0.85204999999999997</v>
      </c>
      <c r="K870" s="16">
        <v>504.54687999999999</v>
      </c>
      <c r="L870" s="16">
        <v>-1.6031599999999999</v>
      </c>
    </row>
    <row r="871" spans="1:12">
      <c r="A871" s="16">
        <v>503.25195000000002</v>
      </c>
      <c r="B871" s="16">
        <v>1.9709000000000001</v>
      </c>
      <c r="C871" s="16">
        <v>503.25195000000002</v>
      </c>
      <c r="D871" s="16">
        <v>1.1464700000000001</v>
      </c>
      <c r="E871" s="16">
        <v>503.25195000000002</v>
      </c>
      <c r="F871" s="16">
        <v>0.43375999999999998</v>
      </c>
      <c r="G871" s="16">
        <v>503.25195000000002</v>
      </c>
      <c r="H871" s="16">
        <v>-0.2873</v>
      </c>
      <c r="I871" s="16">
        <v>503.25195000000002</v>
      </c>
      <c r="J871" s="16">
        <v>-0.82928000000000002</v>
      </c>
      <c r="K871" s="16">
        <v>503.25195000000002</v>
      </c>
      <c r="L871" s="16">
        <v>-1.5894600000000001</v>
      </c>
    </row>
    <row r="872" spans="1:12">
      <c r="A872" s="16">
        <v>501.95898</v>
      </c>
      <c r="B872" s="16">
        <v>1.9666300000000001</v>
      </c>
      <c r="C872" s="16">
        <v>501.95898</v>
      </c>
      <c r="D872" s="16">
        <v>1.1718999999999999</v>
      </c>
      <c r="E872" s="16">
        <v>501.95898</v>
      </c>
      <c r="F872" s="16">
        <v>0.43596000000000001</v>
      </c>
      <c r="G872" s="16">
        <v>501.95898</v>
      </c>
      <c r="H872" s="16">
        <v>-0.27699000000000001</v>
      </c>
      <c r="I872" s="16">
        <v>501.95898</v>
      </c>
      <c r="J872" s="16">
        <v>-0.81183000000000005</v>
      </c>
      <c r="K872" s="16">
        <v>501.95898</v>
      </c>
      <c r="L872" s="16">
        <v>-1.5785800000000001</v>
      </c>
    </row>
    <row r="873" spans="1:12">
      <c r="A873" s="16">
        <v>500.66406000000001</v>
      </c>
      <c r="B873" s="16">
        <v>1.9650700000000001</v>
      </c>
      <c r="C873" s="16">
        <v>500.66406000000001</v>
      </c>
      <c r="D873" s="16">
        <v>1.18133</v>
      </c>
      <c r="E873" s="16">
        <v>500.66406000000001</v>
      </c>
      <c r="F873" s="16">
        <v>0.43532999999999999</v>
      </c>
      <c r="G873" s="16">
        <v>500.66406000000001</v>
      </c>
      <c r="H873" s="16">
        <v>-0.25902999999999998</v>
      </c>
      <c r="I873" s="16">
        <v>500.66406000000001</v>
      </c>
      <c r="J873" s="16">
        <v>-0.79825999999999997</v>
      </c>
      <c r="K873" s="16">
        <v>500.66406000000001</v>
      </c>
      <c r="L873" s="16">
        <v>-1.56934</v>
      </c>
    </row>
    <row r="874" spans="1:12">
      <c r="A874" s="16">
        <v>499.37108999999998</v>
      </c>
      <c r="B874" s="16">
        <v>1.9669300000000001</v>
      </c>
      <c r="C874" s="16">
        <v>499.37108999999998</v>
      </c>
      <c r="D874" s="16">
        <v>1.1908399999999999</v>
      </c>
      <c r="E874" s="16">
        <v>499.37108999999998</v>
      </c>
      <c r="F874" s="16">
        <v>0.43933</v>
      </c>
      <c r="G874" s="16">
        <v>499.37108999999998</v>
      </c>
      <c r="H874" s="16">
        <v>-0.24796000000000001</v>
      </c>
      <c r="I874" s="16">
        <v>499.37108999999998</v>
      </c>
      <c r="J874" s="16">
        <v>-0.78398000000000001</v>
      </c>
      <c r="K874" s="16">
        <v>499.37108999999998</v>
      </c>
      <c r="L874" s="16">
        <v>-1.5532300000000001</v>
      </c>
    </row>
    <row r="875" spans="1:12">
      <c r="A875" s="16">
        <v>498.07616999999999</v>
      </c>
      <c r="B875" s="16">
        <v>1.9710099999999999</v>
      </c>
      <c r="C875" s="16">
        <v>498.07616999999999</v>
      </c>
      <c r="D875" s="16">
        <v>1.14398</v>
      </c>
      <c r="E875" s="16">
        <v>498.07616999999999</v>
      </c>
      <c r="F875" s="16">
        <v>0.44362000000000001</v>
      </c>
      <c r="G875" s="16">
        <v>498.07616999999999</v>
      </c>
      <c r="H875" s="16">
        <v>-0.25172</v>
      </c>
      <c r="I875" s="16">
        <v>498.07616999999999</v>
      </c>
      <c r="J875" s="16">
        <v>-0.77986999999999995</v>
      </c>
      <c r="K875" s="16">
        <v>498.07616999999999</v>
      </c>
      <c r="L875" s="16">
        <v>-1.5514600000000001</v>
      </c>
    </row>
    <row r="876" spans="1:12">
      <c r="A876" s="16">
        <v>496.78125</v>
      </c>
      <c r="B876" s="16">
        <v>1.9668099999999999</v>
      </c>
      <c r="C876" s="16">
        <v>496.78125</v>
      </c>
      <c r="D876" s="16">
        <v>1.17106</v>
      </c>
      <c r="E876" s="16">
        <v>496.78125</v>
      </c>
      <c r="F876" s="16">
        <v>0.45245000000000002</v>
      </c>
      <c r="G876" s="16">
        <v>496.78125</v>
      </c>
      <c r="H876" s="16">
        <v>-0.24046999999999999</v>
      </c>
      <c r="I876" s="16">
        <v>496.78125</v>
      </c>
      <c r="J876" s="16">
        <v>-0.75895999999999997</v>
      </c>
      <c r="K876" s="16">
        <v>496.78125</v>
      </c>
      <c r="L876" s="16">
        <v>-1.5370699999999999</v>
      </c>
    </row>
    <row r="877" spans="1:12">
      <c r="A877" s="16">
        <v>495.48633000000001</v>
      </c>
      <c r="B877" s="16">
        <v>1.97346</v>
      </c>
      <c r="C877" s="16">
        <v>495.48633000000001</v>
      </c>
      <c r="D877" s="16">
        <v>1.22279</v>
      </c>
      <c r="E877" s="16">
        <v>495.48633000000001</v>
      </c>
      <c r="F877" s="16">
        <v>0.46486</v>
      </c>
      <c r="G877" s="16">
        <v>495.48633000000001</v>
      </c>
      <c r="H877" s="16">
        <v>-0.21459</v>
      </c>
      <c r="I877" s="16">
        <v>495.48633000000001</v>
      </c>
      <c r="J877" s="16">
        <v>-0.73484000000000005</v>
      </c>
      <c r="K877" s="16">
        <v>495.48633000000001</v>
      </c>
      <c r="L877" s="16">
        <v>-1.51945</v>
      </c>
    </row>
    <row r="878" spans="1:12">
      <c r="A878" s="16">
        <v>494.19141000000002</v>
      </c>
      <c r="B878" s="16">
        <v>1.9774499999999999</v>
      </c>
      <c r="C878" s="16">
        <v>494.19141000000002</v>
      </c>
      <c r="D878" s="16">
        <v>1.21922</v>
      </c>
      <c r="E878" s="16">
        <v>494.19141000000002</v>
      </c>
      <c r="F878" s="16">
        <v>0.45868999999999999</v>
      </c>
      <c r="G878" s="16">
        <v>494.19141000000002</v>
      </c>
      <c r="H878" s="16">
        <v>-0.20472000000000001</v>
      </c>
      <c r="I878" s="16">
        <v>494.19141000000002</v>
      </c>
      <c r="J878" s="16">
        <v>-0.72145999999999999</v>
      </c>
      <c r="K878" s="16">
        <v>494.19141000000002</v>
      </c>
      <c r="L878" s="16">
        <v>-1.5049399999999999</v>
      </c>
    </row>
    <row r="879" spans="1:12">
      <c r="A879" s="16">
        <v>492.89452999999997</v>
      </c>
      <c r="B879" s="16">
        <v>1.9785299999999999</v>
      </c>
      <c r="C879" s="16">
        <v>492.89452999999997</v>
      </c>
      <c r="D879" s="16">
        <v>1.2206399999999999</v>
      </c>
      <c r="E879" s="16">
        <v>492.89452999999997</v>
      </c>
      <c r="F879" s="16">
        <v>0.46661999999999998</v>
      </c>
      <c r="G879" s="16">
        <v>492.89452999999997</v>
      </c>
      <c r="H879" s="16">
        <v>-0.20100999999999999</v>
      </c>
      <c r="I879" s="16">
        <v>492.89452999999997</v>
      </c>
      <c r="J879" s="16">
        <v>-0.71423000000000003</v>
      </c>
      <c r="K879" s="16">
        <v>492.89452999999997</v>
      </c>
      <c r="L879" s="16">
        <v>-1.49898</v>
      </c>
    </row>
    <row r="880" spans="1:12">
      <c r="A880" s="16">
        <v>491.59960999999998</v>
      </c>
      <c r="B880" s="16">
        <v>1.97156</v>
      </c>
      <c r="C880" s="16">
        <v>491.59960999999998</v>
      </c>
      <c r="D880" s="16">
        <v>1.2141299999999999</v>
      </c>
      <c r="E880" s="16">
        <v>491.59960999999998</v>
      </c>
      <c r="F880" s="16">
        <v>0.47678999999999999</v>
      </c>
      <c r="G880" s="16">
        <v>491.59960999999998</v>
      </c>
      <c r="H880" s="16">
        <v>-0.19275</v>
      </c>
      <c r="I880" s="16">
        <v>491.59960999999998</v>
      </c>
      <c r="J880" s="16">
        <v>-0.70404999999999995</v>
      </c>
      <c r="K880" s="16">
        <v>491.59960999999998</v>
      </c>
      <c r="L880" s="16">
        <v>-1.49291</v>
      </c>
    </row>
    <row r="881" spans="1:12">
      <c r="A881" s="16">
        <v>490.30273</v>
      </c>
      <c r="B881" s="16">
        <v>1.99356</v>
      </c>
      <c r="C881" s="16">
        <v>490.30273</v>
      </c>
      <c r="D881" s="16">
        <v>1.31525</v>
      </c>
      <c r="E881" s="16">
        <v>490.30273</v>
      </c>
      <c r="F881" s="16">
        <v>0.48230000000000001</v>
      </c>
      <c r="G881" s="16">
        <v>490.30273</v>
      </c>
      <c r="H881" s="16">
        <v>-0.16292000000000001</v>
      </c>
      <c r="I881" s="16">
        <v>490.30273</v>
      </c>
      <c r="J881" s="16">
        <v>-0.69623000000000002</v>
      </c>
      <c r="K881" s="16">
        <v>490.30273</v>
      </c>
      <c r="L881" s="16">
        <v>-1.4818800000000001</v>
      </c>
    </row>
    <row r="882" spans="1:12">
      <c r="A882" s="16">
        <v>489.00781000000001</v>
      </c>
      <c r="B882" s="16">
        <v>1.98536</v>
      </c>
      <c r="C882" s="16">
        <v>489.00781000000001</v>
      </c>
      <c r="D882" s="16">
        <v>1.30505</v>
      </c>
      <c r="E882" s="16">
        <v>489.00781000000001</v>
      </c>
      <c r="F882" s="16">
        <v>0.49223</v>
      </c>
      <c r="G882" s="16">
        <v>489.00781000000001</v>
      </c>
      <c r="H882" s="16">
        <v>-0.16217999999999999</v>
      </c>
      <c r="I882" s="16">
        <v>489.00781000000001</v>
      </c>
      <c r="J882" s="16">
        <v>-0.70628999999999997</v>
      </c>
      <c r="K882" s="16">
        <v>489.00781000000001</v>
      </c>
      <c r="L882" s="16">
        <v>-1.4771000000000001</v>
      </c>
    </row>
    <row r="883" spans="1:12">
      <c r="A883" s="16">
        <v>487.71093999999999</v>
      </c>
      <c r="B883" s="16">
        <v>1.97722</v>
      </c>
      <c r="C883" s="16">
        <v>487.71093999999999</v>
      </c>
      <c r="D883" s="16">
        <v>1.2703500000000001</v>
      </c>
      <c r="E883" s="16">
        <v>487.71093999999999</v>
      </c>
      <c r="F883" s="16">
        <v>0.48401</v>
      </c>
      <c r="G883" s="16">
        <v>487.71093999999999</v>
      </c>
      <c r="H883" s="16">
        <v>-0.17372000000000001</v>
      </c>
      <c r="I883" s="16">
        <v>487.71093999999999</v>
      </c>
      <c r="J883" s="16">
        <v>-0.73029999999999995</v>
      </c>
      <c r="K883" s="16">
        <v>487.71093999999999</v>
      </c>
      <c r="L883" s="16">
        <v>-1.4859500000000001</v>
      </c>
    </row>
    <row r="884" spans="1:12">
      <c r="A884" s="16">
        <v>486.41406000000001</v>
      </c>
      <c r="B884" s="16">
        <v>1.98573</v>
      </c>
      <c r="C884" s="16">
        <v>486.41406000000001</v>
      </c>
      <c r="D884" s="16">
        <v>1.2790900000000001</v>
      </c>
      <c r="E884" s="16">
        <v>486.41406000000001</v>
      </c>
      <c r="F884" s="16">
        <v>0.48211999999999999</v>
      </c>
      <c r="G884" s="16">
        <v>486.41406000000001</v>
      </c>
      <c r="H884" s="16">
        <v>-0.19051999999999999</v>
      </c>
      <c r="I884" s="16">
        <v>486.41406000000001</v>
      </c>
      <c r="J884" s="16">
        <v>-0.74738000000000004</v>
      </c>
      <c r="K884" s="16">
        <v>486.41406000000001</v>
      </c>
      <c r="L884" s="16">
        <v>-1.4965900000000001</v>
      </c>
    </row>
    <row r="885" spans="1:12">
      <c r="A885" s="16">
        <v>485.11718999999999</v>
      </c>
      <c r="B885" s="16">
        <v>1.99159</v>
      </c>
      <c r="C885" s="16">
        <v>485.11718999999999</v>
      </c>
      <c r="D885" s="16">
        <v>1.31128</v>
      </c>
      <c r="E885" s="16">
        <v>485.11718999999999</v>
      </c>
      <c r="F885" s="16">
        <v>0.47549999999999998</v>
      </c>
      <c r="G885" s="16">
        <v>485.11718999999999</v>
      </c>
      <c r="H885" s="16">
        <v>-0.19039</v>
      </c>
      <c r="I885" s="16">
        <v>485.11718999999999</v>
      </c>
      <c r="J885" s="16">
        <v>-0.74958999999999998</v>
      </c>
      <c r="K885" s="16">
        <v>485.11718999999999</v>
      </c>
      <c r="L885" s="16">
        <v>-1.49749</v>
      </c>
    </row>
    <row r="886" spans="1:12">
      <c r="A886" s="16">
        <v>483.81835999999998</v>
      </c>
      <c r="B886" s="16">
        <v>1.9774499999999999</v>
      </c>
      <c r="C886" s="16">
        <v>483.81835999999998</v>
      </c>
      <c r="D886" s="16">
        <v>1.2754000000000001</v>
      </c>
      <c r="E886" s="16">
        <v>483.81835999999998</v>
      </c>
      <c r="F886" s="16">
        <v>0.47852</v>
      </c>
      <c r="G886" s="16">
        <v>483.81835999999998</v>
      </c>
      <c r="H886" s="16">
        <v>-0.20175999999999999</v>
      </c>
      <c r="I886" s="16">
        <v>483.81835999999998</v>
      </c>
      <c r="J886" s="16">
        <v>-0.76165000000000005</v>
      </c>
      <c r="K886" s="16">
        <v>483.81835999999998</v>
      </c>
      <c r="L886" s="16">
        <v>-1.5085</v>
      </c>
    </row>
    <row r="887" spans="1:12">
      <c r="A887" s="16">
        <v>482.52148</v>
      </c>
      <c r="B887" s="16">
        <v>1.99318</v>
      </c>
      <c r="C887" s="16">
        <v>482.52148</v>
      </c>
      <c r="D887" s="16">
        <v>1.3172200000000001</v>
      </c>
      <c r="E887" s="16">
        <v>482.52148</v>
      </c>
      <c r="F887" s="16">
        <v>0.47919</v>
      </c>
      <c r="G887" s="16">
        <v>482.52148</v>
      </c>
      <c r="H887" s="16">
        <v>-0.20100999999999999</v>
      </c>
      <c r="I887" s="16">
        <v>482.52148</v>
      </c>
      <c r="J887" s="16">
        <v>-0.74697999999999998</v>
      </c>
      <c r="K887" s="16">
        <v>482.52148</v>
      </c>
      <c r="L887" s="16">
        <v>-1.5051699999999999</v>
      </c>
    </row>
    <row r="888" spans="1:12">
      <c r="A888" s="16">
        <v>481.22460999999998</v>
      </c>
      <c r="B888" s="16">
        <v>1.98969</v>
      </c>
      <c r="C888" s="16">
        <v>481.22460999999998</v>
      </c>
      <c r="D888" s="16">
        <v>1.3090200000000001</v>
      </c>
      <c r="E888" s="16">
        <v>481.22460999999998</v>
      </c>
      <c r="F888" s="16">
        <v>0.47160999999999997</v>
      </c>
      <c r="G888" s="16">
        <v>481.22460999999998</v>
      </c>
      <c r="H888" s="16">
        <v>-0.20337</v>
      </c>
      <c r="I888" s="16">
        <v>481.22460999999998</v>
      </c>
      <c r="J888" s="16">
        <v>-0.73787999999999998</v>
      </c>
      <c r="K888" s="16">
        <v>481.22460999999998</v>
      </c>
      <c r="L888" s="16">
        <v>-1.50875</v>
      </c>
    </row>
    <row r="889" spans="1:12">
      <c r="A889" s="16">
        <v>479.92577999999997</v>
      </c>
      <c r="B889" s="16">
        <v>1.98715</v>
      </c>
      <c r="C889" s="16">
        <v>479.92577999999997</v>
      </c>
      <c r="D889" s="16">
        <v>1.28135</v>
      </c>
      <c r="E889" s="16">
        <v>479.92577999999997</v>
      </c>
      <c r="F889" s="16">
        <v>0.46650000000000003</v>
      </c>
      <c r="G889" s="16">
        <v>479.92577999999997</v>
      </c>
      <c r="H889" s="16">
        <v>-0.21542</v>
      </c>
      <c r="I889" s="16">
        <v>479.92577999999997</v>
      </c>
      <c r="J889" s="16">
        <v>-0.73807</v>
      </c>
      <c r="K889" s="16">
        <v>479.92577999999997</v>
      </c>
      <c r="L889" s="16">
        <v>-1.51119</v>
      </c>
    </row>
    <row r="890" spans="1:12">
      <c r="A890" s="16">
        <v>478.62695000000002</v>
      </c>
      <c r="B890" s="16">
        <v>1.9934700000000001</v>
      </c>
      <c r="C890" s="16">
        <v>478.62695000000002</v>
      </c>
      <c r="D890" s="16">
        <v>1.27241</v>
      </c>
      <c r="E890" s="16">
        <v>478.62695000000002</v>
      </c>
      <c r="F890" s="16">
        <v>0.46359</v>
      </c>
      <c r="G890" s="16">
        <v>478.62695000000002</v>
      </c>
      <c r="H890" s="16">
        <v>-0.22963</v>
      </c>
      <c r="I890" s="16">
        <v>478.62695000000002</v>
      </c>
      <c r="J890" s="16">
        <v>-0.73926999999999998</v>
      </c>
      <c r="K890" s="16">
        <v>478.62695000000002</v>
      </c>
      <c r="L890" s="16">
        <v>-1.5227999999999999</v>
      </c>
    </row>
    <row r="891" spans="1:12">
      <c r="A891" s="16">
        <v>477.32812999999999</v>
      </c>
      <c r="B891" s="16">
        <v>2.0024899999999999</v>
      </c>
      <c r="C891" s="16">
        <v>477.32812999999999</v>
      </c>
      <c r="D891" s="16">
        <v>1.3086599999999999</v>
      </c>
      <c r="E891" s="16">
        <v>477.32812999999999</v>
      </c>
      <c r="F891" s="16">
        <v>0.45128000000000001</v>
      </c>
      <c r="G891" s="16">
        <v>477.32812999999999</v>
      </c>
      <c r="H891" s="16">
        <v>-0.23641000000000001</v>
      </c>
      <c r="I891" s="16">
        <v>477.32812999999999</v>
      </c>
      <c r="J891" s="16">
        <v>-0.73521999999999998</v>
      </c>
      <c r="K891" s="16">
        <v>477.32812999999999</v>
      </c>
      <c r="L891" s="16">
        <v>-1.5260199999999999</v>
      </c>
    </row>
    <row r="892" spans="1:12">
      <c r="A892" s="16">
        <v>476.02929999999998</v>
      </c>
      <c r="B892" s="16">
        <v>2.0070700000000001</v>
      </c>
      <c r="C892" s="16">
        <v>476.02929999999998</v>
      </c>
      <c r="D892" s="16">
        <v>1.2826500000000001</v>
      </c>
      <c r="E892" s="16">
        <v>476.02929999999998</v>
      </c>
      <c r="F892" s="16">
        <v>0.44119999999999998</v>
      </c>
      <c r="G892" s="16">
        <v>476.02929999999998</v>
      </c>
      <c r="H892" s="16">
        <v>-0.24110000000000001</v>
      </c>
      <c r="I892" s="16">
        <v>476.02929999999998</v>
      </c>
      <c r="J892" s="16">
        <v>-0.73638000000000003</v>
      </c>
      <c r="K892" s="16">
        <v>476.02929999999998</v>
      </c>
      <c r="L892" s="16">
        <v>-1.5357700000000001</v>
      </c>
    </row>
    <row r="893" spans="1:12">
      <c r="A893" s="16">
        <v>474.73047000000003</v>
      </c>
      <c r="B893" s="16">
        <v>2.00244</v>
      </c>
      <c r="C893" s="16">
        <v>474.73047000000003</v>
      </c>
      <c r="D893" s="16">
        <v>1.2996000000000001</v>
      </c>
      <c r="E893" s="16">
        <v>474.73047000000003</v>
      </c>
      <c r="F893" s="16">
        <v>0.44014999999999999</v>
      </c>
      <c r="G893" s="16">
        <v>474.73047000000003</v>
      </c>
      <c r="H893" s="16">
        <v>-0.23924000000000001</v>
      </c>
      <c r="I893" s="16">
        <v>474.73047000000003</v>
      </c>
      <c r="J893" s="16">
        <v>-0.73748000000000002</v>
      </c>
      <c r="K893" s="16">
        <v>474.73047000000003</v>
      </c>
      <c r="L893" s="16">
        <v>-1.53661</v>
      </c>
    </row>
    <row r="894" spans="1:12">
      <c r="A894" s="16">
        <v>473.43164000000002</v>
      </c>
      <c r="B894" s="16">
        <v>1.9975099999999999</v>
      </c>
      <c r="C894" s="16">
        <v>473.43164000000002</v>
      </c>
      <c r="D894" s="16">
        <v>1.28671</v>
      </c>
      <c r="E894" s="16">
        <v>473.43164000000002</v>
      </c>
      <c r="F894" s="16">
        <v>0.43872</v>
      </c>
      <c r="G894" s="16">
        <v>473.43164000000002</v>
      </c>
      <c r="H894" s="16">
        <v>-0.24759999999999999</v>
      </c>
      <c r="I894" s="16">
        <v>473.43164000000002</v>
      </c>
      <c r="J894" s="16">
        <v>-0.73880000000000001</v>
      </c>
      <c r="K894" s="16">
        <v>473.43164000000002</v>
      </c>
      <c r="L894" s="16">
        <v>-1.5448900000000001</v>
      </c>
    </row>
    <row r="895" spans="1:12">
      <c r="A895" s="16">
        <v>472.13085999999998</v>
      </c>
      <c r="B895" s="16">
        <v>1.9984299999999999</v>
      </c>
      <c r="C895" s="16">
        <v>472.13085999999998</v>
      </c>
      <c r="D895" s="16">
        <v>1.28424</v>
      </c>
      <c r="E895" s="16">
        <v>472.13085999999998</v>
      </c>
      <c r="F895" s="16">
        <v>0.43746000000000002</v>
      </c>
      <c r="G895" s="16">
        <v>472.13085999999998</v>
      </c>
      <c r="H895" s="16">
        <v>-0.24914</v>
      </c>
      <c r="I895" s="16">
        <v>472.13085999999998</v>
      </c>
      <c r="J895" s="16">
        <v>-0.75029000000000001</v>
      </c>
      <c r="K895" s="16">
        <v>472.13085999999998</v>
      </c>
      <c r="L895" s="16">
        <v>-1.5438799999999999</v>
      </c>
    </row>
    <row r="896" spans="1:12">
      <c r="A896" s="16">
        <v>470.83202999999997</v>
      </c>
      <c r="B896" s="16">
        <v>1.99715</v>
      </c>
      <c r="C896" s="16">
        <v>470.83202999999997</v>
      </c>
      <c r="D896" s="16">
        <v>1.2604900000000001</v>
      </c>
      <c r="E896" s="16">
        <v>470.83202999999997</v>
      </c>
      <c r="F896" s="16">
        <v>0.43991000000000002</v>
      </c>
      <c r="G896" s="16">
        <v>470.83202999999997</v>
      </c>
      <c r="H896" s="16">
        <v>-0.26439000000000001</v>
      </c>
      <c r="I896" s="16">
        <v>470.83202999999997</v>
      </c>
      <c r="J896" s="16">
        <v>-0.76641000000000004</v>
      </c>
      <c r="K896" s="16">
        <v>470.83202999999997</v>
      </c>
      <c r="L896" s="16">
        <v>-1.54959</v>
      </c>
    </row>
    <row r="897" spans="1:12">
      <c r="A897" s="16">
        <v>469.53125</v>
      </c>
      <c r="B897" s="16">
        <v>2.0036</v>
      </c>
      <c r="C897" s="16">
        <v>469.53125</v>
      </c>
      <c r="D897" s="16">
        <v>1.2515499999999999</v>
      </c>
      <c r="E897" s="16">
        <v>469.53125</v>
      </c>
      <c r="F897" s="16">
        <v>0.42564999999999997</v>
      </c>
      <c r="G897" s="16">
        <v>469.53125</v>
      </c>
      <c r="H897" s="16">
        <v>-0.27213999999999999</v>
      </c>
      <c r="I897" s="16">
        <v>469.53125</v>
      </c>
      <c r="J897" s="16">
        <v>-0.77678999999999998</v>
      </c>
      <c r="K897" s="16">
        <v>469.53125</v>
      </c>
      <c r="L897" s="16">
        <v>-1.54888</v>
      </c>
    </row>
    <row r="898" spans="1:12">
      <c r="A898" s="16">
        <v>468.23047000000003</v>
      </c>
      <c r="B898" s="16">
        <v>2.0083799999999998</v>
      </c>
      <c r="C898" s="16">
        <v>468.23047000000003</v>
      </c>
      <c r="D898" s="16">
        <v>1.31907</v>
      </c>
      <c r="E898" s="16">
        <v>468.23047000000003</v>
      </c>
      <c r="F898" s="16">
        <v>0.44732</v>
      </c>
      <c r="G898" s="16">
        <v>468.23047000000003</v>
      </c>
      <c r="H898" s="16">
        <v>-0.26108999999999999</v>
      </c>
      <c r="I898" s="16">
        <v>468.23047000000003</v>
      </c>
      <c r="J898" s="16">
        <v>-0.76841000000000004</v>
      </c>
      <c r="K898" s="16">
        <v>468.23047000000003</v>
      </c>
      <c r="L898" s="16">
        <v>-1.5374099999999999</v>
      </c>
    </row>
    <row r="899" spans="1:12">
      <c r="A899" s="16">
        <v>466.92968999999999</v>
      </c>
      <c r="B899" s="16">
        <v>2.0100699999999998</v>
      </c>
      <c r="C899" s="16">
        <v>466.92968999999999</v>
      </c>
      <c r="D899" s="16">
        <v>1.3649800000000001</v>
      </c>
      <c r="E899" s="16">
        <v>466.92968999999999</v>
      </c>
      <c r="F899" s="16">
        <v>0.44135999999999997</v>
      </c>
      <c r="G899" s="16">
        <v>466.92968999999999</v>
      </c>
      <c r="H899" s="16">
        <v>-0.24149999999999999</v>
      </c>
      <c r="I899" s="16">
        <v>466.92968999999999</v>
      </c>
      <c r="J899" s="16">
        <v>-0.76004000000000005</v>
      </c>
      <c r="K899" s="16">
        <v>466.92968999999999</v>
      </c>
      <c r="L899" s="16">
        <v>-1.5246500000000001</v>
      </c>
    </row>
    <row r="900" spans="1:12">
      <c r="A900" s="16">
        <v>465.62891000000002</v>
      </c>
      <c r="B900" s="16">
        <v>2.0083299999999999</v>
      </c>
      <c r="C900" s="16">
        <v>465.62891000000002</v>
      </c>
      <c r="D900" s="16">
        <v>1.36832</v>
      </c>
      <c r="E900" s="16">
        <v>465.62891000000002</v>
      </c>
      <c r="F900" s="16">
        <v>0.46294999999999997</v>
      </c>
      <c r="G900" s="16">
        <v>465.62891000000002</v>
      </c>
      <c r="H900" s="16">
        <v>-0.22378999999999999</v>
      </c>
      <c r="I900" s="16">
        <v>465.62891000000002</v>
      </c>
      <c r="J900" s="16">
        <v>-0.75104000000000004</v>
      </c>
      <c r="K900" s="16">
        <v>465.62891000000002</v>
      </c>
      <c r="L900" s="16">
        <v>-1.5184299999999999</v>
      </c>
    </row>
    <row r="901" spans="1:12">
      <c r="A901" s="16">
        <v>464.32812999999999</v>
      </c>
      <c r="B901" s="16">
        <v>2.00047</v>
      </c>
      <c r="C901" s="16">
        <v>464.32812999999999</v>
      </c>
      <c r="D901" s="16">
        <v>1.3868499999999999</v>
      </c>
      <c r="E901" s="16">
        <v>464.32812999999999</v>
      </c>
      <c r="F901" s="16">
        <v>0.47053</v>
      </c>
      <c r="G901" s="16">
        <v>464.32812999999999</v>
      </c>
      <c r="H901" s="16">
        <v>-0.22417000000000001</v>
      </c>
      <c r="I901" s="16">
        <v>464.32812999999999</v>
      </c>
      <c r="J901" s="16">
        <v>-0.75290000000000001</v>
      </c>
      <c r="K901" s="16">
        <v>464.32812999999999</v>
      </c>
      <c r="L901" s="16">
        <v>-1.51614</v>
      </c>
    </row>
    <row r="902" spans="1:12">
      <c r="A902" s="16">
        <v>463.02539000000002</v>
      </c>
      <c r="B902" s="16">
        <v>1.9980100000000001</v>
      </c>
      <c r="C902" s="16">
        <v>463.02539000000002</v>
      </c>
      <c r="D902" s="16">
        <v>1.37008</v>
      </c>
      <c r="E902" s="16">
        <v>463.02539000000002</v>
      </c>
      <c r="F902" s="16">
        <v>0.48248000000000002</v>
      </c>
      <c r="G902" s="16">
        <v>463.02539000000002</v>
      </c>
      <c r="H902" s="16">
        <v>-0.21112</v>
      </c>
      <c r="I902" s="16">
        <v>463.02539000000002</v>
      </c>
      <c r="J902" s="16">
        <v>-0.76222999999999996</v>
      </c>
      <c r="K902" s="16">
        <v>463.02539000000002</v>
      </c>
      <c r="L902" s="16">
        <v>-1.5109699999999999</v>
      </c>
    </row>
    <row r="903" spans="1:12">
      <c r="A903" s="16">
        <v>461.72460999999998</v>
      </c>
      <c r="B903" s="16">
        <v>1.9927999999999999</v>
      </c>
      <c r="C903" s="16">
        <v>461.72460999999998</v>
      </c>
      <c r="D903" s="16">
        <v>1.4090100000000001</v>
      </c>
      <c r="E903" s="16">
        <v>461.72460999999998</v>
      </c>
      <c r="F903" s="16">
        <v>0.51104000000000005</v>
      </c>
      <c r="G903" s="16">
        <v>461.72460999999998</v>
      </c>
      <c r="H903" s="16">
        <v>-0.18184</v>
      </c>
      <c r="I903" s="16">
        <v>461.72460999999998</v>
      </c>
      <c r="J903" s="16">
        <v>-0.76143000000000005</v>
      </c>
      <c r="K903" s="16">
        <v>461.72460999999998</v>
      </c>
      <c r="L903" s="16">
        <v>-1.5083200000000001</v>
      </c>
    </row>
    <row r="904" spans="1:12">
      <c r="A904" s="16">
        <v>460.42187999999999</v>
      </c>
      <c r="B904" s="16">
        <v>1.99403</v>
      </c>
      <c r="C904" s="16">
        <v>460.42187999999999</v>
      </c>
      <c r="D904" s="16">
        <v>1.4301999999999999</v>
      </c>
      <c r="E904" s="16">
        <v>460.42187999999999</v>
      </c>
      <c r="F904" s="16">
        <v>0.53761000000000003</v>
      </c>
      <c r="G904" s="16">
        <v>460.42187999999999</v>
      </c>
      <c r="H904" s="16">
        <v>-0.14915999999999999</v>
      </c>
      <c r="I904" s="16">
        <v>460.42187999999999</v>
      </c>
      <c r="J904" s="16">
        <v>-0.75844</v>
      </c>
      <c r="K904" s="16">
        <v>460.42187999999999</v>
      </c>
      <c r="L904" s="16">
        <v>-1.49909</v>
      </c>
    </row>
    <row r="905" spans="1:12">
      <c r="A905" s="16">
        <v>459.11914000000002</v>
      </c>
      <c r="B905" s="16">
        <v>1.99976</v>
      </c>
      <c r="C905" s="16">
        <v>459.11914000000002</v>
      </c>
      <c r="D905" s="16">
        <v>1.4474800000000001</v>
      </c>
      <c r="E905" s="16">
        <v>459.11914000000002</v>
      </c>
      <c r="F905" s="16">
        <v>0.53996999999999995</v>
      </c>
      <c r="G905" s="16">
        <v>459.11914000000002</v>
      </c>
      <c r="H905" s="16">
        <v>-0.12518000000000001</v>
      </c>
      <c r="I905" s="16">
        <v>459.11914000000002</v>
      </c>
      <c r="J905" s="16">
        <v>-0.77324999999999999</v>
      </c>
      <c r="K905" s="16">
        <v>459.11914000000002</v>
      </c>
      <c r="L905" s="16">
        <v>-1.50613</v>
      </c>
    </row>
    <row r="906" spans="1:12">
      <c r="A906" s="16">
        <v>457.81835999999998</v>
      </c>
      <c r="B906" s="16">
        <v>1.99664</v>
      </c>
      <c r="C906" s="16">
        <v>457.81835999999998</v>
      </c>
      <c r="D906" s="16">
        <v>1.4587600000000001</v>
      </c>
      <c r="E906" s="16">
        <v>457.81835999999998</v>
      </c>
      <c r="F906" s="16">
        <v>0.55478000000000005</v>
      </c>
      <c r="G906" s="16">
        <v>457.81835999999998</v>
      </c>
      <c r="H906" s="16">
        <v>-0.12162000000000001</v>
      </c>
      <c r="I906" s="16">
        <v>457.81835999999998</v>
      </c>
      <c r="J906" s="16">
        <v>-0.77531000000000005</v>
      </c>
      <c r="K906" s="16">
        <v>457.81835999999998</v>
      </c>
      <c r="L906" s="16">
        <v>-1.5053799999999999</v>
      </c>
    </row>
    <row r="907" spans="1:12">
      <c r="A907" s="16">
        <v>456.51562999999999</v>
      </c>
      <c r="B907" s="16">
        <v>1.9931099999999999</v>
      </c>
      <c r="C907" s="16">
        <v>456.51562999999999</v>
      </c>
      <c r="D907" s="16">
        <v>1.46349</v>
      </c>
      <c r="E907" s="16">
        <v>456.51562999999999</v>
      </c>
      <c r="F907" s="16">
        <v>0.56296000000000002</v>
      </c>
      <c r="G907" s="16">
        <v>456.51562999999999</v>
      </c>
      <c r="H907" s="16">
        <v>-0.13258</v>
      </c>
      <c r="I907" s="16">
        <v>456.51562999999999</v>
      </c>
      <c r="J907" s="16">
        <v>-0.77100000000000002</v>
      </c>
      <c r="K907" s="16">
        <v>456.51562999999999</v>
      </c>
      <c r="L907" s="16">
        <v>-1.50213</v>
      </c>
    </row>
    <row r="908" spans="1:12">
      <c r="A908" s="16">
        <v>455.21093999999999</v>
      </c>
      <c r="B908" s="16">
        <v>1.9923900000000001</v>
      </c>
      <c r="C908" s="16">
        <v>455.21093999999999</v>
      </c>
      <c r="D908" s="16">
        <v>1.40364</v>
      </c>
      <c r="E908" s="16">
        <v>455.21093999999999</v>
      </c>
      <c r="F908" s="16">
        <v>0.55539000000000005</v>
      </c>
      <c r="G908" s="16">
        <v>455.21093999999999</v>
      </c>
      <c r="H908" s="16">
        <v>-0.14981</v>
      </c>
      <c r="I908" s="16">
        <v>455.21093999999999</v>
      </c>
      <c r="J908" s="16">
        <v>-0.77669999999999995</v>
      </c>
      <c r="K908" s="16">
        <v>455.21093999999999</v>
      </c>
      <c r="L908" s="16">
        <v>-1.5096000000000001</v>
      </c>
    </row>
    <row r="909" spans="1:12">
      <c r="A909" s="16">
        <v>453.90820000000002</v>
      </c>
      <c r="B909" s="16">
        <v>1.97543</v>
      </c>
      <c r="C909" s="16">
        <v>453.90820000000002</v>
      </c>
      <c r="D909" s="16">
        <v>1.3421799999999999</v>
      </c>
      <c r="E909" s="16">
        <v>453.90820000000002</v>
      </c>
      <c r="F909" s="16">
        <v>0.53954000000000002</v>
      </c>
      <c r="G909" s="16">
        <v>453.90820000000002</v>
      </c>
      <c r="H909" s="16">
        <v>-0.17951</v>
      </c>
      <c r="I909" s="16">
        <v>453.90820000000002</v>
      </c>
      <c r="J909" s="16">
        <v>-0.78905000000000003</v>
      </c>
      <c r="K909" s="16">
        <v>453.90820000000002</v>
      </c>
      <c r="L909" s="16">
        <v>-1.5149600000000001</v>
      </c>
    </row>
    <row r="910" spans="1:12">
      <c r="A910" s="16">
        <v>452.60547000000003</v>
      </c>
      <c r="B910" s="16">
        <v>1.9737800000000001</v>
      </c>
      <c r="C910" s="16">
        <v>452.60547000000003</v>
      </c>
      <c r="D910" s="16">
        <v>1.3365899999999999</v>
      </c>
      <c r="E910" s="16">
        <v>452.60547000000003</v>
      </c>
      <c r="F910" s="16">
        <v>0.52322999999999997</v>
      </c>
      <c r="G910" s="16">
        <v>452.60547000000003</v>
      </c>
      <c r="H910" s="16">
        <v>-0.18934999999999999</v>
      </c>
      <c r="I910" s="16">
        <v>452.60547000000003</v>
      </c>
      <c r="J910" s="16">
        <v>-0.79871000000000003</v>
      </c>
      <c r="K910" s="16">
        <v>452.60547000000003</v>
      </c>
      <c r="L910" s="16">
        <v>-1.51088</v>
      </c>
    </row>
    <row r="911" spans="1:12">
      <c r="A911" s="16">
        <v>451.30077999999997</v>
      </c>
      <c r="B911" s="16">
        <v>1.97706</v>
      </c>
      <c r="C911" s="16">
        <v>451.30077999999997</v>
      </c>
      <c r="D911" s="16">
        <v>1.3224400000000001</v>
      </c>
      <c r="E911" s="16">
        <v>451.30077999999997</v>
      </c>
      <c r="F911" s="16">
        <v>0.50705</v>
      </c>
      <c r="G911" s="16">
        <v>451.30077999999997</v>
      </c>
      <c r="H911" s="16">
        <v>-0.20216000000000001</v>
      </c>
      <c r="I911" s="16">
        <v>451.30077999999997</v>
      </c>
      <c r="J911" s="16">
        <v>-0.80444000000000004</v>
      </c>
      <c r="K911" s="16">
        <v>451.30077999999997</v>
      </c>
      <c r="L911" s="16">
        <v>-1.5121199999999999</v>
      </c>
    </row>
    <row r="912" spans="1:12">
      <c r="A912" s="16">
        <v>449.99608999999998</v>
      </c>
      <c r="B912" s="16">
        <v>1.9763299999999999</v>
      </c>
      <c r="C912" s="16">
        <v>449.99608999999998</v>
      </c>
      <c r="D912" s="16">
        <v>1.3355999999999999</v>
      </c>
      <c r="E912" s="16">
        <v>449.99608999999998</v>
      </c>
      <c r="F912" s="16">
        <v>0.50068999999999997</v>
      </c>
      <c r="G912" s="16">
        <v>449.99608999999998</v>
      </c>
      <c r="H912" s="16">
        <v>-0.21093000000000001</v>
      </c>
      <c r="I912" s="16">
        <v>449.99608999999998</v>
      </c>
      <c r="J912" s="16">
        <v>-0.80352999999999997</v>
      </c>
      <c r="K912" s="16">
        <v>449.99608999999998</v>
      </c>
      <c r="L912" s="16">
        <v>-1.50959</v>
      </c>
    </row>
    <row r="913" spans="1:12">
      <c r="A913" s="16">
        <v>448.69335999999998</v>
      </c>
      <c r="B913" s="16">
        <v>1.95878</v>
      </c>
      <c r="C913" s="16">
        <v>448.69335999999998</v>
      </c>
      <c r="D913" s="16">
        <v>1.2806500000000001</v>
      </c>
      <c r="E913" s="16">
        <v>448.69335999999998</v>
      </c>
      <c r="F913" s="16">
        <v>0.49308999999999997</v>
      </c>
      <c r="G913" s="16">
        <v>448.69335999999998</v>
      </c>
      <c r="H913" s="16">
        <v>-0.2266</v>
      </c>
      <c r="I913" s="16">
        <v>448.69335999999998</v>
      </c>
      <c r="J913" s="16">
        <v>-0.82745000000000002</v>
      </c>
      <c r="K913" s="16">
        <v>448.69335999999998</v>
      </c>
      <c r="L913" s="16">
        <v>-1.52213</v>
      </c>
    </row>
    <row r="914" spans="1:12">
      <c r="A914" s="16">
        <v>447.38866999999999</v>
      </c>
      <c r="B914" s="16">
        <v>1.9698599999999999</v>
      </c>
      <c r="C914" s="16">
        <v>447.38866999999999</v>
      </c>
      <c r="D914" s="16">
        <v>1.3110200000000001</v>
      </c>
      <c r="E914" s="16">
        <v>447.38866999999999</v>
      </c>
      <c r="F914" s="16">
        <v>0.50407000000000002</v>
      </c>
      <c r="G914" s="16">
        <v>447.38866999999999</v>
      </c>
      <c r="H914" s="16">
        <v>-0.21545</v>
      </c>
      <c r="I914" s="16">
        <v>447.38866999999999</v>
      </c>
      <c r="J914" s="16">
        <v>-0.81757000000000002</v>
      </c>
      <c r="K914" s="16">
        <v>447.38866999999999</v>
      </c>
      <c r="L914" s="16">
        <v>-1.5142599999999999</v>
      </c>
    </row>
    <row r="915" spans="1:12">
      <c r="A915" s="16">
        <v>446.08202999999997</v>
      </c>
      <c r="B915" s="16">
        <v>1.96069</v>
      </c>
      <c r="C915" s="16">
        <v>446.08202999999997</v>
      </c>
      <c r="D915" s="16">
        <v>1.27443</v>
      </c>
      <c r="E915" s="16">
        <v>446.08202999999997</v>
      </c>
      <c r="F915" s="16">
        <v>0.50255000000000005</v>
      </c>
      <c r="G915" s="16">
        <v>446.08202999999997</v>
      </c>
      <c r="H915" s="16">
        <v>-0.22797999999999999</v>
      </c>
      <c r="I915" s="16">
        <v>446.08202999999997</v>
      </c>
      <c r="J915" s="16">
        <v>-0.83718000000000004</v>
      </c>
      <c r="K915" s="16">
        <v>446.08202999999997</v>
      </c>
      <c r="L915" s="16">
        <v>-1.5275799999999999</v>
      </c>
    </row>
    <row r="916" spans="1:12">
      <c r="A916" s="16">
        <v>444.77733999999998</v>
      </c>
      <c r="B916" s="16">
        <v>1.96553</v>
      </c>
      <c r="C916" s="16">
        <v>444.77733999999998</v>
      </c>
      <c r="D916" s="16">
        <v>1.26223</v>
      </c>
      <c r="E916" s="16">
        <v>444.77733999999998</v>
      </c>
      <c r="F916" s="16">
        <v>0.49531999999999998</v>
      </c>
      <c r="G916" s="16">
        <v>444.77733999999998</v>
      </c>
      <c r="H916" s="16">
        <v>-0.22661000000000001</v>
      </c>
      <c r="I916" s="16">
        <v>444.77733999999998</v>
      </c>
      <c r="J916" s="16">
        <v>-0.84399000000000002</v>
      </c>
      <c r="K916" s="16">
        <v>444.77733999999998</v>
      </c>
      <c r="L916" s="16">
        <v>-1.51881</v>
      </c>
    </row>
    <row r="917" spans="1:12">
      <c r="A917" s="16">
        <v>443.47266000000002</v>
      </c>
      <c r="B917" s="16">
        <v>1.96397</v>
      </c>
      <c r="C917" s="16">
        <v>443.47266000000002</v>
      </c>
      <c r="D917" s="16">
        <v>1.2371000000000001</v>
      </c>
      <c r="E917" s="16">
        <v>443.47266000000002</v>
      </c>
      <c r="F917" s="16">
        <v>0.48920999999999998</v>
      </c>
      <c r="G917" s="16">
        <v>443.47266000000002</v>
      </c>
      <c r="H917" s="16">
        <v>-0.23385</v>
      </c>
      <c r="I917" s="16">
        <v>443.47266000000002</v>
      </c>
      <c r="J917" s="16">
        <v>-0.86124999999999996</v>
      </c>
      <c r="K917" s="16">
        <v>443.47266000000002</v>
      </c>
      <c r="L917" s="16">
        <v>-1.5233000000000001</v>
      </c>
    </row>
    <row r="918" spans="1:12">
      <c r="A918" s="16">
        <v>442.16602</v>
      </c>
      <c r="B918" s="16">
        <v>1.97906</v>
      </c>
      <c r="C918" s="16">
        <v>442.16602</v>
      </c>
      <c r="D918" s="16">
        <v>1.2647600000000001</v>
      </c>
      <c r="E918" s="16">
        <v>442.16602</v>
      </c>
      <c r="F918" s="16">
        <v>0.48647000000000001</v>
      </c>
      <c r="G918" s="16">
        <v>442.16602</v>
      </c>
      <c r="H918" s="16">
        <v>-0.21410000000000001</v>
      </c>
      <c r="I918" s="16">
        <v>442.16602</v>
      </c>
      <c r="J918" s="16">
        <v>-0.86911000000000005</v>
      </c>
      <c r="K918" s="16">
        <v>442.16602</v>
      </c>
      <c r="L918" s="16">
        <v>-1.53301</v>
      </c>
    </row>
    <row r="919" spans="1:12">
      <c r="A919" s="16">
        <v>440.86133000000001</v>
      </c>
      <c r="B919" s="16">
        <v>1.96766</v>
      </c>
      <c r="C919" s="16">
        <v>440.86133000000001</v>
      </c>
      <c r="D919" s="16">
        <v>1.26915</v>
      </c>
      <c r="E919" s="16">
        <v>440.86133000000001</v>
      </c>
      <c r="F919" s="16">
        <v>0.49031000000000002</v>
      </c>
      <c r="G919" s="16">
        <v>440.86133000000001</v>
      </c>
      <c r="H919" s="16">
        <v>-0.21578</v>
      </c>
      <c r="I919" s="16">
        <v>440.86133000000001</v>
      </c>
      <c r="J919" s="16">
        <v>-0.88661000000000001</v>
      </c>
      <c r="K919" s="16">
        <v>440.86133000000001</v>
      </c>
      <c r="L919" s="16">
        <v>-1.54</v>
      </c>
    </row>
    <row r="920" spans="1:12">
      <c r="A920" s="16">
        <v>439.55468999999999</v>
      </c>
      <c r="B920" s="16">
        <v>1.9834400000000001</v>
      </c>
      <c r="C920" s="16">
        <v>439.55468999999999</v>
      </c>
      <c r="D920" s="16">
        <v>1.3633599999999999</v>
      </c>
      <c r="E920" s="16">
        <v>439.55468999999999</v>
      </c>
      <c r="F920" s="16">
        <v>0.51048000000000004</v>
      </c>
      <c r="G920" s="16">
        <v>439.55468999999999</v>
      </c>
      <c r="H920" s="16">
        <v>-0.17435999999999999</v>
      </c>
      <c r="I920" s="16">
        <v>439.55468999999999</v>
      </c>
      <c r="J920" s="16">
        <v>-0.86529</v>
      </c>
      <c r="K920" s="16">
        <v>439.55468999999999</v>
      </c>
      <c r="L920" s="16">
        <v>-1.5334099999999999</v>
      </c>
    </row>
    <row r="921" spans="1:12">
      <c r="A921" s="16">
        <v>438.24804999999998</v>
      </c>
      <c r="B921" s="16">
        <v>1.97014</v>
      </c>
      <c r="C921" s="16">
        <v>438.24804999999998</v>
      </c>
      <c r="D921" s="16">
        <v>1.2999700000000001</v>
      </c>
      <c r="E921" s="16">
        <v>438.24804999999998</v>
      </c>
      <c r="F921" s="16">
        <v>0.51841000000000004</v>
      </c>
      <c r="G921" s="16">
        <v>438.24804999999998</v>
      </c>
      <c r="H921" s="16">
        <v>-0.17394000000000001</v>
      </c>
      <c r="I921" s="16">
        <v>438.24804999999998</v>
      </c>
      <c r="J921" s="16">
        <v>-0.89168000000000003</v>
      </c>
      <c r="K921" s="16">
        <v>438.24804999999998</v>
      </c>
      <c r="L921" s="16">
        <v>-1.5553999999999999</v>
      </c>
    </row>
    <row r="922" spans="1:12">
      <c r="A922" s="16">
        <v>436.94141000000002</v>
      </c>
      <c r="B922" s="16">
        <v>1.96469</v>
      </c>
      <c r="C922" s="16">
        <v>436.94141000000002</v>
      </c>
      <c r="D922" s="16">
        <v>1.3063400000000001</v>
      </c>
      <c r="E922" s="16">
        <v>436.94141000000002</v>
      </c>
      <c r="F922" s="16">
        <v>0.53271000000000002</v>
      </c>
      <c r="G922" s="16">
        <v>436.94141000000002</v>
      </c>
      <c r="H922" s="16">
        <v>-0.15984000000000001</v>
      </c>
      <c r="I922" s="16">
        <v>436.94141000000002</v>
      </c>
      <c r="J922" s="16">
        <v>-0.91000999999999999</v>
      </c>
      <c r="K922" s="16">
        <v>436.94141000000002</v>
      </c>
      <c r="L922" s="16">
        <v>-1.56731</v>
      </c>
    </row>
    <row r="923" spans="1:12">
      <c r="A923" s="16">
        <v>435.63477</v>
      </c>
      <c r="B923" s="16">
        <v>1.9779899999999999</v>
      </c>
      <c r="C923" s="16">
        <v>435.63477</v>
      </c>
      <c r="D923" s="16">
        <v>1.33056</v>
      </c>
      <c r="E923" s="16">
        <v>435.63477</v>
      </c>
      <c r="F923" s="16">
        <v>0.5504</v>
      </c>
      <c r="G923" s="16">
        <v>435.63477</v>
      </c>
      <c r="H923" s="16">
        <v>-0.13563</v>
      </c>
      <c r="I923" s="16">
        <v>435.63477</v>
      </c>
      <c r="J923" s="16">
        <v>-0.91300000000000003</v>
      </c>
      <c r="K923" s="16">
        <v>435.63477</v>
      </c>
      <c r="L923" s="16">
        <v>-1.5579700000000001</v>
      </c>
    </row>
    <row r="924" spans="1:12">
      <c r="A924" s="16">
        <v>434.32812999999999</v>
      </c>
      <c r="B924" s="16">
        <v>1.9669399999999999</v>
      </c>
      <c r="C924" s="16">
        <v>434.32812999999999</v>
      </c>
      <c r="D924" s="16">
        <v>1.3344400000000001</v>
      </c>
      <c r="E924" s="16">
        <v>434.32812999999999</v>
      </c>
      <c r="F924" s="16">
        <v>0.53461999999999998</v>
      </c>
      <c r="G924" s="16">
        <v>434.32812999999999</v>
      </c>
      <c r="H924" s="16">
        <v>-0.14563999999999999</v>
      </c>
      <c r="I924" s="16">
        <v>434.32812999999999</v>
      </c>
      <c r="J924" s="16">
        <v>-0.92822000000000005</v>
      </c>
      <c r="K924" s="16">
        <v>434.32812999999999</v>
      </c>
      <c r="L924" s="16">
        <v>-1.56175</v>
      </c>
    </row>
    <row r="925" spans="1:12">
      <c r="A925" s="16">
        <v>433.01952999999997</v>
      </c>
      <c r="B925" s="16">
        <v>1.9599299999999999</v>
      </c>
      <c r="C925" s="16">
        <v>433.01952999999997</v>
      </c>
      <c r="D925" s="16">
        <v>1.2737499999999999</v>
      </c>
      <c r="E925" s="16">
        <v>433.01952999999997</v>
      </c>
      <c r="F925" s="16">
        <v>0.51704000000000006</v>
      </c>
      <c r="G925" s="16">
        <v>433.01952999999997</v>
      </c>
      <c r="H925" s="16">
        <v>-0.17924000000000001</v>
      </c>
      <c r="I925" s="16">
        <v>433.01952999999997</v>
      </c>
      <c r="J925" s="16">
        <v>-0.94127000000000005</v>
      </c>
      <c r="K925" s="16">
        <v>433.01952999999997</v>
      </c>
      <c r="L925" s="16">
        <v>-1.56402</v>
      </c>
    </row>
    <row r="926" spans="1:12">
      <c r="A926" s="16">
        <v>431.71289000000002</v>
      </c>
      <c r="B926" s="16">
        <v>1.97051</v>
      </c>
      <c r="C926" s="16">
        <v>431.71289000000002</v>
      </c>
      <c r="D926" s="16">
        <v>1.26895</v>
      </c>
      <c r="E926" s="16">
        <v>431.71289000000002</v>
      </c>
      <c r="F926" s="16">
        <v>0.51829000000000003</v>
      </c>
      <c r="G926" s="16">
        <v>431.71289000000002</v>
      </c>
      <c r="H926" s="16">
        <v>-0.19788</v>
      </c>
      <c r="I926" s="16">
        <v>431.71289000000002</v>
      </c>
      <c r="J926" s="16">
        <v>-0.92869999999999997</v>
      </c>
      <c r="K926" s="16">
        <v>431.71289000000002</v>
      </c>
      <c r="L926" s="16">
        <v>-1.5471699999999999</v>
      </c>
    </row>
    <row r="927" spans="1:12">
      <c r="A927" s="16">
        <v>430.40429999999998</v>
      </c>
      <c r="B927" s="16">
        <v>1.96811</v>
      </c>
      <c r="C927" s="16">
        <v>430.40429999999998</v>
      </c>
      <c r="D927" s="16">
        <v>1.1853100000000001</v>
      </c>
      <c r="E927" s="16">
        <v>430.40429999999998</v>
      </c>
      <c r="F927" s="16">
        <v>0.49625000000000002</v>
      </c>
      <c r="G927" s="16">
        <v>430.40429999999998</v>
      </c>
      <c r="H927" s="16">
        <v>-0.23344000000000001</v>
      </c>
      <c r="I927" s="16">
        <v>430.40429999999998</v>
      </c>
      <c r="J927" s="16">
        <v>-0.93011999999999995</v>
      </c>
      <c r="K927" s="16">
        <v>430.40429999999998</v>
      </c>
      <c r="L927" s="16">
        <v>-1.54352</v>
      </c>
    </row>
    <row r="928" spans="1:12">
      <c r="A928" s="16">
        <v>429.09570000000002</v>
      </c>
      <c r="B928" s="16">
        <v>1.95828</v>
      </c>
      <c r="C928" s="16">
        <v>429.09570000000002</v>
      </c>
      <c r="D928" s="16">
        <v>1.12429</v>
      </c>
      <c r="E928" s="16">
        <v>429.09570000000002</v>
      </c>
      <c r="F928" s="16">
        <v>0.48359000000000002</v>
      </c>
      <c r="G928" s="16">
        <v>429.09570000000002</v>
      </c>
      <c r="H928" s="16">
        <v>-0.25863000000000003</v>
      </c>
      <c r="I928" s="16">
        <v>429.09570000000002</v>
      </c>
      <c r="J928" s="16">
        <v>-0.93622000000000005</v>
      </c>
      <c r="K928" s="16">
        <v>429.09570000000002</v>
      </c>
      <c r="L928" s="16">
        <v>-1.53667</v>
      </c>
    </row>
    <row r="929" spans="1:12">
      <c r="A929" s="16">
        <v>427.78710999999998</v>
      </c>
      <c r="B929" s="16">
        <v>1.94482</v>
      </c>
      <c r="C929" s="16">
        <v>427.78710999999998</v>
      </c>
      <c r="D929" s="16">
        <v>1.12188</v>
      </c>
      <c r="E929" s="16">
        <v>427.78710999999998</v>
      </c>
      <c r="F929" s="16">
        <v>0.46938000000000002</v>
      </c>
      <c r="G929" s="16">
        <v>427.78710999999998</v>
      </c>
      <c r="H929" s="16">
        <v>-0.27836</v>
      </c>
      <c r="I929" s="16">
        <v>427.78710999999998</v>
      </c>
      <c r="J929" s="16">
        <v>-0.93540999999999996</v>
      </c>
      <c r="K929" s="16">
        <v>427.78710999999998</v>
      </c>
      <c r="L929" s="16">
        <v>-1.5267299999999999</v>
      </c>
    </row>
    <row r="930" spans="1:12">
      <c r="A930" s="16">
        <v>426.47852</v>
      </c>
      <c r="B930" s="16">
        <v>1.95251</v>
      </c>
      <c r="C930" s="16">
        <v>426.47852</v>
      </c>
      <c r="D930" s="16">
        <v>1.0894200000000001</v>
      </c>
      <c r="E930" s="16">
        <v>426.47852</v>
      </c>
      <c r="F930" s="16">
        <v>0.46709000000000001</v>
      </c>
      <c r="G930" s="16">
        <v>426.47852</v>
      </c>
      <c r="H930" s="16">
        <v>-0.2883</v>
      </c>
      <c r="I930" s="16">
        <v>426.47852</v>
      </c>
      <c r="J930" s="16">
        <v>-0.92959000000000003</v>
      </c>
      <c r="K930" s="16">
        <v>426.47852</v>
      </c>
      <c r="L930" s="16">
        <v>-1.5109699999999999</v>
      </c>
    </row>
    <row r="931" spans="1:12">
      <c r="A931" s="16">
        <v>425.16991999999999</v>
      </c>
      <c r="B931" s="16">
        <v>1.9613499999999999</v>
      </c>
      <c r="C931" s="16">
        <v>425.16991999999999</v>
      </c>
      <c r="D931" s="16">
        <v>1.1343399999999999</v>
      </c>
      <c r="E931" s="16">
        <v>425.16991999999999</v>
      </c>
      <c r="F931" s="16">
        <v>0.47144999999999998</v>
      </c>
      <c r="G931" s="16">
        <v>425.16991999999999</v>
      </c>
      <c r="H931" s="16">
        <v>-0.28563</v>
      </c>
      <c r="I931" s="16">
        <v>425.16991999999999</v>
      </c>
      <c r="J931" s="16">
        <v>-0.90820000000000001</v>
      </c>
      <c r="K931" s="16">
        <v>425.16991999999999</v>
      </c>
      <c r="L931" s="16">
        <v>-1.4830399999999999</v>
      </c>
    </row>
    <row r="932" spans="1:12">
      <c r="A932" s="16">
        <v>423.86133000000001</v>
      </c>
      <c r="B932" s="16">
        <v>1.96845</v>
      </c>
      <c r="C932" s="16">
        <v>423.86133000000001</v>
      </c>
      <c r="D932" s="16">
        <v>1.10632</v>
      </c>
      <c r="E932" s="16">
        <v>423.86133000000001</v>
      </c>
      <c r="F932" s="16">
        <v>0.45857999999999999</v>
      </c>
      <c r="G932" s="16">
        <v>423.86133000000001</v>
      </c>
      <c r="H932" s="16">
        <v>-0.29426000000000002</v>
      </c>
      <c r="I932" s="16">
        <v>423.86133000000001</v>
      </c>
      <c r="J932" s="16">
        <v>-0.90649999999999997</v>
      </c>
      <c r="K932" s="16">
        <v>423.86133000000001</v>
      </c>
      <c r="L932" s="16">
        <v>-1.46515</v>
      </c>
    </row>
    <row r="933" spans="1:12">
      <c r="A933" s="16">
        <v>422.55077999999997</v>
      </c>
      <c r="B933" s="16">
        <v>1.9627300000000001</v>
      </c>
      <c r="C933" s="16">
        <v>422.55077999999997</v>
      </c>
      <c r="D933" s="16">
        <v>1.08701</v>
      </c>
      <c r="E933" s="16">
        <v>422.55077999999997</v>
      </c>
      <c r="F933" s="16">
        <v>0.45073999999999997</v>
      </c>
      <c r="G933" s="16">
        <v>422.55077999999997</v>
      </c>
      <c r="H933" s="16">
        <v>-0.29892999999999997</v>
      </c>
      <c r="I933" s="16">
        <v>422.55077999999997</v>
      </c>
      <c r="J933" s="16">
        <v>-0.9032</v>
      </c>
      <c r="K933" s="16">
        <v>422.55077999999997</v>
      </c>
      <c r="L933" s="16">
        <v>-1.45458</v>
      </c>
    </row>
    <row r="934" spans="1:12">
      <c r="A934" s="16">
        <v>421.24023</v>
      </c>
      <c r="B934" s="16">
        <v>1.9612000000000001</v>
      </c>
      <c r="C934" s="16">
        <v>421.24023</v>
      </c>
      <c r="D934" s="16">
        <v>1.0924499999999999</v>
      </c>
      <c r="E934" s="16">
        <v>421.24023</v>
      </c>
      <c r="F934" s="16">
        <v>0.46201999999999999</v>
      </c>
      <c r="G934" s="16">
        <v>421.24023</v>
      </c>
      <c r="H934" s="16">
        <v>-0.30448999999999998</v>
      </c>
      <c r="I934" s="16">
        <v>421.24023</v>
      </c>
      <c r="J934" s="16">
        <v>-0.89115999999999995</v>
      </c>
      <c r="K934" s="16">
        <v>421.24023</v>
      </c>
      <c r="L934" s="16">
        <v>-1.4420299999999999</v>
      </c>
    </row>
    <row r="935" spans="1:12">
      <c r="A935" s="16">
        <v>419.93164000000002</v>
      </c>
      <c r="B935" s="16">
        <v>1.9781599999999999</v>
      </c>
      <c r="C935" s="16">
        <v>419.93164000000002</v>
      </c>
      <c r="D935" s="16">
        <v>1.1168800000000001</v>
      </c>
      <c r="E935" s="16">
        <v>419.93164000000002</v>
      </c>
      <c r="F935" s="16">
        <v>0.46600999999999998</v>
      </c>
      <c r="G935" s="16">
        <v>419.93164000000002</v>
      </c>
      <c r="H935" s="16">
        <v>-0.29615000000000002</v>
      </c>
      <c r="I935" s="16">
        <v>419.93164000000002</v>
      </c>
      <c r="J935" s="16">
        <v>-0.87253999999999998</v>
      </c>
      <c r="K935" s="16">
        <v>419.93164000000002</v>
      </c>
      <c r="L935" s="16">
        <v>-1.4375800000000001</v>
      </c>
    </row>
    <row r="936" spans="1:12">
      <c r="A936" s="16">
        <v>418.62108999999998</v>
      </c>
      <c r="B936" s="16">
        <v>1.97346</v>
      </c>
      <c r="C936" s="16">
        <v>418.62108999999998</v>
      </c>
      <c r="D936" s="16">
        <v>1.0813200000000001</v>
      </c>
      <c r="E936" s="16">
        <v>418.62108999999998</v>
      </c>
      <c r="F936" s="16">
        <v>0.45841999999999999</v>
      </c>
      <c r="G936" s="16">
        <v>418.62108999999998</v>
      </c>
      <c r="H936" s="16">
        <v>-0.32223000000000002</v>
      </c>
      <c r="I936" s="16">
        <v>418.62108999999998</v>
      </c>
      <c r="J936" s="16">
        <v>-0.88744999999999996</v>
      </c>
      <c r="K936" s="16">
        <v>418.62108999999998</v>
      </c>
      <c r="L936" s="16">
        <v>-1.4510700000000001</v>
      </c>
    </row>
    <row r="937" spans="1:12">
      <c r="A937" s="16">
        <v>417.31054999999998</v>
      </c>
      <c r="B937" s="16">
        <v>1.98156</v>
      </c>
      <c r="C937" s="16">
        <v>417.31054999999998</v>
      </c>
      <c r="D937" s="16">
        <v>1.1198999999999999</v>
      </c>
      <c r="E937" s="16">
        <v>417.31054999999998</v>
      </c>
      <c r="F937" s="16">
        <v>0.46577000000000002</v>
      </c>
      <c r="G937" s="16">
        <v>417.31054999999998</v>
      </c>
      <c r="H937" s="16">
        <v>-0.31974000000000002</v>
      </c>
      <c r="I937" s="16">
        <v>417.31054999999998</v>
      </c>
      <c r="J937" s="16">
        <v>-0.88399000000000005</v>
      </c>
      <c r="K937" s="16">
        <v>417.31054999999998</v>
      </c>
      <c r="L937" s="16">
        <v>-1.45323</v>
      </c>
    </row>
    <row r="938" spans="1:12">
      <c r="A938" s="16">
        <v>416</v>
      </c>
      <c r="B938" s="16">
        <v>1.9965999999999999</v>
      </c>
      <c r="C938" s="16">
        <v>416</v>
      </c>
      <c r="D938" s="16">
        <v>1.1249800000000001</v>
      </c>
      <c r="E938" s="16">
        <v>416</v>
      </c>
      <c r="F938" s="16">
        <v>0.45299</v>
      </c>
      <c r="G938" s="16">
        <v>416</v>
      </c>
      <c r="H938" s="16">
        <v>-0.31254999999999999</v>
      </c>
      <c r="I938" s="16">
        <v>416</v>
      </c>
      <c r="J938" s="16">
        <v>-0.88519999999999999</v>
      </c>
      <c r="K938" s="16">
        <v>416</v>
      </c>
      <c r="L938" s="16">
        <v>-1.4649300000000001</v>
      </c>
    </row>
    <row r="939" spans="1:12">
      <c r="A939" s="16">
        <v>414.6875</v>
      </c>
      <c r="B939" s="16">
        <v>1.99587</v>
      </c>
      <c r="C939" s="16">
        <v>414.6875</v>
      </c>
      <c r="D939" s="16">
        <v>1.1435</v>
      </c>
      <c r="E939" s="16">
        <v>414.6875</v>
      </c>
      <c r="F939" s="16">
        <v>0.44420999999999999</v>
      </c>
      <c r="G939" s="16">
        <v>414.6875</v>
      </c>
      <c r="H939" s="16">
        <v>-0.30904999999999999</v>
      </c>
      <c r="I939" s="16">
        <v>414.6875</v>
      </c>
      <c r="J939" s="16">
        <v>-0.89153000000000004</v>
      </c>
      <c r="K939" s="16">
        <v>414.6875</v>
      </c>
      <c r="L939" s="16">
        <v>-1.4821299999999999</v>
      </c>
    </row>
    <row r="940" spans="1:12">
      <c r="A940" s="16">
        <v>413.37695000000002</v>
      </c>
      <c r="B940" s="16">
        <v>2.00562</v>
      </c>
      <c r="C940" s="16">
        <v>413.37695000000002</v>
      </c>
      <c r="D940" s="16">
        <v>1.1380699999999999</v>
      </c>
      <c r="E940" s="16">
        <v>413.37695000000002</v>
      </c>
      <c r="F940" s="16">
        <v>0.43937999999999999</v>
      </c>
      <c r="G940" s="16">
        <v>413.37695000000002</v>
      </c>
      <c r="H940" s="16">
        <v>-0.30068</v>
      </c>
      <c r="I940" s="16">
        <v>413.37695000000002</v>
      </c>
      <c r="J940" s="16">
        <v>-0.88634000000000002</v>
      </c>
      <c r="K940" s="16">
        <v>413.37695000000002</v>
      </c>
      <c r="L940" s="16">
        <v>-1.4813700000000001</v>
      </c>
    </row>
    <row r="941" spans="1:12">
      <c r="A941" s="16">
        <v>412.06445000000002</v>
      </c>
      <c r="B941" s="16">
        <v>1.98967</v>
      </c>
      <c r="C941" s="16">
        <v>412.06445000000002</v>
      </c>
      <c r="D941" s="16">
        <v>1.1140099999999999</v>
      </c>
      <c r="E941" s="16">
        <v>412.06445000000002</v>
      </c>
      <c r="F941" s="16">
        <v>0.42787999999999998</v>
      </c>
      <c r="G941" s="16">
        <v>412.06445000000002</v>
      </c>
      <c r="H941" s="16">
        <v>-0.30549999999999999</v>
      </c>
      <c r="I941" s="16">
        <v>412.06445000000002</v>
      </c>
      <c r="J941" s="16">
        <v>-0.89873000000000003</v>
      </c>
      <c r="K941" s="16">
        <v>412.06445000000002</v>
      </c>
      <c r="L941" s="16">
        <v>-1.5042899999999999</v>
      </c>
    </row>
    <row r="942" spans="1:12">
      <c r="A942" s="16">
        <v>410.75391000000002</v>
      </c>
      <c r="B942" s="16">
        <v>2.00176</v>
      </c>
      <c r="C942" s="16">
        <v>410.75391000000002</v>
      </c>
      <c r="D942" s="16">
        <v>1.1607400000000001</v>
      </c>
      <c r="E942" s="16">
        <v>410.75391000000002</v>
      </c>
      <c r="F942" s="16">
        <v>0.43978</v>
      </c>
      <c r="G942" s="16">
        <v>410.75391000000002</v>
      </c>
      <c r="H942" s="16">
        <v>-0.28454000000000002</v>
      </c>
      <c r="I942" s="16">
        <v>410.75391000000002</v>
      </c>
      <c r="J942" s="16">
        <v>-0.88863000000000003</v>
      </c>
      <c r="K942" s="16">
        <v>410.75391000000002</v>
      </c>
      <c r="L942" s="16">
        <v>-1.50492</v>
      </c>
    </row>
    <row r="943" spans="1:12">
      <c r="A943" s="16">
        <v>409.44141000000002</v>
      </c>
      <c r="B943" s="16">
        <v>2.00237</v>
      </c>
      <c r="C943" s="16">
        <v>409.44141000000002</v>
      </c>
      <c r="D943" s="16">
        <v>1.15923</v>
      </c>
      <c r="E943" s="16">
        <v>409.44141000000002</v>
      </c>
      <c r="F943" s="16">
        <v>0.43865999999999999</v>
      </c>
      <c r="G943" s="16">
        <v>409.44141000000002</v>
      </c>
      <c r="H943" s="16">
        <v>-0.29107</v>
      </c>
      <c r="I943" s="16">
        <v>409.44141000000002</v>
      </c>
      <c r="J943" s="16">
        <v>-0.90256000000000003</v>
      </c>
      <c r="K943" s="16">
        <v>409.44141000000002</v>
      </c>
      <c r="L943" s="16">
        <v>-1.51441</v>
      </c>
    </row>
    <row r="944" spans="1:12">
      <c r="A944" s="16">
        <v>408.12891000000002</v>
      </c>
      <c r="B944" s="16">
        <v>2.0088200000000001</v>
      </c>
      <c r="C944" s="16">
        <v>408.12891000000002</v>
      </c>
      <c r="D944" s="16">
        <v>1.1896899999999999</v>
      </c>
      <c r="E944" s="16">
        <v>408.12891000000002</v>
      </c>
      <c r="F944" s="16">
        <v>0.44266</v>
      </c>
      <c r="G944" s="16">
        <v>408.12891000000002</v>
      </c>
      <c r="H944" s="16">
        <v>-0.28538999999999998</v>
      </c>
      <c r="I944" s="16">
        <v>408.12891000000002</v>
      </c>
      <c r="J944" s="16">
        <v>-0.91080000000000005</v>
      </c>
      <c r="K944" s="16">
        <v>408.12891000000002</v>
      </c>
      <c r="L944" s="16">
        <v>-1.51878</v>
      </c>
    </row>
    <row r="945" spans="1:12">
      <c r="A945" s="16">
        <v>406.81641000000002</v>
      </c>
      <c r="B945" s="16">
        <v>2.0160200000000001</v>
      </c>
      <c r="C945" s="16">
        <v>406.81641000000002</v>
      </c>
      <c r="D945" s="16">
        <v>1.1862200000000001</v>
      </c>
      <c r="E945" s="16">
        <v>406.81641000000002</v>
      </c>
      <c r="F945" s="16">
        <v>0.44685999999999998</v>
      </c>
      <c r="G945" s="16">
        <v>406.81641000000002</v>
      </c>
      <c r="H945" s="16">
        <v>-0.28965000000000002</v>
      </c>
      <c r="I945" s="16">
        <v>406.81641000000002</v>
      </c>
      <c r="J945" s="16">
        <v>-0.91815999999999998</v>
      </c>
      <c r="K945" s="16">
        <v>406.81641000000002</v>
      </c>
      <c r="L945" s="16">
        <v>-1.5250600000000001</v>
      </c>
    </row>
    <row r="946" spans="1:12">
      <c r="A946" s="16">
        <v>405.50391000000002</v>
      </c>
      <c r="B946" s="16">
        <v>2.0196900000000002</v>
      </c>
      <c r="C946" s="16">
        <v>405.50391000000002</v>
      </c>
      <c r="D946" s="16">
        <v>1.2009300000000001</v>
      </c>
      <c r="E946" s="16">
        <v>405.50391000000002</v>
      </c>
      <c r="F946" s="16">
        <v>0.43196000000000001</v>
      </c>
      <c r="G946" s="16">
        <v>405.50391000000002</v>
      </c>
      <c r="H946" s="16">
        <v>-0.30081999999999998</v>
      </c>
      <c r="I946" s="16">
        <v>405.50391000000002</v>
      </c>
      <c r="J946" s="16">
        <v>-0.93733</v>
      </c>
      <c r="K946" s="16">
        <v>405.50391000000002</v>
      </c>
      <c r="L946" s="16">
        <v>-1.5468999999999999</v>
      </c>
    </row>
    <row r="947" spans="1:12">
      <c r="A947" s="16">
        <v>404.18945000000002</v>
      </c>
      <c r="B947" s="16">
        <v>2.0380699999999998</v>
      </c>
      <c r="C947" s="16">
        <v>404.18945000000002</v>
      </c>
      <c r="D947" s="16">
        <v>1.17771</v>
      </c>
      <c r="E947" s="16">
        <v>404.18945000000002</v>
      </c>
      <c r="F947" s="16">
        <v>0.43539</v>
      </c>
      <c r="G947" s="16">
        <v>404.18945000000002</v>
      </c>
      <c r="H947" s="16">
        <v>-0.30756</v>
      </c>
      <c r="I947" s="16">
        <v>404.18945000000002</v>
      </c>
      <c r="J947" s="16">
        <v>-0.94838999999999996</v>
      </c>
      <c r="K947" s="16">
        <v>404.18945000000002</v>
      </c>
      <c r="L947" s="16">
        <v>-1.5576300000000001</v>
      </c>
    </row>
    <row r="948" spans="1:12">
      <c r="A948" s="16">
        <v>402.87695000000002</v>
      </c>
      <c r="B948" s="16">
        <v>2.05383</v>
      </c>
      <c r="C948" s="16">
        <v>402.87695000000002</v>
      </c>
      <c r="D948" s="16">
        <v>1.20947</v>
      </c>
      <c r="E948" s="16">
        <v>402.87695000000002</v>
      </c>
      <c r="F948" s="16">
        <v>0.43320999999999998</v>
      </c>
      <c r="G948" s="16">
        <v>402.87695000000002</v>
      </c>
      <c r="H948" s="16">
        <v>-0.30631000000000003</v>
      </c>
      <c r="I948" s="16">
        <v>402.87695000000002</v>
      </c>
      <c r="J948" s="16">
        <v>-0.95001000000000002</v>
      </c>
      <c r="K948" s="16">
        <v>402.87695000000002</v>
      </c>
      <c r="L948" s="16">
        <v>-1.56436</v>
      </c>
    </row>
    <row r="949" spans="1:12">
      <c r="A949" s="16">
        <v>401.5625</v>
      </c>
      <c r="B949" s="16">
        <v>2.0708500000000001</v>
      </c>
      <c r="C949" s="16">
        <v>401.5625</v>
      </c>
      <c r="D949" s="16">
        <v>1.19933</v>
      </c>
      <c r="E949" s="16">
        <v>401.5625</v>
      </c>
      <c r="F949" s="16">
        <v>0.43928</v>
      </c>
      <c r="G949" s="16">
        <v>401.5625</v>
      </c>
      <c r="H949" s="16">
        <v>-0.31402000000000002</v>
      </c>
      <c r="I949" s="16">
        <v>401.5625</v>
      </c>
      <c r="J949" s="16">
        <v>-0.96179000000000003</v>
      </c>
      <c r="K949" s="16">
        <v>401.5625</v>
      </c>
      <c r="L949" s="16">
        <v>-1.57786</v>
      </c>
    </row>
    <row r="950" spans="1:12">
      <c r="A950" s="16">
        <v>400.25</v>
      </c>
      <c r="B950" s="16">
        <v>2.0859000000000001</v>
      </c>
      <c r="C950" s="16">
        <v>400.25</v>
      </c>
      <c r="D950" s="16">
        <v>1.1696899999999999</v>
      </c>
      <c r="E950" s="16">
        <v>400.25</v>
      </c>
      <c r="F950" s="16">
        <v>0.43741999999999998</v>
      </c>
      <c r="G950" s="16">
        <v>400.25</v>
      </c>
      <c r="H950" s="16">
        <v>-0.33437</v>
      </c>
      <c r="I950" s="16">
        <v>400.25</v>
      </c>
      <c r="J950" s="16">
        <v>-0.99048999999999998</v>
      </c>
      <c r="K950" s="16">
        <v>400.25</v>
      </c>
      <c r="L950" s="16">
        <v>-1.59477</v>
      </c>
    </row>
    <row r="951" spans="1:12">
      <c r="A951" s="16">
        <v>398.93554999999998</v>
      </c>
      <c r="B951" s="16">
        <v>2.09687</v>
      </c>
      <c r="C951" s="16">
        <v>398.93554999999998</v>
      </c>
      <c r="D951" s="16">
        <v>1.12957</v>
      </c>
      <c r="E951" s="16">
        <v>398.93554999999998</v>
      </c>
      <c r="F951" s="16">
        <v>0.43395</v>
      </c>
      <c r="G951" s="16">
        <v>398.93554999999998</v>
      </c>
      <c r="H951" s="16">
        <v>-0.34834999999999999</v>
      </c>
      <c r="I951" s="16">
        <v>398.93554999999998</v>
      </c>
      <c r="J951" s="16">
        <v>-1.0096400000000001</v>
      </c>
      <c r="K951" s="16">
        <v>398.93554999999998</v>
      </c>
      <c r="L951" s="16">
        <v>-1.60571</v>
      </c>
    </row>
    <row r="952" spans="1:12">
      <c r="A952" s="16">
        <v>397.62108999999998</v>
      </c>
      <c r="B952" s="16">
        <v>2.1320600000000001</v>
      </c>
      <c r="C952" s="16">
        <v>397.62108999999998</v>
      </c>
      <c r="D952" s="16">
        <v>1.20669</v>
      </c>
      <c r="E952" s="16">
        <v>397.62108999999998</v>
      </c>
      <c r="F952" s="16">
        <v>0.43990000000000001</v>
      </c>
      <c r="G952" s="16">
        <v>397.62108999999998</v>
      </c>
      <c r="H952" s="16">
        <v>-0.33762999999999999</v>
      </c>
      <c r="I952" s="16">
        <v>397.62108999999998</v>
      </c>
      <c r="J952" s="16">
        <v>-0.99827999999999995</v>
      </c>
      <c r="K952" s="16">
        <v>397.62108999999998</v>
      </c>
      <c r="L952" s="16">
        <v>-1.6115299999999999</v>
      </c>
    </row>
    <row r="953" spans="1:12">
      <c r="A953" s="16">
        <v>396.30664000000002</v>
      </c>
      <c r="B953" s="16">
        <v>2.16534</v>
      </c>
      <c r="C953" s="16">
        <v>396.30664000000002</v>
      </c>
      <c r="D953" s="16">
        <v>1.2156199999999999</v>
      </c>
      <c r="E953" s="16">
        <v>396.30664000000002</v>
      </c>
      <c r="F953" s="16">
        <v>0.43332999999999999</v>
      </c>
      <c r="G953" s="16">
        <v>396.30664000000002</v>
      </c>
      <c r="H953" s="16">
        <v>-0.33490999999999999</v>
      </c>
      <c r="I953" s="16">
        <v>396.30664000000002</v>
      </c>
      <c r="J953" s="16">
        <v>-0.99370000000000003</v>
      </c>
      <c r="K953" s="16">
        <v>396.30664000000002</v>
      </c>
      <c r="L953" s="16">
        <v>-1.62076</v>
      </c>
    </row>
    <row r="954" spans="1:12">
      <c r="A954" s="16">
        <v>394.99023</v>
      </c>
      <c r="B954" s="16">
        <v>2.1788699999999999</v>
      </c>
      <c r="C954" s="16">
        <v>394.99023</v>
      </c>
      <c r="D954" s="16">
        <v>1.2261</v>
      </c>
      <c r="E954" s="16">
        <v>394.99023</v>
      </c>
      <c r="F954" s="16">
        <v>0.43015999999999999</v>
      </c>
      <c r="G954" s="16">
        <v>394.99023</v>
      </c>
      <c r="H954" s="16">
        <v>-0.33280999999999999</v>
      </c>
      <c r="I954" s="16">
        <v>394.99023</v>
      </c>
      <c r="J954" s="16">
        <v>-0.99292000000000002</v>
      </c>
      <c r="K954" s="16">
        <v>394.99023</v>
      </c>
      <c r="L954" s="16">
        <v>-1.63148</v>
      </c>
    </row>
    <row r="955" spans="1:12">
      <c r="A955" s="16">
        <v>393.67577999999997</v>
      </c>
      <c r="B955" s="16">
        <v>2.1779500000000001</v>
      </c>
      <c r="C955" s="16">
        <v>393.67577999999997</v>
      </c>
      <c r="D955" s="16">
        <v>1.21245</v>
      </c>
      <c r="E955" s="16">
        <v>393.67577999999997</v>
      </c>
      <c r="F955" s="16">
        <v>0.42343999999999998</v>
      </c>
      <c r="G955" s="16">
        <v>393.67577999999997</v>
      </c>
      <c r="H955" s="16">
        <v>-0.33492</v>
      </c>
      <c r="I955" s="16">
        <v>393.67577999999997</v>
      </c>
      <c r="J955" s="16">
        <v>-1.00003</v>
      </c>
      <c r="K955" s="16">
        <v>393.67577999999997</v>
      </c>
      <c r="L955" s="16">
        <v>-1.64151</v>
      </c>
    </row>
    <row r="956" spans="1:12">
      <c r="A956" s="16">
        <v>392.35937999999999</v>
      </c>
      <c r="B956" s="16">
        <v>2.1930800000000001</v>
      </c>
      <c r="C956" s="16">
        <v>392.35937999999999</v>
      </c>
      <c r="D956" s="16">
        <v>1.2301899999999999</v>
      </c>
      <c r="E956" s="16">
        <v>392.35937999999999</v>
      </c>
      <c r="F956" s="16">
        <v>0.42619000000000001</v>
      </c>
      <c r="G956" s="16">
        <v>392.35937999999999</v>
      </c>
      <c r="H956" s="16">
        <v>-0.30934</v>
      </c>
      <c r="I956" s="16">
        <v>392.35937999999999</v>
      </c>
      <c r="J956" s="16">
        <v>-0.99790000000000001</v>
      </c>
      <c r="K956" s="16">
        <v>392.35937999999999</v>
      </c>
      <c r="L956" s="16">
        <v>-1.6420300000000001</v>
      </c>
    </row>
    <row r="957" spans="1:12">
      <c r="A957" s="16">
        <v>391.04491999999999</v>
      </c>
      <c r="B957" s="16">
        <v>2.1847300000000001</v>
      </c>
      <c r="C957" s="16">
        <v>391.04491999999999</v>
      </c>
      <c r="D957" s="16">
        <v>1.2633300000000001</v>
      </c>
      <c r="E957" s="16">
        <v>391.04491999999999</v>
      </c>
      <c r="F957" s="16">
        <v>0.42548000000000002</v>
      </c>
      <c r="G957" s="16">
        <v>391.04491999999999</v>
      </c>
      <c r="H957" s="16">
        <v>-0.29415000000000002</v>
      </c>
      <c r="I957" s="16">
        <v>391.04491999999999</v>
      </c>
      <c r="J957" s="16">
        <v>-0.99482999999999999</v>
      </c>
      <c r="K957" s="16">
        <v>391.04491999999999</v>
      </c>
      <c r="L957" s="16">
        <v>-1.6419699999999999</v>
      </c>
    </row>
    <row r="958" spans="1:12">
      <c r="A958" s="16">
        <v>389.72852</v>
      </c>
      <c r="B958" s="16">
        <v>2.1706699999999999</v>
      </c>
      <c r="C958" s="16">
        <v>389.72852</v>
      </c>
      <c r="D958" s="16">
        <v>1.2966800000000001</v>
      </c>
      <c r="E958" s="16">
        <v>389.72852</v>
      </c>
      <c r="F958" s="16">
        <v>0.43268000000000001</v>
      </c>
      <c r="G958" s="16">
        <v>389.72852</v>
      </c>
      <c r="H958" s="16">
        <v>-0.27379999999999999</v>
      </c>
      <c r="I958" s="16">
        <v>389.72852</v>
      </c>
      <c r="J958" s="16">
        <v>-0.98577999999999999</v>
      </c>
      <c r="K958" s="16">
        <v>389.72852</v>
      </c>
      <c r="L958" s="16">
        <v>-1.6376900000000001</v>
      </c>
    </row>
    <row r="959" spans="1:12">
      <c r="A959" s="16">
        <v>388.41210999999998</v>
      </c>
      <c r="B959" s="16">
        <v>2.1564800000000002</v>
      </c>
      <c r="C959" s="16">
        <v>388.41210999999998</v>
      </c>
      <c r="D959" s="16">
        <v>1.27888</v>
      </c>
      <c r="E959" s="16">
        <v>388.41210999999998</v>
      </c>
      <c r="F959" s="16">
        <v>0.43784000000000001</v>
      </c>
      <c r="G959" s="16">
        <v>388.41210999999998</v>
      </c>
      <c r="H959" s="16">
        <v>-0.24834999999999999</v>
      </c>
      <c r="I959" s="16">
        <v>388.41210999999998</v>
      </c>
      <c r="J959" s="16">
        <v>-0.98316999999999999</v>
      </c>
      <c r="K959" s="16">
        <v>388.41210999999998</v>
      </c>
      <c r="L959" s="16">
        <v>-1.6338600000000001</v>
      </c>
    </row>
    <row r="960" spans="1:12">
      <c r="A960" s="16">
        <v>387.09570000000002</v>
      </c>
      <c r="B960" s="16">
        <v>2.13279</v>
      </c>
      <c r="C960" s="16">
        <v>387.09570000000002</v>
      </c>
      <c r="D960" s="16">
        <v>1.32403</v>
      </c>
      <c r="E960" s="16">
        <v>387.09570000000002</v>
      </c>
      <c r="F960" s="16">
        <v>0.45029000000000002</v>
      </c>
      <c r="G960" s="16">
        <v>387.09570000000002</v>
      </c>
      <c r="H960" s="16">
        <v>-0.20213</v>
      </c>
      <c r="I960" s="16">
        <v>387.09570000000002</v>
      </c>
      <c r="J960" s="16">
        <v>-0.96008000000000004</v>
      </c>
      <c r="K960" s="16">
        <v>387.09570000000002</v>
      </c>
      <c r="L960" s="16">
        <v>-1.6163799999999999</v>
      </c>
    </row>
    <row r="961" spans="1:12">
      <c r="A961" s="16">
        <v>385.77929999999998</v>
      </c>
      <c r="B961" s="16">
        <v>2.0952799999999998</v>
      </c>
      <c r="C961" s="16">
        <v>385.77929999999998</v>
      </c>
      <c r="D961" s="16">
        <v>1.3410899999999999</v>
      </c>
      <c r="E961" s="16">
        <v>385.77929999999998</v>
      </c>
      <c r="F961" s="16">
        <v>0.47489999999999999</v>
      </c>
      <c r="G961" s="16">
        <v>385.77929999999998</v>
      </c>
      <c r="H961" s="16">
        <v>-0.17116999999999999</v>
      </c>
      <c r="I961" s="16">
        <v>385.77929999999998</v>
      </c>
      <c r="J961" s="16">
        <v>-0.94613000000000003</v>
      </c>
      <c r="K961" s="16">
        <v>385.77929999999998</v>
      </c>
      <c r="L961" s="16">
        <v>-1.6113599999999999</v>
      </c>
    </row>
    <row r="962" spans="1:12">
      <c r="A962" s="16">
        <v>384.46093999999999</v>
      </c>
      <c r="B962" s="16">
        <v>2.0845099999999999</v>
      </c>
      <c r="C962" s="16">
        <v>384.46093999999999</v>
      </c>
      <c r="D962" s="16">
        <v>1.42814</v>
      </c>
      <c r="E962" s="16">
        <v>384.46093999999999</v>
      </c>
      <c r="F962" s="16">
        <v>0.50163000000000002</v>
      </c>
      <c r="G962" s="16">
        <v>384.46093999999999</v>
      </c>
      <c r="H962" s="16">
        <v>-0.1106</v>
      </c>
      <c r="I962" s="16">
        <v>384.46093999999999</v>
      </c>
      <c r="J962" s="16">
        <v>-0.91586000000000001</v>
      </c>
      <c r="K962" s="16">
        <v>384.46093999999999</v>
      </c>
      <c r="L962" s="16">
        <v>-1.5882499999999999</v>
      </c>
    </row>
    <row r="963" spans="1:12">
      <c r="A963" s="16">
        <v>383.14452999999997</v>
      </c>
      <c r="B963" s="16">
        <v>2.0645099999999998</v>
      </c>
      <c r="C963" s="16">
        <v>383.14452999999997</v>
      </c>
      <c r="D963" s="16">
        <v>1.48397</v>
      </c>
      <c r="E963" s="16">
        <v>383.14452999999997</v>
      </c>
      <c r="F963" s="16">
        <v>0.53335999999999995</v>
      </c>
      <c r="G963" s="16">
        <v>383.14452999999997</v>
      </c>
      <c r="H963" s="16">
        <v>-5.3990000000000003E-2</v>
      </c>
      <c r="I963" s="16">
        <v>383.14452999999997</v>
      </c>
      <c r="J963" s="16">
        <v>-0.89488000000000001</v>
      </c>
      <c r="K963" s="16">
        <v>383.14452999999997</v>
      </c>
      <c r="L963" s="16">
        <v>-1.5682499999999999</v>
      </c>
    </row>
    <row r="964" spans="1:12">
      <c r="A964" s="16">
        <v>381.82616999999999</v>
      </c>
      <c r="B964" s="16">
        <v>2.0415199999999998</v>
      </c>
      <c r="C964" s="16">
        <v>381.82616999999999</v>
      </c>
      <c r="D964" s="16">
        <v>1.5160400000000001</v>
      </c>
      <c r="E964" s="16">
        <v>381.82616999999999</v>
      </c>
      <c r="F964" s="16">
        <v>0.56008999999999998</v>
      </c>
      <c r="G964" s="16">
        <v>381.82616999999999</v>
      </c>
      <c r="H964" s="16">
        <v>-6.6600000000000001E-3</v>
      </c>
      <c r="I964" s="16">
        <v>381.82616999999999</v>
      </c>
      <c r="J964" s="16">
        <v>-0.87092999999999998</v>
      </c>
      <c r="K964" s="16">
        <v>381.82616999999999</v>
      </c>
      <c r="L964" s="16">
        <v>-1.5584</v>
      </c>
    </row>
    <row r="965" spans="1:12">
      <c r="A965" s="16">
        <v>380.50977</v>
      </c>
      <c r="B965" s="16">
        <v>2.0309699999999999</v>
      </c>
      <c r="C965" s="16">
        <v>380.50977</v>
      </c>
      <c r="D965" s="16">
        <v>1.6095299999999999</v>
      </c>
      <c r="E965" s="16">
        <v>380.50977</v>
      </c>
      <c r="F965" s="16">
        <v>0.59904999999999997</v>
      </c>
      <c r="G965" s="16">
        <v>380.50977</v>
      </c>
      <c r="H965" s="16">
        <v>5.9479999999999998E-2</v>
      </c>
      <c r="I965" s="16">
        <v>380.50977</v>
      </c>
      <c r="J965" s="16">
        <v>-0.84036999999999995</v>
      </c>
      <c r="K965" s="16">
        <v>380.50977</v>
      </c>
      <c r="L965" s="16">
        <v>-1.5347999999999999</v>
      </c>
    </row>
    <row r="966" spans="1:12">
      <c r="A966" s="16">
        <v>379.19141000000002</v>
      </c>
      <c r="B966" s="16">
        <v>2.0279400000000001</v>
      </c>
      <c r="C966" s="16">
        <v>379.19141000000002</v>
      </c>
      <c r="D966" s="16">
        <v>1.6492800000000001</v>
      </c>
      <c r="E966" s="16">
        <v>379.19141000000002</v>
      </c>
      <c r="F966" s="16">
        <v>0.63175999999999999</v>
      </c>
      <c r="G966" s="16">
        <v>379.19141000000002</v>
      </c>
      <c r="H966" s="16">
        <v>8.8090000000000002E-2</v>
      </c>
      <c r="I966" s="16">
        <v>379.19141000000002</v>
      </c>
      <c r="J966" s="16">
        <v>-0.81593000000000004</v>
      </c>
      <c r="K966" s="16">
        <v>379.19141000000002</v>
      </c>
      <c r="L966" s="16">
        <v>-1.5079800000000001</v>
      </c>
    </row>
    <row r="967" spans="1:12">
      <c r="A967" s="16">
        <v>377.87304999999998</v>
      </c>
      <c r="B967" s="16">
        <v>2.0144299999999999</v>
      </c>
      <c r="C967" s="16">
        <v>377.87304999999998</v>
      </c>
      <c r="D967" s="16">
        <v>1.615</v>
      </c>
      <c r="E967" s="16">
        <v>377.87304999999998</v>
      </c>
      <c r="F967" s="16">
        <v>0.64988000000000001</v>
      </c>
      <c r="G967" s="16">
        <v>377.87304999999998</v>
      </c>
      <c r="H967" s="16">
        <v>7.5639999999999999E-2</v>
      </c>
      <c r="I967" s="16">
        <v>377.87304999999998</v>
      </c>
      <c r="J967" s="16">
        <v>-0.78886000000000001</v>
      </c>
      <c r="K967" s="16">
        <v>377.87304999999998</v>
      </c>
      <c r="L967" s="16">
        <v>-1.4926999999999999</v>
      </c>
    </row>
    <row r="968" spans="1:12">
      <c r="A968" s="16">
        <v>376.55468999999999</v>
      </c>
      <c r="B968" s="16">
        <v>2.0008300000000001</v>
      </c>
      <c r="C968" s="16">
        <v>376.55468999999999</v>
      </c>
      <c r="D968" s="16">
        <v>1.4988999999999999</v>
      </c>
      <c r="E968" s="16">
        <v>376.55468999999999</v>
      </c>
      <c r="F968" s="16">
        <v>0.64659999999999995</v>
      </c>
      <c r="G968" s="16">
        <v>376.55468999999999</v>
      </c>
      <c r="H968" s="16">
        <v>2.622E-2</v>
      </c>
      <c r="I968" s="16">
        <v>376.55468999999999</v>
      </c>
      <c r="J968" s="16">
        <v>-0.77195000000000003</v>
      </c>
      <c r="K968" s="16">
        <v>376.55468999999999</v>
      </c>
      <c r="L968" s="16">
        <v>-1.48021</v>
      </c>
    </row>
    <row r="969" spans="1:12">
      <c r="A969" s="16">
        <v>375.23633000000001</v>
      </c>
      <c r="B969" s="16">
        <v>2.0135900000000002</v>
      </c>
      <c r="C969" s="16">
        <v>375.23633000000001</v>
      </c>
      <c r="D969" s="16">
        <v>1.48743</v>
      </c>
      <c r="E969" s="16">
        <v>375.23633000000001</v>
      </c>
      <c r="F969" s="16">
        <v>0.63102999999999998</v>
      </c>
      <c r="G969" s="16">
        <v>375.23633000000001</v>
      </c>
      <c r="H969" s="16">
        <v>-1.779E-2</v>
      </c>
      <c r="I969" s="16">
        <v>375.23633000000001</v>
      </c>
      <c r="J969" s="16">
        <v>-0.73989000000000005</v>
      </c>
      <c r="K969" s="16">
        <v>375.23633000000001</v>
      </c>
      <c r="L969" s="16">
        <v>-1.4717899999999999</v>
      </c>
    </row>
    <row r="970" spans="1:12">
      <c r="A970" s="16">
        <v>373.91602</v>
      </c>
      <c r="B970" s="16">
        <v>1.9999499999999999</v>
      </c>
      <c r="C970" s="16">
        <v>373.91602</v>
      </c>
      <c r="D970" s="16">
        <v>1.3791100000000001</v>
      </c>
      <c r="E970" s="16">
        <v>373.91602</v>
      </c>
      <c r="F970" s="16">
        <v>0.59985999999999995</v>
      </c>
      <c r="G970" s="16">
        <v>373.91602</v>
      </c>
      <c r="H970" s="16">
        <v>-8.0589999999999995E-2</v>
      </c>
      <c r="I970" s="16">
        <v>373.91602</v>
      </c>
      <c r="J970" s="16">
        <v>-0.73426999999999998</v>
      </c>
      <c r="K970" s="16">
        <v>373.91602</v>
      </c>
      <c r="L970" s="16">
        <v>-1.47295</v>
      </c>
    </row>
    <row r="971" spans="1:12">
      <c r="A971" s="16">
        <v>372.59766000000002</v>
      </c>
      <c r="B971" s="16">
        <v>1.97367</v>
      </c>
      <c r="C971" s="16">
        <v>372.59766000000002</v>
      </c>
      <c r="D971" s="16">
        <v>1.26728</v>
      </c>
      <c r="E971" s="16">
        <v>372.59766000000002</v>
      </c>
      <c r="F971" s="16">
        <v>0.56401999999999997</v>
      </c>
      <c r="G971" s="16">
        <v>372.59766000000002</v>
      </c>
      <c r="H971" s="16">
        <v>-0.13835</v>
      </c>
      <c r="I971" s="16">
        <v>372.59766000000002</v>
      </c>
      <c r="J971" s="16">
        <v>-0.75268999999999997</v>
      </c>
      <c r="K971" s="16">
        <v>372.59766000000002</v>
      </c>
      <c r="L971" s="16">
        <v>-1.4875700000000001</v>
      </c>
    </row>
    <row r="972" spans="1:12">
      <c r="A972" s="16">
        <v>371.27733999999998</v>
      </c>
      <c r="B972" s="16">
        <v>1.9935</v>
      </c>
      <c r="C972" s="16">
        <v>371.27733999999998</v>
      </c>
      <c r="D972" s="16">
        <v>1.2648600000000001</v>
      </c>
      <c r="E972" s="16">
        <v>371.27733999999998</v>
      </c>
      <c r="F972" s="16">
        <v>0.54296999999999995</v>
      </c>
      <c r="G972" s="16">
        <v>371.27733999999998</v>
      </c>
      <c r="H972" s="16">
        <v>-0.15509999999999999</v>
      </c>
      <c r="I972" s="16">
        <v>371.27733999999998</v>
      </c>
      <c r="J972" s="16">
        <v>-0.73311999999999999</v>
      </c>
      <c r="K972" s="16">
        <v>371.27733999999998</v>
      </c>
      <c r="L972" s="16">
        <v>-1.4763299999999999</v>
      </c>
    </row>
    <row r="973" spans="1:12">
      <c r="A973" s="16">
        <v>369.95702999999997</v>
      </c>
      <c r="B973" s="16">
        <v>1.9792700000000001</v>
      </c>
      <c r="C973" s="16">
        <v>369.95702999999997</v>
      </c>
      <c r="D973" s="16">
        <v>1.22481</v>
      </c>
      <c r="E973" s="16">
        <v>369.95702999999997</v>
      </c>
      <c r="F973" s="16">
        <v>0.52508999999999995</v>
      </c>
      <c r="G973" s="16">
        <v>369.95702999999997</v>
      </c>
      <c r="H973" s="16">
        <v>-0.18692</v>
      </c>
      <c r="I973" s="16">
        <v>369.95702999999997</v>
      </c>
      <c r="J973" s="16">
        <v>-0.72975999999999996</v>
      </c>
      <c r="K973" s="16">
        <v>369.95702999999997</v>
      </c>
      <c r="L973" s="16">
        <v>-1.48709</v>
      </c>
    </row>
    <row r="974" spans="1:12">
      <c r="A974" s="16">
        <v>368.63672000000003</v>
      </c>
      <c r="B974" s="16">
        <v>1.97529</v>
      </c>
      <c r="C974" s="16">
        <v>368.63672000000003</v>
      </c>
      <c r="D974" s="16">
        <v>1.1928700000000001</v>
      </c>
      <c r="E974" s="16">
        <v>368.63672000000003</v>
      </c>
      <c r="F974" s="16">
        <v>0.51017000000000001</v>
      </c>
      <c r="G974" s="16">
        <v>368.63672000000003</v>
      </c>
      <c r="H974" s="16">
        <v>-0.20510999999999999</v>
      </c>
      <c r="I974" s="16">
        <v>368.63672000000003</v>
      </c>
      <c r="J974" s="16">
        <v>-0.72704000000000002</v>
      </c>
      <c r="K974" s="16">
        <v>368.63672000000003</v>
      </c>
      <c r="L974" s="16">
        <v>-1.4938899999999999</v>
      </c>
    </row>
    <row r="975" spans="1:12">
      <c r="A975" s="16">
        <v>367.31641000000002</v>
      </c>
      <c r="B975" s="16">
        <v>1.9733099999999999</v>
      </c>
      <c r="C975" s="16">
        <v>367.31641000000002</v>
      </c>
      <c r="D975" s="16">
        <v>1.1714500000000001</v>
      </c>
      <c r="E975" s="16">
        <v>367.31641000000002</v>
      </c>
      <c r="F975" s="16">
        <v>0.50300999999999996</v>
      </c>
      <c r="G975" s="16">
        <v>367.31641000000002</v>
      </c>
      <c r="H975" s="16">
        <v>-0.20843999999999999</v>
      </c>
      <c r="I975" s="16">
        <v>367.31641000000002</v>
      </c>
      <c r="J975" s="16">
        <v>-0.71082999999999996</v>
      </c>
      <c r="K975" s="16">
        <v>367.31641000000002</v>
      </c>
      <c r="L975" s="16">
        <v>-1.4922</v>
      </c>
    </row>
    <row r="976" spans="1:12">
      <c r="A976" s="16">
        <v>365.99608999999998</v>
      </c>
      <c r="B976" s="16">
        <v>1.9610799999999999</v>
      </c>
      <c r="C976" s="16">
        <v>365.99608999999998</v>
      </c>
      <c r="D976" s="16">
        <v>1.1717200000000001</v>
      </c>
      <c r="E976" s="16">
        <v>365.99608999999998</v>
      </c>
      <c r="F976" s="16">
        <v>0.50143000000000004</v>
      </c>
      <c r="G976" s="16">
        <v>365.99608999999998</v>
      </c>
      <c r="H976" s="16">
        <v>-0.21521000000000001</v>
      </c>
      <c r="I976" s="16">
        <v>365.99608999999998</v>
      </c>
      <c r="J976" s="16">
        <v>-0.70952999999999999</v>
      </c>
      <c r="K976" s="16">
        <v>365.99608999999998</v>
      </c>
      <c r="L976" s="16">
        <v>-1.48743</v>
      </c>
    </row>
    <row r="977" spans="1:12">
      <c r="A977" s="16">
        <v>364.67577999999997</v>
      </c>
      <c r="B977" s="16">
        <v>1.9571400000000001</v>
      </c>
      <c r="C977" s="16">
        <v>364.67577999999997</v>
      </c>
      <c r="D977" s="16">
        <v>1.11873</v>
      </c>
      <c r="E977" s="16">
        <v>364.67577999999997</v>
      </c>
      <c r="F977" s="16">
        <v>0.50229999999999997</v>
      </c>
      <c r="G977" s="16">
        <v>364.67577999999997</v>
      </c>
      <c r="H977" s="16">
        <v>-0.22287000000000001</v>
      </c>
      <c r="I977" s="16">
        <v>364.67577999999997</v>
      </c>
      <c r="J977" s="16">
        <v>-0.70394999999999996</v>
      </c>
      <c r="K977" s="16">
        <v>364.67577999999997</v>
      </c>
      <c r="L977" s="16">
        <v>-1.4928600000000001</v>
      </c>
    </row>
    <row r="978" spans="1:12">
      <c r="A978" s="16">
        <v>363.35352</v>
      </c>
      <c r="B978" s="16">
        <v>1.9600299999999999</v>
      </c>
      <c r="C978" s="16">
        <v>363.35352</v>
      </c>
      <c r="D978" s="16">
        <v>1.1204799999999999</v>
      </c>
      <c r="E978" s="16">
        <v>363.35352</v>
      </c>
      <c r="F978" s="16">
        <v>0.50453999999999999</v>
      </c>
      <c r="G978" s="16">
        <v>363.35352</v>
      </c>
      <c r="H978" s="16">
        <v>-0.2273</v>
      </c>
      <c r="I978" s="16">
        <v>363.35352</v>
      </c>
      <c r="J978" s="16">
        <v>-0.68796000000000002</v>
      </c>
      <c r="K978" s="16">
        <v>363.35352</v>
      </c>
      <c r="L978" s="16">
        <v>-1.4805699999999999</v>
      </c>
    </row>
    <row r="979" spans="1:12">
      <c r="A979" s="16">
        <v>362.03320000000002</v>
      </c>
      <c r="B979" s="16">
        <v>1.9681200000000001</v>
      </c>
      <c r="C979" s="16">
        <v>362.03320000000002</v>
      </c>
      <c r="D979" s="16">
        <v>1.1722300000000001</v>
      </c>
      <c r="E979" s="16">
        <v>362.03320000000002</v>
      </c>
      <c r="F979" s="16">
        <v>0.50936000000000003</v>
      </c>
      <c r="G979" s="16">
        <v>362.03320000000002</v>
      </c>
      <c r="H979" s="16">
        <v>-0.21429000000000001</v>
      </c>
      <c r="I979" s="16">
        <v>362.03320000000002</v>
      </c>
      <c r="J979" s="16">
        <v>-0.65812999999999999</v>
      </c>
      <c r="K979" s="16">
        <v>362.03320000000002</v>
      </c>
      <c r="L979" s="16">
        <v>-1.4661999999999999</v>
      </c>
    </row>
    <row r="980" spans="1:12">
      <c r="A980" s="16">
        <v>360.71093999999999</v>
      </c>
      <c r="B980" s="16">
        <v>1.9715199999999999</v>
      </c>
      <c r="C980" s="16">
        <v>360.71093999999999</v>
      </c>
      <c r="D980" s="16">
        <v>1.1657299999999999</v>
      </c>
      <c r="E980" s="16">
        <v>360.71093999999999</v>
      </c>
      <c r="F980" s="16">
        <v>0.50846000000000002</v>
      </c>
      <c r="G980" s="16">
        <v>360.71093999999999</v>
      </c>
      <c r="H980" s="16">
        <v>-0.20993999999999999</v>
      </c>
      <c r="I980" s="16">
        <v>360.71093999999999</v>
      </c>
      <c r="J980" s="16">
        <v>-0.64217999999999997</v>
      </c>
      <c r="K980" s="16">
        <v>360.71093999999999</v>
      </c>
      <c r="L980" s="16">
        <v>-1.46363</v>
      </c>
    </row>
    <row r="981" spans="1:12">
      <c r="A981" s="16">
        <v>359.38866999999999</v>
      </c>
      <c r="B981" s="16">
        <v>1.96749</v>
      </c>
      <c r="C981" s="16">
        <v>359.38866999999999</v>
      </c>
      <c r="D981" s="16">
        <v>1.18083</v>
      </c>
      <c r="E981" s="16">
        <v>359.38866999999999</v>
      </c>
      <c r="F981" s="16">
        <v>0.51004000000000005</v>
      </c>
      <c r="G981" s="16">
        <v>359.38866999999999</v>
      </c>
      <c r="H981" s="16">
        <v>-0.20197000000000001</v>
      </c>
      <c r="I981" s="16">
        <v>359.38866999999999</v>
      </c>
      <c r="J981" s="16">
        <v>-0.61365999999999998</v>
      </c>
      <c r="K981" s="16">
        <v>359.38866999999999</v>
      </c>
      <c r="L981" s="16">
        <v>-1.4515400000000001</v>
      </c>
    </row>
    <row r="982" spans="1:12">
      <c r="A982" s="16">
        <v>358.06641000000002</v>
      </c>
      <c r="B982" s="16">
        <v>1.9677100000000001</v>
      </c>
      <c r="C982" s="16">
        <v>358.06641000000002</v>
      </c>
      <c r="D982" s="16">
        <v>1.22942</v>
      </c>
      <c r="E982" s="16">
        <v>358.06641000000002</v>
      </c>
      <c r="F982" s="16">
        <v>0.51675000000000004</v>
      </c>
      <c r="G982" s="16">
        <v>358.06641000000002</v>
      </c>
      <c r="H982" s="16">
        <v>-0.19098999999999999</v>
      </c>
      <c r="I982" s="16">
        <v>358.06641000000002</v>
      </c>
      <c r="J982" s="16">
        <v>-0.58518000000000003</v>
      </c>
      <c r="K982" s="16">
        <v>358.06641000000002</v>
      </c>
      <c r="L982" s="16">
        <v>-1.4421900000000001</v>
      </c>
    </row>
    <row r="983" spans="1:12">
      <c r="A983" s="16">
        <v>356.74414000000002</v>
      </c>
      <c r="B983" s="16">
        <v>1.9625300000000001</v>
      </c>
      <c r="C983" s="16">
        <v>356.74414000000002</v>
      </c>
      <c r="D983" s="16">
        <v>1.2092000000000001</v>
      </c>
      <c r="E983" s="16">
        <v>356.74414000000002</v>
      </c>
      <c r="F983" s="16">
        <v>0.51693</v>
      </c>
      <c r="G983" s="16">
        <v>356.74414000000002</v>
      </c>
      <c r="H983" s="16">
        <v>-0.1925</v>
      </c>
      <c r="I983" s="16">
        <v>356.74414000000002</v>
      </c>
      <c r="J983" s="16">
        <v>-0.57596999999999998</v>
      </c>
      <c r="K983" s="16">
        <v>356.74414000000002</v>
      </c>
      <c r="L983" s="16">
        <v>-1.4419999999999999</v>
      </c>
    </row>
    <row r="984" spans="1:12">
      <c r="A984" s="16">
        <v>355.42187999999999</v>
      </c>
      <c r="B984" s="16">
        <v>1.9692799999999999</v>
      </c>
      <c r="C984" s="16">
        <v>355.42187999999999</v>
      </c>
      <c r="D984" s="16">
        <v>1.2365299999999999</v>
      </c>
      <c r="E984" s="16">
        <v>355.42187999999999</v>
      </c>
      <c r="F984" s="16">
        <v>0.52159999999999995</v>
      </c>
      <c r="G984" s="16">
        <v>355.42187999999999</v>
      </c>
      <c r="H984" s="16">
        <v>-0.18214</v>
      </c>
      <c r="I984" s="16">
        <v>355.42187999999999</v>
      </c>
      <c r="J984" s="16">
        <v>-0.54891000000000001</v>
      </c>
      <c r="K984" s="16">
        <v>355.42187999999999</v>
      </c>
      <c r="L984" s="16">
        <v>-1.4283699999999999</v>
      </c>
    </row>
    <row r="985" spans="1:12">
      <c r="A985" s="16">
        <v>354.09960999999998</v>
      </c>
      <c r="B985" s="16">
        <v>1.9710000000000001</v>
      </c>
      <c r="C985" s="16">
        <v>354.09960999999998</v>
      </c>
      <c r="D985" s="16">
        <v>1.30769</v>
      </c>
      <c r="E985" s="16">
        <v>354.09960999999998</v>
      </c>
      <c r="F985" s="16">
        <v>0.53024000000000004</v>
      </c>
      <c r="G985" s="16">
        <v>354.09960999999998</v>
      </c>
      <c r="H985" s="16">
        <v>-0.15869</v>
      </c>
      <c r="I985" s="16">
        <v>354.09960999999998</v>
      </c>
      <c r="J985" s="16">
        <v>-0.52539999999999998</v>
      </c>
      <c r="K985" s="16">
        <v>354.09960999999998</v>
      </c>
      <c r="L985" s="16">
        <v>-1.4101900000000001</v>
      </c>
    </row>
    <row r="986" spans="1:12">
      <c r="A986" s="16">
        <v>352.77539000000002</v>
      </c>
      <c r="B986" s="16">
        <v>1.97498</v>
      </c>
      <c r="C986" s="16">
        <v>352.77539000000002</v>
      </c>
      <c r="D986" s="16">
        <v>1.32294</v>
      </c>
      <c r="E986" s="16">
        <v>352.77539000000002</v>
      </c>
      <c r="F986" s="16">
        <v>0.52768000000000004</v>
      </c>
      <c r="G986" s="16">
        <v>352.77539000000002</v>
      </c>
      <c r="H986" s="16">
        <v>-0.16147</v>
      </c>
      <c r="I986" s="16">
        <v>352.77539000000002</v>
      </c>
      <c r="J986" s="16">
        <v>-0.51237999999999995</v>
      </c>
      <c r="K986" s="16">
        <v>352.77539000000002</v>
      </c>
      <c r="L986" s="16">
        <v>-1.4115500000000001</v>
      </c>
    </row>
    <row r="987" spans="1:12">
      <c r="A987" s="16">
        <v>351.45312999999999</v>
      </c>
      <c r="B987" s="16">
        <v>1.96655</v>
      </c>
      <c r="C987" s="16">
        <v>351.45312999999999</v>
      </c>
      <c r="D987" s="16">
        <v>1.3450899999999999</v>
      </c>
      <c r="E987" s="16">
        <v>351.45312999999999</v>
      </c>
      <c r="F987" s="16">
        <v>0.55369999999999997</v>
      </c>
      <c r="G987" s="16">
        <v>351.45312999999999</v>
      </c>
      <c r="H987" s="16">
        <v>-0.15221999999999999</v>
      </c>
      <c r="I987" s="16">
        <v>351.45312999999999</v>
      </c>
      <c r="J987" s="16">
        <v>-0.50461</v>
      </c>
      <c r="K987" s="16">
        <v>351.45312999999999</v>
      </c>
      <c r="L987" s="16">
        <v>-1.41571</v>
      </c>
    </row>
    <row r="988" spans="1:12">
      <c r="A988" s="16">
        <v>350.12891000000002</v>
      </c>
      <c r="B988" s="16">
        <v>1.9666699999999999</v>
      </c>
      <c r="C988" s="16">
        <v>350.12891000000002</v>
      </c>
      <c r="D988" s="16">
        <v>1.3383700000000001</v>
      </c>
      <c r="E988" s="16">
        <v>350.12891000000002</v>
      </c>
      <c r="F988" s="16">
        <v>0.56550999999999996</v>
      </c>
      <c r="G988" s="16">
        <v>350.12891000000002</v>
      </c>
      <c r="H988" s="16">
        <v>-0.15148</v>
      </c>
      <c r="I988" s="16">
        <v>350.12891000000002</v>
      </c>
      <c r="J988" s="16">
        <v>-0.51188</v>
      </c>
      <c r="K988" s="16">
        <v>350.12891000000002</v>
      </c>
      <c r="L988" s="16">
        <v>-1.4306700000000001</v>
      </c>
    </row>
    <row r="989" spans="1:12">
      <c r="A989" s="16">
        <v>348.80468999999999</v>
      </c>
      <c r="B989" s="16">
        <v>1.96563</v>
      </c>
      <c r="C989" s="16">
        <v>348.80468999999999</v>
      </c>
      <c r="D989" s="16">
        <v>1.33741</v>
      </c>
      <c r="E989" s="16">
        <v>348.80468999999999</v>
      </c>
      <c r="F989" s="16">
        <v>0.57284000000000002</v>
      </c>
      <c r="G989" s="16">
        <v>348.80468999999999</v>
      </c>
      <c r="H989" s="16">
        <v>-0.15476999999999999</v>
      </c>
      <c r="I989" s="16">
        <v>348.80468999999999</v>
      </c>
      <c r="J989" s="16">
        <v>-0.53293999999999997</v>
      </c>
      <c r="K989" s="16">
        <v>348.80468999999999</v>
      </c>
      <c r="L989" s="16">
        <v>-1.4520200000000001</v>
      </c>
    </row>
    <row r="990" spans="1:12">
      <c r="A990" s="16">
        <v>347.48047000000003</v>
      </c>
      <c r="B990" s="16">
        <v>1.9688600000000001</v>
      </c>
      <c r="C990" s="16">
        <v>347.48047000000003</v>
      </c>
      <c r="D990" s="16">
        <v>1.2882199999999999</v>
      </c>
      <c r="E990" s="16">
        <v>347.48047000000003</v>
      </c>
      <c r="F990" s="16">
        <v>0.56806000000000001</v>
      </c>
      <c r="G990" s="16">
        <v>347.48047000000003</v>
      </c>
      <c r="H990" s="16">
        <v>-0.17541000000000001</v>
      </c>
      <c r="I990" s="16">
        <v>347.48047000000003</v>
      </c>
      <c r="J990" s="16">
        <v>-0.58269000000000004</v>
      </c>
      <c r="K990" s="16">
        <v>347.48047000000003</v>
      </c>
      <c r="L990" s="16">
        <v>-1.4861899999999999</v>
      </c>
    </row>
    <row r="991" spans="1:12">
      <c r="A991" s="16">
        <v>346.15625</v>
      </c>
      <c r="B991" s="16">
        <v>1.9701599999999999</v>
      </c>
      <c r="C991" s="16">
        <v>346.15625</v>
      </c>
      <c r="D991" s="16">
        <v>1.25695</v>
      </c>
      <c r="E991" s="16">
        <v>346.15625</v>
      </c>
      <c r="F991" s="16">
        <v>0.55754000000000004</v>
      </c>
      <c r="G991" s="16">
        <v>346.15625</v>
      </c>
      <c r="H991" s="16">
        <v>-0.18065999999999999</v>
      </c>
      <c r="I991" s="16">
        <v>346.15625</v>
      </c>
      <c r="J991" s="16">
        <v>-0.62134</v>
      </c>
      <c r="K991" s="16">
        <v>346.15625</v>
      </c>
      <c r="L991" s="16">
        <v>-1.50773</v>
      </c>
    </row>
    <row r="992" spans="1:12">
      <c r="A992" s="16">
        <v>344.83202999999997</v>
      </c>
      <c r="B992" s="16">
        <v>1.96065</v>
      </c>
      <c r="C992" s="16">
        <v>344.83202999999997</v>
      </c>
      <c r="D992" s="16">
        <v>1.27023</v>
      </c>
      <c r="E992" s="16">
        <v>344.83202999999997</v>
      </c>
      <c r="F992" s="16">
        <v>0.53549999999999998</v>
      </c>
      <c r="G992" s="16">
        <v>344.83202999999997</v>
      </c>
      <c r="H992" s="16">
        <v>-0.18564</v>
      </c>
      <c r="I992" s="16">
        <v>344.83202999999997</v>
      </c>
      <c r="J992" s="16">
        <v>-0.66854999999999998</v>
      </c>
      <c r="K992" s="16">
        <v>344.83202999999997</v>
      </c>
      <c r="L992" s="16">
        <v>-1.53054</v>
      </c>
    </row>
    <row r="993" spans="1:12">
      <c r="A993" s="16">
        <v>343.50585999999998</v>
      </c>
      <c r="B993" s="16">
        <v>1.97726</v>
      </c>
      <c r="C993" s="16">
        <v>343.50585999999998</v>
      </c>
      <c r="D993" s="16">
        <v>1.2882400000000001</v>
      </c>
      <c r="E993" s="16">
        <v>343.50585999999998</v>
      </c>
      <c r="F993" s="16">
        <v>0.54639000000000004</v>
      </c>
      <c r="G993" s="16">
        <v>343.50585999999998</v>
      </c>
      <c r="H993" s="16">
        <v>-0.18712999999999999</v>
      </c>
      <c r="I993" s="16">
        <v>343.50585999999998</v>
      </c>
      <c r="J993" s="16">
        <v>-0.69979000000000002</v>
      </c>
      <c r="K993" s="16">
        <v>343.50585999999998</v>
      </c>
      <c r="L993" s="16">
        <v>-1.5491299999999999</v>
      </c>
    </row>
    <row r="994" spans="1:12">
      <c r="A994" s="16">
        <v>342.18164000000002</v>
      </c>
      <c r="B994" s="16">
        <v>1.9776800000000001</v>
      </c>
      <c r="C994" s="16">
        <v>342.18164000000002</v>
      </c>
      <c r="D994" s="16">
        <v>1.2769999999999999</v>
      </c>
      <c r="E994" s="16">
        <v>342.18164000000002</v>
      </c>
      <c r="F994" s="16">
        <v>0.53015000000000001</v>
      </c>
      <c r="G994" s="16">
        <v>342.18164000000002</v>
      </c>
      <c r="H994" s="16">
        <v>-0.20008999999999999</v>
      </c>
      <c r="I994" s="16">
        <v>342.18164000000002</v>
      </c>
      <c r="J994" s="16">
        <v>-0.72572000000000003</v>
      </c>
      <c r="K994" s="16">
        <v>342.18164000000002</v>
      </c>
      <c r="L994" s="16">
        <v>-1.57036</v>
      </c>
    </row>
    <row r="995" spans="1:12">
      <c r="A995" s="16">
        <v>340.85547000000003</v>
      </c>
      <c r="B995" s="16">
        <v>1.96167</v>
      </c>
      <c r="C995" s="16">
        <v>340.85547000000003</v>
      </c>
      <c r="D995" s="16">
        <v>1.2303599999999999</v>
      </c>
      <c r="E995" s="16">
        <v>340.85547000000003</v>
      </c>
      <c r="F995" s="16">
        <v>0.52332999999999996</v>
      </c>
      <c r="G995" s="16">
        <v>340.85547000000003</v>
      </c>
      <c r="H995" s="16">
        <v>-0.23146</v>
      </c>
      <c r="I995" s="16">
        <v>340.85547000000003</v>
      </c>
      <c r="J995" s="16">
        <v>-0.76354999999999995</v>
      </c>
      <c r="K995" s="16">
        <v>340.85547000000003</v>
      </c>
      <c r="L995" s="16">
        <v>-1.5948500000000001</v>
      </c>
    </row>
    <row r="996" spans="1:12">
      <c r="A996" s="16">
        <v>339.52929999999998</v>
      </c>
      <c r="B996" s="16">
        <v>1.9618199999999999</v>
      </c>
      <c r="C996" s="16">
        <v>339.52929999999998</v>
      </c>
      <c r="D996" s="16">
        <v>1.2135899999999999</v>
      </c>
      <c r="E996" s="16">
        <v>339.52929999999998</v>
      </c>
      <c r="F996" s="16">
        <v>0.50841999999999998</v>
      </c>
      <c r="G996" s="16">
        <v>339.52929999999998</v>
      </c>
      <c r="H996" s="16">
        <v>-0.24185999999999999</v>
      </c>
      <c r="I996" s="16">
        <v>339.52929999999998</v>
      </c>
      <c r="J996" s="16">
        <v>-0.77998000000000001</v>
      </c>
      <c r="K996" s="16">
        <v>339.52929999999998</v>
      </c>
      <c r="L996" s="16">
        <v>-1.6090800000000001</v>
      </c>
    </row>
    <row r="997" spans="1:12">
      <c r="A997" s="16">
        <v>338.20312999999999</v>
      </c>
      <c r="B997" s="16">
        <v>1.96489</v>
      </c>
      <c r="C997" s="16">
        <v>338.20312999999999</v>
      </c>
      <c r="D997" s="16">
        <v>1.19217</v>
      </c>
      <c r="E997" s="16">
        <v>338.20312999999999</v>
      </c>
      <c r="F997" s="16">
        <v>0.49618000000000001</v>
      </c>
      <c r="G997" s="16">
        <v>338.20312999999999</v>
      </c>
      <c r="H997" s="16">
        <v>-0.26562000000000002</v>
      </c>
      <c r="I997" s="16">
        <v>338.20312999999999</v>
      </c>
      <c r="J997" s="16">
        <v>-0.81079999999999997</v>
      </c>
      <c r="K997" s="16">
        <v>338.20312999999999</v>
      </c>
      <c r="L997" s="16">
        <v>-1.6239300000000001</v>
      </c>
    </row>
    <row r="998" spans="1:12">
      <c r="A998" s="16">
        <v>336.87695000000002</v>
      </c>
      <c r="B998" s="16">
        <v>1.9665699999999999</v>
      </c>
      <c r="C998" s="16">
        <v>336.87695000000002</v>
      </c>
      <c r="D998" s="16">
        <v>1.16709</v>
      </c>
      <c r="E998" s="16">
        <v>336.87695000000002</v>
      </c>
      <c r="F998" s="16">
        <v>0.4834</v>
      </c>
      <c r="G998" s="16">
        <v>336.87695000000002</v>
      </c>
      <c r="H998" s="16">
        <v>-0.29294999999999999</v>
      </c>
      <c r="I998" s="16">
        <v>336.87695000000002</v>
      </c>
      <c r="J998" s="16">
        <v>-0.83345000000000002</v>
      </c>
      <c r="K998" s="16">
        <v>336.87695000000002</v>
      </c>
      <c r="L998" s="16">
        <v>-1.6347700000000001</v>
      </c>
    </row>
    <row r="999" spans="1:12">
      <c r="A999" s="16">
        <v>335.55077999999997</v>
      </c>
      <c r="B999" s="16">
        <v>1.9686600000000001</v>
      </c>
      <c r="C999" s="16">
        <v>335.55077999999997</v>
      </c>
      <c r="D999" s="16">
        <v>1.1745099999999999</v>
      </c>
      <c r="E999" s="16">
        <v>335.55077999999997</v>
      </c>
      <c r="F999" s="16">
        <v>0.47611999999999999</v>
      </c>
      <c r="G999" s="16">
        <v>335.55077999999997</v>
      </c>
      <c r="H999" s="16">
        <v>-0.30237999999999998</v>
      </c>
      <c r="I999" s="16">
        <v>335.55077999999997</v>
      </c>
      <c r="J999" s="16">
        <v>-0.83572000000000002</v>
      </c>
      <c r="K999" s="16">
        <v>335.55077999999997</v>
      </c>
      <c r="L999" s="16">
        <v>-1.6300600000000001</v>
      </c>
    </row>
    <row r="1000" spans="1:12">
      <c r="A1000" s="16">
        <v>334.22460999999998</v>
      </c>
      <c r="B1000" s="16">
        <v>1.9640500000000001</v>
      </c>
      <c r="C1000" s="16">
        <v>334.22460999999998</v>
      </c>
      <c r="D1000" s="16">
        <v>1.19964</v>
      </c>
      <c r="E1000" s="16">
        <v>334.22460999999998</v>
      </c>
      <c r="F1000" s="16">
        <v>0.46457999999999999</v>
      </c>
      <c r="G1000" s="16">
        <v>334.22460999999998</v>
      </c>
      <c r="H1000" s="16">
        <v>-0.30707000000000001</v>
      </c>
      <c r="I1000" s="16">
        <v>334.22460999999998</v>
      </c>
      <c r="J1000" s="16">
        <v>-0.84135000000000004</v>
      </c>
      <c r="K1000" s="16">
        <v>334.22460999999998</v>
      </c>
      <c r="L1000" s="16">
        <v>-1.6374500000000001</v>
      </c>
    </row>
    <row r="1001" spans="1:12">
      <c r="A1001" s="16">
        <v>332.89648</v>
      </c>
      <c r="B1001" s="16">
        <v>1.9591400000000001</v>
      </c>
      <c r="C1001" s="16">
        <v>332.89648</v>
      </c>
      <c r="D1001" s="16">
        <v>1.20292</v>
      </c>
      <c r="E1001" s="16">
        <v>332.89648</v>
      </c>
      <c r="F1001" s="16">
        <v>0.47205999999999998</v>
      </c>
      <c r="G1001" s="16">
        <v>332.89648</v>
      </c>
      <c r="H1001" s="16">
        <v>-0.29823</v>
      </c>
      <c r="I1001" s="16">
        <v>332.89648</v>
      </c>
      <c r="J1001" s="16">
        <v>-0.84748999999999997</v>
      </c>
      <c r="K1001" s="16">
        <v>332.89648</v>
      </c>
      <c r="L1001" s="16">
        <v>-1.6459900000000001</v>
      </c>
    </row>
    <row r="1002" spans="1:12">
      <c r="A1002" s="16">
        <v>331.57031000000001</v>
      </c>
      <c r="B1002" s="16">
        <v>1.9676199999999999</v>
      </c>
      <c r="C1002" s="16">
        <v>331.57031000000001</v>
      </c>
      <c r="D1002" s="16">
        <v>1.21407</v>
      </c>
      <c r="E1002" s="16">
        <v>331.57031000000001</v>
      </c>
      <c r="F1002" s="16">
        <v>0.49203000000000002</v>
      </c>
      <c r="G1002" s="16">
        <v>331.57031000000001</v>
      </c>
      <c r="H1002" s="16">
        <v>-0.29621999999999998</v>
      </c>
      <c r="I1002" s="16">
        <v>331.57031000000001</v>
      </c>
      <c r="J1002" s="16">
        <v>-0.85523000000000005</v>
      </c>
      <c r="K1002" s="16">
        <v>331.57031000000001</v>
      </c>
      <c r="L1002" s="16">
        <v>-1.6394</v>
      </c>
    </row>
    <row r="1003" spans="1:12">
      <c r="A1003" s="16">
        <v>330.24218999999999</v>
      </c>
      <c r="B1003" s="16">
        <v>1.96069</v>
      </c>
      <c r="C1003" s="16">
        <v>330.24218999999999</v>
      </c>
      <c r="D1003" s="16">
        <v>1.1953499999999999</v>
      </c>
      <c r="E1003" s="16">
        <v>330.24218999999999</v>
      </c>
      <c r="F1003" s="16">
        <v>0.51466000000000001</v>
      </c>
      <c r="G1003" s="16">
        <v>330.24218999999999</v>
      </c>
      <c r="H1003" s="16">
        <v>-0.29974000000000001</v>
      </c>
      <c r="I1003" s="16">
        <v>330.24218999999999</v>
      </c>
      <c r="J1003" s="16">
        <v>-0.86224999999999996</v>
      </c>
      <c r="K1003" s="16">
        <v>330.24218999999999</v>
      </c>
      <c r="L1003" s="16">
        <v>-1.6452899999999999</v>
      </c>
    </row>
    <row r="1004" spans="1:12">
      <c r="A1004" s="16">
        <v>328.91406000000001</v>
      </c>
      <c r="B1004" s="16">
        <v>1.9630000000000001</v>
      </c>
      <c r="C1004" s="16">
        <v>328.91406000000001</v>
      </c>
      <c r="D1004" s="16">
        <v>1.1758999999999999</v>
      </c>
      <c r="E1004" s="16">
        <v>328.91406000000001</v>
      </c>
      <c r="F1004" s="16">
        <v>0.50714000000000004</v>
      </c>
      <c r="G1004" s="16">
        <v>328.91406000000001</v>
      </c>
      <c r="H1004" s="16">
        <v>-0.30745</v>
      </c>
      <c r="I1004" s="16">
        <v>328.91406000000001</v>
      </c>
      <c r="J1004" s="16">
        <v>-0.88315999999999995</v>
      </c>
      <c r="K1004" s="16">
        <v>328.91406000000001</v>
      </c>
      <c r="L1004" s="16">
        <v>-1.6503399999999999</v>
      </c>
    </row>
    <row r="1005" spans="1:12">
      <c r="A1005" s="16">
        <v>327.58593999999999</v>
      </c>
      <c r="B1005" s="16">
        <v>1.9768300000000001</v>
      </c>
      <c r="C1005" s="16">
        <v>327.58593999999999</v>
      </c>
      <c r="D1005" s="16">
        <v>1.1821299999999999</v>
      </c>
      <c r="E1005" s="16">
        <v>327.58593999999999</v>
      </c>
      <c r="F1005" s="16">
        <v>0.49551000000000001</v>
      </c>
      <c r="G1005" s="16">
        <v>327.58593999999999</v>
      </c>
      <c r="H1005" s="16">
        <v>-0.30070999999999998</v>
      </c>
      <c r="I1005" s="16">
        <v>327.58593999999999</v>
      </c>
      <c r="J1005" s="16">
        <v>-0.87983</v>
      </c>
      <c r="K1005" s="16">
        <v>327.58593999999999</v>
      </c>
      <c r="L1005" s="16">
        <v>-1.6358699999999999</v>
      </c>
    </row>
    <row r="1006" spans="1:12">
      <c r="A1006" s="16">
        <v>326.25781000000001</v>
      </c>
      <c r="B1006" s="16">
        <v>1.97462</v>
      </c>
      <c r="C1006" s="16">
        <v>326.25781000000001</v>
      </c>
      <c r="D1006" s="16">
        <v>1.1977100000000001</v>
      </c>
      <c r="E1006" s="16">
        <v>326.25781000000001</v>
      </c>
      <c r="F1006" s="16">
        <v>0.48349999999999999</v>
      </c>
      <c r="G1006" s="16">
        <v>326.25781000000001</v>
      </c>
      <c r="H1006" s="16">
        <v>-0.29738999999999999</v>
      </c>
      <c r="I1006" s="16">
        <v>326.25781000000001</v>
      </c>
      <c r="J1006" s="16">
        <v>-0.87744999999999995</v>
      </c>
      <c r="K1006" s="16">
        <v>326.25781000000001</v>
      </c>
      <c r="L1006" s="16">
        <v>-1.63774</v>
      </c>
    </row>
    <row r="1007" spans="1:12">
      <c r="A1007" s="16">
        <v>324.92968999999999</v>
      </c>
      <c r="B1007" s="16">
        <v>1.9657</v>
      </c>
      <c r="C1007" s="16">
        <v>324.92968999999999</v>
      </c>
      <c r="D1007" s="16">
        <v>1.1662300000000001</v>
      </c>
      <c r="E1007" s="16">
        <v>324.92968999999999</v>
      </c>
      <c r="F1007" s="16">
        <v>0.47558</v>
      </c>
      <c r="G1007" s="16">
        <v>324.92968999999999</v>
      </c>
      <c r="H1007" s="16">
        <v>-0.30369000000000002</v>
      </c>
      <c r="I1007" s="16">
        <v>324.92968999999999</v>
      </c>
      <c r="J1007" s="16">
        <v>-0.88134000000000001</v>
      </c>
      <c r="K1007" s="16">
        <v>324.92968999999999</v>
      </c>
      <c r="L1007" s="16">
        <v>-1.6398900000000001</v>
      </c>
    </row>
    <row r="1008" spans="1:12">
      <c r="A1008" s="16">
        <v>323.60156000000001</v>
      </c>
      <c r="B1008" s="16">
        <v>1.9697499999999999</v>
      </c>
      <c r="C1008" s="16">
        <v>323.60156000000001</v>
      </c>
      <c r="D1008" s="16">
        <v>1.1720200000000001</v>
      </c>
      <c r="E1008" s="16">
        <v>323.60156000000001</v>
      </c>
      <c r="F1008" s="16">
        <v>0.46812999999999999</v>
      </c>
      <c r="G1008" s="16">
        <v>323.60156000000001</v>
      </c>
      <c r="H1008" s="16">
        <v>-0.30534</v>
      </c>
      <c r="I1008" s="16">
        <v>323.60156000000001</v>
      </c>
      <c r="J1008" s="16">
        <v>-0.88551999999999997</v>
      </c>
      <c r="K1008" s="16">
        <v>323.60156000000001</v>
      </c>
      <c r="L1008" s="16">
        <v>-1.63723</v>
      </c>
    </row>
    <row r="1009" spans="1:12">
      <c r="A1009" s="16">
        <v>322.27148</v>
      </c>
      <c r="B1009" s="16">
        <v>1.97112</v>
      </c>
      <c r="C1009" s="16">
        <v>322.27148</v>
      </c>
      <c r="D1009" s="16">
        <v>1.1769499999999999</v>
      </c>
      <c r="E1009" s="16">
        <v>322.27148</v>
      </c>
      <c r="F1009" s="16">
        <v>0.46106000000000003</v>
      </c>
      <c r="G1009" s="16">
        <v>322.27148</v>
      </c>
      <c r="H1009" s="16">
        <v>-0.30532999999999999</v>
      </c>
      <c r="I1009" s="16">
        <v>322.27148</v>
      </c>
      <c r="J1009" s="16">
        <v>-0.89141999999999999</v>
      </c>
      <c r="K1009" s="16">
        <v>322.27148</v>
      </c>
      <c r="L1009" s="16">
        <v>-1.63635</v>
      </c>
    </row>
    <row r="1010" spans="1:12">
      <c r="A1010" s="16">
        <v>320.94141000000002</v>
      </c>
      <c r="B1010" s="16">
        <v>1.9755</v>
      </c>
      <c r="C1010" s="16">
        <v>320.94141000000002</v>
      </c>
      <c r="D1010" s="16">
        <v>1.19909</v>
      </c>
      <c r="E1010" s="16">
        <v>320.94141000000002</v>
      </c>
      <c r="F1010" s="16">
        <v>0.45826</v>
      </c>
      <c r="G1010" s="16">
        <v>320.94141000000002</v>
      </c>
      <c r="H1010" s="16">
        <v>-0.30226999999999998</v>
      </c>
      <c r="I1010" s="16">
        <v>320.94141000000002</v>
      </c>
      <c r="J1010" s="16">
        <v>-0.89570000000000005</v>
      </c>
      <c r="K1010" s="16">
        <v>320.94141000000002</v>
      </c>
      <c r="L1010" s="16">
        <v>-1.63805</v>
      </c>
    </row>
    <row r="1011" spans="1:12">
      <c r="A1011" s="16">
        <v>319.61327999999997</v>
      </c>
      <c r="B1011" s="16">
        <v>1.97123</v>
      </c>
      <c r="C1011" s="16">
        <v>319.61327999999997</v>
      </c>
      <c r="D1011" s="16">
        <v>1.1834</v>
      </c>
      <c r="E1011" s="16">
        <v>319.61327999999997</v>
      </c>
      <c r="F1011" s="16">
        <v>0.45541999999999999</v>
      </c>
      <c r="G1011" s="16">
        <v>319.61327999999997</v>
      </c>
      <c r="H1011" s="16">
        <v>-0.30044999999999999</v>
      </c>
      <c r="I1011" s="16">
        <v>319.61327999999997</v>
      </c>
      <c r="J1011" s="16">
        <v>-0.90042999999999995</v>
      </c>
      <c r="K1011" s="16">
        <v>319.61327999999997</v>
      </c>
      <c r="L1011" s="16">
        <v>-1.6287199999999999</v>
      </c>
    </row>
    <row r="1012" spans="1:12">
      <c r="A1012" s="16">
        <v>318.28320000000002</v>
      </c>
      <c r="B1012" s="16">
        <v>1.97109</v>
      </c>
      <c r="C1012" s="16">
        <v>318.28320000000002</v>
      </c>
      <c r="D1012" s="16">
        <v>1.1701999999999999</v>
      </c>
      <c r="E1012" s="16">
        <v>318.28320000000002</v>
      </c>
      <c r="F1012" s="16">
        <v>0.43789</v>
      </c>
      <c r="G1012" s="16">
        <v>318.28320000000002</v>
      </c>
      <c r="H1012" s="16">
        <v>-0.30670999999999998</v>
      </c>
      <c r="I1012" s="16">
        <v>318.28320000000002</v>
      </c>
      <c r="J1012" s="16">
        <v>-0.91810000000000003</v>
      </c>
      <c r="K1012" s="16">
        <v>318.28320000000002</v>
      </c>
      <c r="L1012" s="16">
        <v>-1.6318299999999999</v>
      </c>
    </row>
    <row r="1013" spans="1:12">
      <c r="A1013" s="16">
        <v>316.95312999999999</v>
      </c>
      <c r="B1013" s="16">
        <v>1.97089</v>
      </c>
      <c r="C1013" s="16">
        <v>316.95312999999999</v>
      </c>
      <c r="D1013" s="16">
        <v>1.21102</v>
      </c>
      <c r="E1013" s="16">
        <v>316.95312999999999</v>
      </c>
      <c r="F1013" s="16">
        <v>0.43737999999999999</v>
      </c>
      <c r="G1013" s="16">
        <v>316.95312999999999</v>
      </c>
      <c r="H1013" s="16">
        <v>-0.29675000000000001</v>
      </c>
      <c r="I1013" s="16">
        <v>316.95312999999999</v>
      </c>
      <c r="J1013" s="16">
        <v>-0.91788999999999998</v>
      </c>
      <c r="K1013" s="16">
        <v>316.95312999999999</v>
      </c>
      <c r="L1013" s="16">
        <v>-1.63479</v>
      </c>
    </row>
    <row r="1014" spans="1:12">
      <c r="A1014" s="16">
        <v>315.62304999999998</v>
      </c>
      <c r="B1014" s="16">
        <v>1.9684299999999999</v>
      </c>
      <c r="C1014" s="16">
        <v>315.62304999999998</v>
      </c>
      <c r="D1014" s="16">
        <v>1.1897500000000001</v>
      </c>
      <c r="E1014" s="16">
        <v>315.62304999999998</v>
      </c>
      <c r="F1014" s="16">
        <v>0.43668000000000001</v>
      </c>
      <c r="G1014" s="16">
        <v>315.62304999999998</v>
      </c>
      <c r="H1014" s="16">
        <v>-0.30835000000000001</v>
      </c>
      <c r="I1014" s="16">
        <v>315.62304999999998</v>
      </c>
      <c r="J1014" s="16">
        <v>-0.92952999999999997</v>
      </c>
      <c r="K1014" s="16">
        <v>315.62304999999998</v>
      </c>
      <c r="L1014" s="16">
        <v>-1.6378200000000001</v>
      </c>
    </row>
    <row r="1015" spans="1:12">
      <c r="A1015" s="16">
        <v>314.29102</v>
      </c>
      <c r="B1015" s="16">
        <v>1.97105</v>
      </c>
      <c r="C1015" s="16">
        <v>314.29102</v>
      </c>
      <c r="D1015" s="16">
        <v>1.1932100000000001</v>
      </c>
      <c r="E1015" s="16">
        <v>314.29102</v>
      </c>
      <c r="F1015" s="16">
        <v>0.43264000000000002</v>
      </c>
      <c r="G1015" s="16">
        <v>314.29102</v>
      </c>
      <c r="H1015" s="16">
        <v>-0.29937999999999998</v>
      </c>
      <c r="I1015" s="16">
        <v>314.29102</v>
      </c>
      <c r="J1015" s="16">
        <v>-0.93067</v>
      </c>
      <c r="K1015" s="16">
        <v>314.29102</v>
      </c>
      <c r="L1015" s="16">
        <v>-1.6370800000000001</v>
      </c>
    </row>
    <row r="1016" spans="1:12">
      <c r="A1016" s="16">
        <v>312.96093999999999</v>
      </c>
      <c r="B1016" s="16">
        <v>1.9524999999999999</v>
      </c>
      <c r="C1016" s="16">
        <v>312.96093999999999</v>
      </c>
      <c r="D1016" s="16">
        <v>1.1760600000000001</v>
      </c>
      <c r="E1016" s="16">
        <v>312.96093999999999</v>
      </c>
      <c r="F1016" s="16">
        <v>0.42958000000000002</v>
      </c>
      <c r="G1016" s="16">
        <v>312.96093999999999</v>
      </c>
      <c r="H1016" s="16">
        <v>-0.30276999999999998</v>
      </c>
      <c r="I1016" s="16">
        <v>312.96093999999999</v>
      </c>
      <c r="J1016" s="16">
        <v>-0.95555000000000001</v>
      </c>
      <c r="K1016" s="16">
        <v>312.96093999999999</v>
      </c>
      <c r="L1016" s="16">
        <v>-1.64371</v>
      </c>
    </row>
  </sheetData>
  <pageMargins left="0.7" right="0.7" top="0.75" bottom="0.75" header="0.3" footer="0.3"/>
  <drawing r:id="rId1"/>
  <legacyDrawing r:id="rId2"/>
  <oleObjects>
    <mc:AlternateContent xmlns:mc="http://schemas.openxmlformats.org/markup-compatibility/2006">
      <mc:Choice Requires="x14">
        <oleObject progId="Origin95.Graph" shapeId="9218" r:id="rId3">
          <objectPr defaultSize="0" autoPict="0" r:id="rId4">
            <anchor moveWithCells="1" sizeWithCells="1">
              <from>
                <xdr:col>12</xdr:col>
                <xdr:colOff>95250</xdr:colOff>
                <xdr:row>4</xdr:row>
                <xdr:rowOff>9525</xdr:rowOff>
              </from>
              <to>
                <xdr:col>19</xdr:col>
                <xdr:colOff>276225</xdr:colOff>
                <xdr:row>21</xdr:row>
                <xdr:rowOff>180975</xdr:rowOff>
              </to>
            </anchor>
          </objectPr>
        </oleObject>
      </mc:Choice>
      <mc:Fallback>
        <oleObject progId="Origin95.Graph" shapeId="9218"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Fig. 3</vt:lpstr>
      <vt:lpstr>Fig. 4</vt:lpstr>
      <vt:lpstr>Fig. 5</vt:lpstr>
      <vt:lpstr>Fig. 6</vt:lpstr>
      <vt:lpstr>Fig. S3</vt:lpstr>
      <vt:lpstr>Fig. S4</vt:lpstr>
      <vt:lpstr>Fig. S5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Nick Sheppard</cp:lastModifiedBy>
  <dcterms:created xsi:type="dcterms:W3CDTF">2015-06-05T18:17:20Z</dcterms:created>
  <dcterms:modified xsi:type="dcterms:W3CDTF">2022-02-23T16:20:55Z</dcterms:modified>
</cp:coreProperties>
</file>