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820"/>
  </bookViews>
  <sheets>
    <sheet name="0 months" sheetId="1" r:id="rId1"/>
    <sheet name="12 Months" sheetId="6" r:id="rId2"/>
    <sheet name="Raw data" sheetId="2" r:id="rId3"/>
  </sheets>
  <definedNames>
    <definedName name="_21st_July_2015_Plate_1A" localSheetId="2">'Raw data'!$A$2:$M$13</definedName>
    <definedName name="_21st_July_2015_Plate_1B" localSheetId="2">'Raw data'!$A$15:$M$25</definedName>
    <definedName name="_21st_July_2015_Plate_1C" localSheetId="2">'Raw data'!$A$28:$M$39</definedName>
    <definedName name="_21st_July_2015_Plate_1D" localSheetId="2">'Raw data'!$A$41:$M$52</definedName>
    <definedName name="_21st_July_2015_Plate_2A" localSheetId="2">'Raw data'!$A$54:$M$65</definedName>
    <definedName name="_21st_July_2015_Plate_2B" localSheetId="2">'Raw data'!$A$68:$M$79</definedName>
    <definedName name="_21st_July_2015_Plate_2C" localSheetId="2">'Raw data'!$A$81:$M$92</definedName>
    <definedName name="_21st_July_2015_Plate_2D" localSheetId="2">'Raw data'!$A$94:$M$105</definedName>
    <definedName name="_22nd_July_2015_Plate_3A" localSheetId="2">'Raw data'!$A$107:$M$118</definedName>
    <definedName name="_22nd_July_2015_Plate_3B" localSheetId="2">'Raw data'!$A$120:$M$131</definedName>
    <definedName name="_22nd_July_2015_Plate_3C" localSheetId="2">'Raw data'!$A$134:$M$145</definedName>
    <definedName name="_22nd_July_2015_Plate_3D" localSheetId="2">'Raw data'!$A$147:$M$158</definedName>
    <definedName name="_22nd_July_2015_Plate_4A" localSheetId="2">'Raw data'!$A$160:$M$171</definedName>
    <definedName name="_22nd_July_2015_Plate_4B" localSheetId="2">'Raw data'!$A$173:$M$184</definedName>
    <definedName name="_22nd_July_2015_Plate_4C" localSheetId="2">'Raw data'!$A$186:$M$197</definedName>
    <definedName name="_22nd_July_2015_Plate_4D" localSheetId="2">'Raw data'!$A$200:$M$211</definedName>
    <definedName name="_23rd_July_2015_Plate_5A" localSheetId="2">'Raw data'!$A$213:$M$224</definedName>
    <definedName name="_23rd_July_2015_Plate_5B" localSheetId="2">'Raw data'!$A$226:$M$237</definedName>
    <definedName name="_23rd_July_2015_Plate_5C" localSheetId="2">'Raw data'!$A$239:$M$250</definedName>
    <definedName name="_23rd_July_2015_Plate_5D" localSheetId="2">'Raw data'!$A$252:$M$263</definedName>
    <definedName name="_23rd_July_2015_Plate_6A" localSheetId="2">'Raw data'!$A$266:$M$277</definedName>
    <definedName name="_23rd_July_2015_Plate_6B" localSheetId="2">'Raw data'!$A$279:$M$290</definedName>
    <definedName name="_23rd_July_2015_Plate_6C" localSheetId="2">'Raw data'!$A$292:$M$303</definedName>
    <definedName name="_23rd_July_2015_Plate_6D" localSheetId="2">'Raw data'!$A$305:$M$316</definedName>
    <definedName name="_23rd_July_2015_Plate_7A" localSheetId="2">'Raw data'!$A$318:$M$329</definedName>
    <definedName name="_23rd_July_2015_Plate_7B" localSheetId="2">'Raw data'!$A$332:$M$343</definedName>
    <definedName name="_23rd_July_2015_Plate_7C" localSheetId="2">'Raw data'!$A$345:$M$356</definedName>
    <definedName name="_23rd_July_2015_Plate_7D" localSheetId="2">'Raw data'!$A$358:$M$369</definedName>
    <definedName name="_24th_July_2015_calibration_check" localSheetId="2">'Raw data'!$A$477:$M$488</definedName>
    <definedName name="_24th_July_2015_Plate_8A" localSheetId="2">'Raw data'!$A$371:$M$382</definedName>
    <definedName name="_24th_July_2015_Plate_8B" localSheetId="2">'Raw data'!$A$384:$M$395</definedName>
    <definedName name="_24th_July_2015_Plate_8C" localSheetId="2">'Raw data'!$A$398:$M$409</definedName>
    <definedName name="_24th_July_2015_Plate_8D" localSheetId="2">'Raw data'!$A$411:$M$422</definedName>
    <definedName name="_24th_July_2015_Plate_9A" localSheetId="2">'Raw data'!$A$424:$M$435</definedName>
    <definedName name="_24th_July_2015_Plate_9B" localSheetId="2">'Raw data'!$A$437:$M$448</definedName>
    <definedName name="_24th_July_2015_Plate_9C" localSheetId="2">'Raw data'!$A$450:$M$461</definedName>
    <definedName name="_24th_July_2015_Plate_9D" localSheetId="2">'Raw data'!$A$464:$M$475</definedName>
  </definedNames>
  <calcPr calcId="145621"/>
</workbook>
</file>

<file path=xl/calcChain.xml><?xml version="1.0" encoding="utf-8"?>
<calcChain xmlns="http://schemas.openxmlformats.org/spreadsheetml/2006/main">
  <c r="Q74" i="1" l="1"/>
  <c r="T74" i="1"/>
  <c r="Q75" i="1"/>
  <c r="T75" i="1"/>
  <c r="Q76" i="1"/>
  <c r="T76" i="1"/>
  <c r="Q77" i="1"/>
  <c r="T77" i="1"/>
  <c r="Q78" i="1"/>
  <c r="T78" i="1"/>
  <c r="Q79" i="1"/>
  <c r="T79" i="1"/>
  <c r="Q80" i="1"/>
  <c r="T80" i="1"/>
  <c r="Q81" i="1"/>
  <c r="T81" i="1"/>
  <c r="Q82" i="1"/>
  <c r="T82" i="1"/>
  <c r="Q83" i="1"/>
  <c r="T83" i="1"/>
  <c r="Q84" i="1"/>
  <c r="T84" i="1"/>
  <c r="Q85" i="1"/>
  <c r="T85" i="1"/>
  <c r="Q86" i="1"/>
  <c r="T86" i="1"/>
  <c r="Q87" i="1"/>
  <c r="T87" i="1"/>
  <c r="Q88" i="1"/>
  <c r="T88" i="1"/>
  <c r="Q89" i="1"/>
  <c r="T89" i="1"/>
  <c r="Q90" i="1"/>
  <c r="T90" i="1"/>
  <c r="Q91" i="1"/>
  <c r="T91" i="1"/>
  <c r="Q92" i="1"/>
  <c r="T92" i="1"/>
  <c r="Q93" i="1"/>
  <c r="T93" i="1"/>
  <c r="Q94" i="1"/>
  <c r="T94" i="1"/>
  <c r="Q95" i="1"/>
  <c r="T95" i="1"/>
  <c r="Q96" i="1"/>
  <c r="T96" i="1"/>
  <c r="Q97" i="1"/>
  <c r="T97" i="1"/>
  <c r="Q98" i="1"/>
  <c r="T98" i="1"/>
  <c r="Q99" i="1"/>
  <c r="T99" i="1"/>
  <c r="Q100" i="1"/>
  <c r="T100" i="1"/>
  <c r="Q101" i="1"/>
  <c r="T101" i="1"/>
  <c r="Q102" i="1"/>
  <c r="T102" i="1"/>
  <c r="Q103" i="1"/>
  <c r="T103" i="1"/>
  <c r="Q104" i="1"/>
  <c r="T104" i="1"/>
  <c r="Q105" i="1"/>
  <c r="T105" i="1"/>
  <c r="Q106" i="1"/>
  <c r="T106" i="1"/>
  <c r="Q107" i="1"/>
  <c r="T107" i="1"/>
  <c r="Q108" i="1"/>
  <c r="T108" i="1"/>
  <c r="Q109" i="1"/>
  <c r="T109" i="1"/>
  <c r="Q110" i="1"/>
  <c r="T110" i="1"/>
  <c r="Q111" i="1"/>
  <c r="T111" i="1"/>
  <c r="Q112" i="1"/>
  <c r="T112" i="1"/>
  <c r="Q113" i="1"/>
  <c r="T113" i="1"/>
  <c r="Q114" i="1"/>
  <c r="R114" i="1"/>
  <c r="T114" i="1"/>
  <c r="U114" i="1" s="1"/>
  <c r="Q115" i="1"/>
  <c r="R115" i="1" s="1"/>
  <c r="T115" i="1"/>
  <c r="U115" i="1" s="1"/>
  <c r="Q116" i="1"/>
  <c r="R116" i="1"/>
  <c r="T116" i="1"/>
  <c r="U116" i="1" s="1"/>
  <c r="Q117" i="1"/>
  <c r="R117" i="1" s="1"/>
  <c r="T117" i="1"/>
  <c r="U117" i="1" s="1"/>
  <c r="Q118" i="1"/>
  <c r="R118" i="1"/>
  <c r="T118" i="1"/>
  <c r="U118" i="1" s="1"/>
  <c r="Q119" i="1"/>
  <c r="R119" i="1" s="1"/>
  <c r="T119" i="1"/>
  <c r="U119" i="1" s="1"/>
  <c r="Q120" i="1"/>
  <c r="R120" i="1"/>
  <c r="T120" i="1"/>
  <c r="U120" i="1" s="1"/>
  <c r="Q121" i="1"/>
  <c r="R121" i="1" s="1"/>
  <c r="T121" i="1"/>
  <c r="U121" i="1" s="1"/>
  <c r="Q122" i="1"/>
  <c r="R122" i="1"/>
  <c r="T122" i="1"/>
  <c r="U122" i="1" s="1"/>
  <c r="Q123" i="1"/>
  <c r="R123" i="1" s="1"/>
  <c r="T123" i="1"/>
  <c r="U123" i="1" s="1"/>
  <c r="Q124" i="1"/>
  <c r="R124" i="1"/>
  <c r="T124" i="1"/>
  <c r="U124" i="1" s="1"/>
  <c r="Q125" i="1"/>
  <c r="R125" i="1" s="1"/>
  <c r="T125" i="1"/>
  <c r="U125" i="1" s="1"/>
  <c r="Q126" i="1"/>
  <c r="R126" i="1"/>
  <c r="T126" i="1"/>
  <c r="U126" i="1" s="1"/>
  <c r="Q127" i="1"/>
  <c r="R127" i="1" s="1"/>
  <c r="T127" i="1"/>
  <c r="U127" i="1" s="1"/>
  <c r="Q39" i="6" l="1"/>
  <c r="T39" i="6"/>
  <c r="T3" i="6"/>
  <c r="T4" i="6"/>
  <c r="T5" i="6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3" i="6"/>
  <c r="T24" i="6"/>
  <c r="T26" i="6"/>
  <c r="T27" i="6"/>
  <c r="T29" i="6"/>
  <c r="T30" i="6"/>
  <c r="T31" i="6"/>
  <c r="T32" i="6"/>
  <c r="T33" i="6"/>
  <c r="T34" i="6"/>
  <c r="T35" i="6"/>
  <c r="T36" i="6"/>
  <c r="T37" i="6"/>
  <c r="T41" i="6"/>
  <c r="T42" i="6"/>
  <c r="T44" i="6"/>
  <c r="T45" i="6"/>
  <c r="T47" i="6"/>
  <c r="T48" i="6"/>
  <c r="T49" i="6"/>
  <c r="T50" i="6"/>
  <c r="T51" i="6"/>
  <c r="T52" i="6"/>
  <c r="T53" i="6"/>
  <c r="T54" i="6"/>
  <c r="T55" i="6"/>
  <c r="T56" i="6"/>
  <c r="U56" i="6" s="1"/>
  <c r="T57" i="6"/>
  <c r="U57" i="6" s="1"/>
  <c r="T58" i="6"/>
  <c r="U58" i="6" s="1"/>
  <c r="T59" i="6"/>
  <c r="U59" i="6" s="1"/>
  <c r="T60" i="6"/>
  <c r="U60" i="6" s="1"/>
  <c r="T61" i="6"/>
  <c r="U61" i="6" s="1"/>
  <c r="T62" i="6"/>
  <c r="U62" i="6" s="1"/>
  <c r="T63" i="6"/>
  <c r="U63" i="6" s="1"/>
  <c r="T64" i="6"/>
  <c r="U64" i="6" s="1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102" i="6"/>
  <c r="T103" i="6"/>
  <c r="T104" i="6"/>
  <c r="T105" i="6"/>
  <c r="T106" i="6"/>
  <c r="T107" i="6"/>
  <c r="T108" i="6"/>
  <c r="T109" i="6"/>
  <c r="T110" i="6"/>
  <c r="T111" i="6"/>
  <c r="U111" i="6" s="1"/>
  <c r="T112" i="6"/>
  <c r="U112" i="6" s="1"/>
  <c r="T113" i="6"/>
  <c r="U113" i="6" s="1"/>
  <c r="T114" i="6"/>
  <c r="U114" i="6" s="1"/>
  <c r="T115" i="6"/>
  <c r="U115" i="6" s="1"/>
  <c r="T116" i="6"/>
  <c r="U116" i="6" s="1"/>
  <c r="T117" i="6"/>
  <c r="U117" i="6" s="1"/>
  <c r="T118" i="6"/>
  <c r="U118" i="6" s="1"/>
  <c r="T119" i="6"/>
  <c r="U119" i="6" s="1"/>
  <c r="T120" i="6"/>
  <c r="U120" i="6" s="1"/>
  <c r="T121" i="6"/>
  <c r="U121" i="6" s="1"/>
  <c r="T122" i="6"/>
  <c r="U122" i="6" s="1"/>
  <c r="T123" i="6"/>
  <c r="U123" i="6" s="1"/>
  <c r="T124" i="6"/>
  <c r="U124" i="6" s="1"/>
  <c r="T125" i="6"/>
  <c r="U125" i="6" s="1"/>
  <c r="T126" i="6"/>
  <c r="U126" i="6" s="1"/>
  <c r="T127" i="6"/>
  <c r="U127" i="6" s="1"/>
  <c r="Q3" i="6"/>
  <c r="Q4" i="6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3" i="6"/>
  <c r="Q24" i="6"/>
  <c r="Q26" i="6"/>
  <c r="Q27" i="6"/>
  <c r="Q29" i="6"/>
  <c r="Q30" i="6"/>
  <c r="Q31" i="6"/>
  <c r="Q32" i="6"/>
  <c r="Q33" i="6"/>
  <c r="Q34" i="6"/>
  <c r="Q35" i="6"/>
  <c r="Q36" i="6"/>
  <c r="Q37" i="6"/>
  <c r="Q41" i="6"/>
  <c r="Q42" i="6"/>
  <c r="Q44" i="6"/>
  <c r="Q45" i="6"/>
  <c r="Q47" i="6"/>
  <c r="Q48" i="6"/>
  <c r="Q49" i="6"/>
  <c r="Q50" i="6"/>
  <c r="Q51" i="6"/>
  <c r="Q52" i="6"/>
  <c r="Q53" i="6"/>
  <c r="Q54" i="6"/>
  <c r="Q55" i="6"/>
  <c r="Q56" i="6"/>
  <c r="R56" i="6" s="1"/>
  <c r="Q57" i="6"/>
  <c r="R57" i="6" s="1"/>
  <c r="Q58" i="6"/>
  <c r="R58" i="6" s="1"/>
  <c r="Q59" i="6"/>
  <c r="R59" i="6" s="1"/>
  <c r="Q60" i="6"/>
  <c r="R60" i="6" s="1"/>
  <c r="Q61" i="6"/>
  <c r="R61" i="6" s="1"/>
  <c r="Q62" i="6"/>
  <c r="R62" i="6" s="1"/>
  <c r="Q63" i="6"/>
  <c r="R63" i="6" s="1"/>
  <c r="Q64" i="6"/>
  <c r="R64" i="6" s="1"/>
  <c r="Q65" i="6"/>
  <c r="Q66" i="6"/>
  <c r="Q67" i="6"/>
  <c r="Q68" i="6"/>
  <c r="Q69" i="6"/>
  <c r="Q70" i="6"/>
  <c r="Q71" i="6"/>
  <c r="Q72" i="6"/>
  <c r="Q73" i="6"/>
  <c r="Q74" i="6"/>
  <c r="Q75" i="6"/>
  <c r="Q76" i="6"/>
  <c r="Q77" i="6"/>
  <c r="Q78" i="6"/>
  <c r="Q79" i="6"/>
  <c r="Q80" i="6"/>
  <c r="Q81" i="6"/>
  <c r="Q82" i="6"/>
  <c r="Q83" i="6"/>
  <c r="Q84" i="6"/>
  <c r="Q85" i="6"/>
  <c r="Q86" i="6"/>
  <c r="Q87" i="6"/>
  <c r="Q88" i="6"/>
  <c r="Q89" i="6"/>
  <c r="Q90" i="6"/>
  <c r="Q91" i="6"/>
  <c r="Q92" i="6"/>
  <c r="Q93" i="6"/>
  <c r="Q94" i="6"/>
  <c r="Q95" i="6"/>
  <c r="Q96" i="6"/>
  <c r="Q97" i="6"/>
  <c r="Q98" i="6"/>
  <c r="Q99" i="6"/>
  <c r="Q100" i="6"/>
  <c r="Q101" i="6"/>
  <c r="Q102" i="6"/>
  <c r="Q103" i="6"/>
  <c r="Q104" i="6"/>
  <c r="Q105" i="6"/>
  <c r="Q106" i="6"/>
  <c r="Q107" i="6"/>
  <c r="Q108" i="6"/>
  <c r="Q109" i="6"/>
  <c r="Q110" i="6"/>
  <c r="Q111" i="6"/>
  <c r="R111" i="6"/>
  <c r="Q112" i="6"/>
  <c r="R112" i="6" s="1"/>
  <c r="Q113" i="6"/>
  <c r="R113" i="6"/>
  <c r="Q114" i="6"/>
  <c r="R114" i="6" s="1"/>
  <c r="Q115" i="6"/>
  <c r="R115" i="6" s="1"/>
  <c r="Q116" i="6"/>
  <c r="R116" i="6" s="1"/>
  <c r="Q117" i="6"/>
  <c r="R117" i="6"/>
  <c r="Q118" i="6"/>
  <c r="R118" i="6" s="1"/>
  <c r="Q119" i="6"/>
  <c r="R119" i="6"/>
  <c r="Q120" i="6"/>
  <c r="R120" i="6" s="1"/>
  <c r="Q121" i="6"/>
  <c r="R121" i="6"/>
  <c r="Q122" i="6"/>
  <c r="R122" i="6" s="1"/>
  <c r="Q123" i="6"/>
  <c r="R123" i="6" s="1"/>
  <c r="Q124" i="6"/>
  <c r="R124" i="6" s="1"/>
  <c r="Q125" i="6"/>
  <c r="R125" i="6"/>
  <c r="Q126" i="6"/>
  <c r="R126" i="6" s="1"/>
  <c r="Q127" i="6"/>
  <c r="R127" i="6"/>
  <c r="T2" i="6"/>
  <c r="Q2" i="6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2" i="1"/>
  <c r="O481" i="2" l="1"/>
  <c r="O482" i="2" s="1"/>
  <c r="O483" i="2" s="1"/>
  <c r="O484" i="2" s="1"/>
  <c r="O485" i="2" s="1"/>
  <c r="O486" i="2" s="1"/>
  <c r="N55" i="6" l="1"/>
  <c r="U55" i="6" s="1"/>
  <c r="I55" i="6"/>
  <c r="R55" i="6" s="1"/>
  <c r="N54" i="6"/>
  <c r="U54" i="6" s="1"/>
  <c r="I54" i="6"/>
  <c r="R54" i="6" s="1"/>
  <c r="N53" i="6"/>
  <c r="U53" i="6" s="1"/>
  <c r="I53" i="6"/>
  <c r="R53" i="6" s="1"/>
  <c r="N52" i="6"/>
  <c r="U52" i="6" s="1"/>
  <c r="I52" i="6"/>
  <c r="R52" i="6" s="1"/>
  <c r="N51" i="6"/>
  <c r="U51" i="6" s="1"/>
  <c r="I51" i="6"/>
  <c r="R51" i="6" s="1"/>
  <c r="N50" i="6"/>
  <c r="U50" i="6" s="1"/>
  <c r="I50" i="6"/>
  <c r="R50" i="6" s="1"/>
  <c r="N49" i="6"/>
  <c r="U49" i="6" s="1"/>
  <c r="I49" i="6"/>
  <c r="R49" i="6" s="1"/>
  <c r="N48" i="6"/>
  <c r="U48" i="6" s="1"/>
  <c r="I48" i="6"/>
  <c r="R48" i="6" s="1"/>
  <c r="N47" i="6"/>
  <c r="U47" i="6" s="1"/>
  <c r="I47" i="6"/>
  <c r="R47" i="6" s="1"/>
  <c r="N45" i="6"/>
  <c r="U45" i="6" s="1"/>
  <c r="I45" i="6"/>
  <c r="R45" i="6" s="1"/>
  <c r="N44" i="6"/>
  <c r="U44" i="6" s="1"/>
  <c r="I44" i="6"/>
  <c r="R44" i="6" s="1"/>
  <c r="N42" i="6"/>
  <c r="U42" i="6" s="1"/>
  <c r="I42" i="6"/>
  <c r="R42" i="6" s="1"/>
  <c r="N41" i="6"/>
  <c r="U41" i="6" s="1"/>
  <c r="I41" i="6"/>
  <c r="R41" i="6" s="1"/>
  <c r="N39" i="6"/>
  <c r="U39" i="6" s="1"/>
  <c r="I39" i="6"/>
  <c r="R39" i="6" s="1"/>
  <c r="N37" i="6"/>
  <c r="U37" i="6" s="1"/>
  <c r="I37" i="6"/>
  <c r="R37" i="6" s="1"/>
  <c r="N36" i="6"/>
  <c r="U36" i="6" s="1"/>
  <c r="I36" i="6"/>
  <c r="R36" i="6" s="1"/>
  <c r="N35" i="6"/>
  <c r="U35" i="6" s="1"/>
  <c r="I35" i="6"/>
  <c r="R35" i="6" s="1"/>
  <c r="N34" i="6"/>
  <c r="U34" i="6" s="1"/>
  <c r="I34" i="6"/>
  <c r="R34" i="6" s="1"/>
  <c r="N33" i="6"/>
  <c r="U33" i="6" s="1"/>
  <c r="I33" i="6"/>
  <c r="R33" i="6" s="1"/>
  <c r="N32" i="6"/>
  <c r="U32" i="6" s="1"/>
  <c r="I32" i="6"/>
  <c r="R32" i="6" s="1"/>
  <c r="N31" i="6"/>
  <c r="U31" i="6" s="1"/>
  <c r="I31" i="6"/>
  <c r="R31" i="6" s="1"/>
  <c r="N30" i="6"/>
  <c r="U30" i="6" s="1"/>
  <c r="I30" i="6"/>
  <c r="R30" i="6" s="1"/>
  <c r="N29" i="6"/>
  <c r="U29" i="6" s="1"/>
  <c r="I29" i="6"/>
  <c r="R29" i="6" s="1"/>
  <c r="N27" i="6"/>
  <c r="U27" i="6" s="1"/>
  <c r="I27" i="6"/>
  <c r="R27" i="6" s="1"/>
  <c r="N26" i="6"/>
  <c r="U26" i="6" s="1"/>
  <c r="I26" i="6"/>
  <c r="R26" i="6" s="1"/>
  <c r="N24" i="6"/>
  <c r="U24" i="6" s="1"/>
  <c r="I24" i="6"/>
  <c r="R24" i="6" s="1"/>
  <c r="N23" i="6"/>
  <c r="U23" i="6" s="1"/>
  <c r="I23" i="6"/>
  <c r="R23" i="6" s="1"/>
  <c r="N21" i="6"/>
  <c r="U21" i="6" s="1"/>
  <c r="I21" i="6"/>
  <c r="R21" i="6" s="1"/>
  <c r="N20" i="6"/>
  <c r="U20" i="6" s="1"/>
  <c r="I20" i="6"/>
  <c r="R20" i="6" s="1"/>
  <c r="N19" i="6"/>
  <c r="U19" i="6" s="1"/>
  <c r="I19" i="6"/>
  <c r="R19" i="6" s="1"/>
  <c r="N18" i="6"/>
  <c r="U18" i="6" s="1"/>
  <c r="I18" i="6"/>
  <c r="R18" i="6" s="1"/>
  <c r="N17" i="6"/>
  <c r="U17" i="6" s="1"/>
  <c r="I17" i="6"/>
  <c r="R17" i="6" s="1"/>
  <c r="N16" i="6"/>
  <c r="U16" i="6" s="1"/>
  <c r="I16" i="6"/>
  <c r="R16" i="6" s="1"/>
  <c r="N15" i="6"/>
  <c r="U15" i="6" s="1"/>
  <c r="I15" i="6"/>
  <c r="R15" i="6" s="1"/>
  <c r="N14" i="6"/>
  <c r="U14" i="6" s="1"/>
  <c r="I14" i="6"/>
  <c r="R14" i="6" s="1"/>
  <c r="N13" i="6"/>
  <c r="U13" i="6" s="1"/>
  <c r="I13" i="6"/>
  <c r="R13" i="6" s="1"/>
  <c r="N12" i="6"/>
  <c r="U12" i="6" s="1"/>
  <c r="I12" i="6"/>
  <c r="R12" i="6" s="1"/>
  <c r="N11" i="6"/>
  <c r="U11" i="6" s="1"/>
  <c r="I11" i="6"/>
  <c r="R11" i="6" s="1"/>
  <c r="N10" i="6"/>
  <c r="U10" i="6" s="1"/>
  <c r="I10" i="6"/>
  <c r="R10" i="6" s="1"/>
  <c r="N9" i="6"/>
  <c r="U9" i="6" s="1"/>
  <c r="I9" i="6"/>
  <c r="R9" i="6" s="1"/>
  <c r="N8" i="6"/>
  <c r="U8" i="6" s="1"/>
  <c r="I8" i="6"/>
  <c r="R8" i="6" s="1"/>
  <c r="N7" i="6"/>
  <c r="U7" i="6" s="1"/>
  <c r="I7" i="6"/>
  <c r="R7" i="6" s="1"/>
  <c r="N6" i="6"/>
  <c r="U6" i="6" s="1"/>
  <c r="I6" i="6"/>
  <c r="R6" i="6" s="1"/>
  <c r="N5" i="6"/>
  <c r="U5" i="6" s="1"/>
  <c r="I5" i="6"/>
  <c r="R5" i="6" s="1"/>
  <c r="N4" i="6"/>
  <c r="U4" i="6" s="1"/>
  <c r="I4" i="6"/>
  <c r="R4" i="6" s="1"/>
  <c r="N3" i="6"/>
  <c r="U3" i="6" s="1"/>
  <c r="I3" i="6"/>
  <c r="R3" i="6" s="1"/>
  <c r="N2" i="6"/>
  <c r="U2" i="6" s="1"/>
  <c r="I2" i="6"/>
  <c r="R2" i="6" s="1"/>
  <c r="N73" i="1" l="1"/>
  <c r="U73" i="1" s="1"/>
  <c r="I73" i="1"/>
  <c r="R73" i="1" s="1"/>
  <c r="N72" i="1"/>
  <c r="U72" i="1" s="1"/>
  <c r="I72" i="1"/>
  <c r="R72" i="1" s="1"/>
  <c r="N71" i="1"/>
  <c r="U71" i="1" s="1"/>
  <c r="I71" i="1"/>
  <c r="R71" i="1" s="1"/>
  <c r="N70" i="1"/>
  <c r="U70" i="1" s="1"/>
  <c r="I70" i="1"/>
  <c r="R70" i="1" s="1"/>
  <c r="N69" i="1"/>
  <c r="U69" i="1" s="1"/>
  <c r="I69" i="1"/>
  <c r="R69" i="1" s="1"/>
  <c r="N68" i="1"/>
  <c r="U68" i="1" s="1"/>
  <c r="I68" i="1"/>
  <c r="R68" i="1" s="1"/>
  <c r="N67" i="1"/>
  <c r="U67" i="1" s="1"/>
  <c r="I67" i="1"/>
  <c r="R67" i="1" s="1"/>
  <c r="N66" i="1"/>
  <c r="U66" i="1" s="1"/>
  <c r="I66" i="1"/>
  <c r="R66" i="1" s="1"/>
  <c r="N65" i="1"/>
  <c r="U65" i="1" s="1"/>
  <c r="I65" i="1"/>
  <c r="R65" i="1" s="1"/>
  <c r="N64" i="1"/>
  <c r="U64" i="1" s="1"/>
  <c r="I64" i="1"/>
  <c r="R64" i="1" s="1"/>
  <c r="N63" i="1"/>
  <c r="U63" i="1" s="1"/>
  <c r="I63" i="1"/>
  <c r="R63" i="1" s="1"/>
  <c r="N62" i="1"/>
  <c r="U62" i="1" s="1"/>
  <c r="I62" i="1"/>
  <c r="R62" i="1" s="1"/>
  <c r="N61" i="1"/>
  <c r="U61" i="1" s="1"/>
  <c r="I61" i="1"/>
  <c r="R61" i="1" s="1"/>
  <c r="N60" i="1"/>
  <c r="U60" i="1" s="1"/>
  <c r="I60" i="1"/>
  <c r="R60" i="1" s="1"/>
  <c r="N59" i="1"/>
  <c r="U59" i="1" s="1"/>
  <c r="I59" i="1"/>
  <c r="R59" i="1" s="1"/>
  <c r="N58" i="1"/>
  <c r="U58" i="1" s="1"/>
  <c r="I58" i="1"/>
  <c r="R58" i="1" s="1"/>
  <c r="N57" i="1"/>
  <c r="U57" i="1" s="1"/>
  <c r="I57" i="1"/>
  <c r="R57" i="1" s="1"/>
  <c r="N56" i="1"/>
  <c r="U56" i="1" s="1"/>
  <c r="I56" i="1"/>
  <c r="R56" i="1" s="1"/>
  <c r="N55" i="1"/>
  <c r="U55" i="1" s="1"/>
  <c r="I55" i="1"/>
  <c r="R55" i="1" s="1"/>
  <c r="N54" i="1"/>
  <c r="U54" i="1" s="1"/>
  <c r="I54" i="1"/>
  <c r="R54" i="1" s="1"/>
  <c r="N53" i="1"/>
  <c r="U53" i="1" s="1"/>
  <c r="I53" i="1"/>
  <c r="R53" i="1" s="1"/>
  <c r="N52" i="1"/>
  <c r="U52" i="1" s="1"/>
  <c r="I52" i="1"/>
  <c r="R52" i="1" s="1"/>
  <c r="N51" i="1"/>
  <c r="U51" i="1" s="1"/>
  <c r="I51" i="1"/>
  <c r="R51" i="1" s="1"/>
  <c r="N50" i="1"/>
  <c r="U50" i="1" s="1"/>
  <c r="I50" i="1"/>
  <c r="R50" i="1" s="1"/>
  <c r="N49" i="1"/>
  <c r="U49" i="1" s="1"/>
  <c r="I49" i="1"/>
  <c r="R49" i="1" s="1"/>
  <c r="N48" i="1"/>
  <c r="U48" i="1" s="1"/>
  <c r="I48" i="1"/>
  <c r="R48" i="1" s="1"/>
  <c r="N47" i="1"/>
  <c r="U47" i="1" s="1"/>
  <c r="I47" i="1"/>
  <c r="R47" i="1" s="1"/>
  <c r="N46" i="1"/>
  <c r="U46" i="1" s="1"/>
  <c r="I46" i="1"/>
  <c r="R46" i="1" s="1"/>
  <c r="N45" i="1"/>
  <c r="U45" i="1" s="1"/>
  <c r="I45" i="1"/>
  <c r="R45" i="1" s="1"/>
  <c r="N44" i="1"/>
  <c r="U44" i="1" s="1"/>
  <c r="I44" i="1"/>
  <c r="R44" i="1" s="1"/>
  <c r="N43" i="1"/>
  <c r="U43" i="1" s="1"/>
  <c r="I43" i="1"/>
  <c r="R43" i="1" s="1"/>
  <c r="N42" i="1"/>
  <c r="U42" i="1" s="1"/>
  <c r="I42" i="1"/>
  <c r="R42" i="1" s="1"/>
  <c r="N41" i="1"/>
  <c r="U41" i="1" s="1"/>
  <c r="I41" i="1"/>
  <c r="R41" i="1" s="1"/>
  <c r="N40" i="1"/>
  <c r="U40" i="1" s="1"/>
  <c r="I40" i="1"/>
  <c r="R40" i="1" s="1"/>
  <c r="N39" i="1"/>
  <c r="U39" i="1" s="1"/>
  <c r="I39" i="1"/>
  <c r="R39" i="1" s="1"/>
  <c r="N38" i="1"/>
  <c r="U38" i="1" s="1"/>
  <c r="I38" i="1"/>
  <c r="R38" i="1" s="1"/>
  <c r="N37" i="1"/>
  <c r="U37" i="1" s="1"/>
  <c r="I37" i="1"/>
  <c r="R37" i="1" s="1"/>
  <c r="N36" i="1"/>
  <c r="U36" i="1" s="1"/>
  <c r="I36" i="1"/>
  <c r="R36" i="1" s="1"/>
  <c r="N35" i="1"/>
  <c r="U35" i="1" s="1"/>
  <c r="I35" i="1"/>
  <c r="R35" i="1" s="1"/>
  <c r="N34" i="1"/>
  <c r="U34" i="1" s="1"/>
  <c r="I34" i="1"/>
  <c r="R34" i="1" s="1"/>
  <c r="N33" i="1"/>
  <c r="U33" i="1" s="1"/>
  <c r="I33" i="1"/>
  <c r="R33" i="1" s="1"/>
  <c r="N32" i="1"/>
  <c r="U32" i="1" s="1"/>
  <c r="I32" i="1"/>
  <c r="R32" i="1" s="1"/>
  <c r="N31" i="1"/>
  <c r="U31" i="1" s="1"/>
  <c r="I31" i="1"/>
  <c r="R31" i="1" s="1"/>
  <c r="N30" i="1"/>
  <c r="U30" i="1" s="1"/>
  <c r="I30" i="1"/>
  <c r="R30" i="1" s="1"/>
  <c r="N29" i="1"/>
  <c r="U29" i="1" s="1"/>
  <c r="I29" i="1"/>
  <c r="R29" i="1" s="1"/>
  <c r="N28" i="1"/>
  <c r="U28" i="1" s="1"/>
  <c r="I28" i="1"/>
  <c r="R28" i="1" s="1"/>
  <c r="N27" i="1"/>
  <c r="U27" i="1" s="1"/>
  <c r="I27" i="1"/>
  <c r="R27" i="1" s="1"/>
  <c r="N26" i="1"/>
  <c r="U26" i="1" s="1"/>
  <c r="I26" i="1"/>
  <c r="R26" i="1" s="1"/>
  <c r="N25" i="1"/>
  <c r="U25" i="1" s="1"/>
  <c r="I25" i="1"/>
  <c r="R25" i="1" s="1"/>
  <c r="N24" i="1"/>
  <c r="U24" i="1" s="1"/>
  <c r="I24" i="1"/>
  <c r="R24" i="1" s="1"/>
  <c r="N23" i="1"/>
  <c r="U23" i="1" s="1"/>
  <c r="I23" i="1"/>
  <c r="R23" i="1" s="1"/>
  <c r="N22" i="1"/>
  <c r="U22" i="1" s="1"/>
  <c r="I22" i="1"/>
  <c r="R22" i="1" s="1"/>
  <c r="N21" i="1"/>
  <c r="U21" i="1" s="1"/>
  <c r="I21" i="1"/>
  <c r="R21" i="1" s="1"/>
  <c r="N20" i="1"/>
  <c r="U20" i="1" s="1"/>
  <c r="I20" i="1"/>
  <c r="R20" i="1" s="1"/>
  <c r="N19" i="1"/>
  <c r="U19" i="1" s="1"/>
  <c r="I19" i="1"/>
  <c r="R19" i="1" s="1"/>
  <c r="N18" i="1"/>
  <c r="U18" i="1" s="1"/>
  <c r="I18" i="1"/>
  <c r="R18" i="1" s="1"/>
  <c r="N17" i="1"/>
  <c r="U17" i="1" s="1"/>
  <c r="I17" i="1"/>
  <c r="R17" i="1" s="1"/>
  <c r="N16" i="1"/>
  <c r="U16" i="1" s="1"/>
  <c r="I16" i="1"/>
  <c r="R16" i="1" s="1"/>
  <c r="N15" i="1"/>
  <c r="U15" i="1" s="1"/>
  <c r="I15" i="1"/>
  <c r="R15" i="1" s="1"/>
  <c r="N14" i="1"/>
  <c r="U14" i="1" s="1"/>
  <c r="I14" i="1"/>
  <c r="R14" i="1" s="1"/>
  <c r="N13" i="1"/>
  <c r="U13" i="1" s="1"/>
  <c r="I13" i="1"/>
  <c r="R13" i="1" s="1"/>
  <c r="N12" i="1"/>
  <c r="U12" i="1" s="1"/>
  <c r="I12" i="1"/>
  <c r="R12" i="1" s="1"/>
  <c r="N11" i="1"/>
  <c r="U11" i="1" s="1"/>
  <c r="I11" i="1"/>
  <c r="R11" i="1" s="1"/>
  <c r="N10" i="1"/>
  <c r="U10" i="1" s="1"/>
  <c r="I10" i="1"/>
  <c r="R10" i="1" s="1"/>
  <c r="N9" i="1"/>
  <c r="U9" i="1" s="1"/>
  <c r="I9" i="1"/>
  <c r="R9" i="1" s="1"/>
  <c r="N8" i="1"/>
  <c r="U8" i="1" s="1"/>
  <c r="I8" i="1"/>
  <c r="R8" i="1" s="1"/>
  <c r="N7" i="1"/>
  <c r="U7" i="1" s="1"/>
  <c r="I7" i="1"/>
  <c r="R7" i="1" s="1"/>
  <c r="N6" i="1"/>
  <c r="U6" i="1" s="1"/>
  <c r="I6" i="1"/>
  <c r="R6" i="1" s="1"/>
  <c r="N5" i="1"/>
  <c r="U5" i="1" s="1"/>
  <c r="I5" i="1"/>
  <c r="R5" i="1" s="1"/>
  <c r="N4" i="1"/>
  <c r="U4" i="1" s="1"/>
  <c r="I4" i="1"/>
  <c r="R4" i="1" s="1"/>
  <c r="N3" i="1"/>
  <c r="U3" i="1" s="1"/>
  <c r="I3" i="1"/>
  <c r="R3" i="1" s="1"/>
  <c r="N2" i="1"/>
  <c r="U2" i="1" s="1"/>
  <c r="I2" i="1"/>
  <c r="R2" i="1" s="1"/>
  <c r="I74" i="1" l="1"/>
  <c r="R74" i="1" s="1"/>
  <c r="N127" i="1"/>
  <c r="I127" i="1"/>
  <c r="N126" i="1"/>
  <c r="I126" i="1"/>
  <c r="N125" i="1"/>
  <c r="I125" i="1"/>
  <c r="N124" i="1"/>
  <c r="I124" i="1"/>
  <c r="N123" i="1"/>
  <c r="I123" i="1"/>
  <c r="N122" i="1"/>
  <c r="I122" i="1"/>
  <c r="N121" i="1"/>
  <c r="I121" i="1"/>
  <c r="N120" i="1"/>
  <c r="I120" i="1"/>
  <c r="N119" i="1"/>
  <c r="I119" i="1"/>
  <c r="N109" i="1"/>
  <c r="U109" i="1" s="1"/>
  <c r="I109" i="1"/>
  <c r="R109" i="1" s="1"/>
  <c r="N108" i="1"/>
  <c r="U108" i="1" s="1"/>
  <c r="I108" i="1"/>
  <c r="R108" i="1" s="1"/>
  <c r="N107" i="1"/>
  <c r="U107" i="1" s="1"/>
  <c r="I107" i="1"/>
  <c r="R107" i="1" s="1"/>
  <c r="N106" i="1"/>
  <c r="U106" i="1" s="1"/>
  <c r="I106" i="1"/>
  <c r="R106" i="1" s="1"/>
  <c r="N105" i="1"/>
  <c r="U105" i="1" s="1"/>
  <c r="I105" i="1"/>
  <c r="R105" i="1" s="1"/>
  <c r="N104" i="1"/>
  <c r="U104" i="1" s="1"/>
  <c r="I104" i="1"/>
  <c r="R104" i="1" s="1"/>
  <c r="N103" i="1"/>
  <c r="U103" i="1" s="1"/>
  <c r="I103" i="1"/>
  <c r="R103" i="1" s="1"/>
  <c r="N102" i="1"/>
  <c r="U102" i="1" s="1"/>
  <c r="I102" i="1"/>
  <c r="R102" i="1" s="1"/>
  <c r="N101" i="1"/>
  <c r="U101" i="1" s="1"/>
  <c r="I101" i="1"/>
  <c r="R101" i="1" s="1"/>
  <c r="N91" i="1"/>
  <c r="U91" i="1" s="1"/>
  <c r="I91" i="1"/>
  <c r="R91" i="1" s="1"/>
  <c r="N90" i="1"/>
  <c r="U90" i="1" s="1"/>
  <c r="I90" i="1"/>
  <c r="R90" i="1" s="1"/>
  <c r="N89" i="1"/>
  <c r="U89" i="1" s="1"/>
  <c r="I89" i="1"/>
  <c r="R89" i="1" s="1"/>
  <c r="N88" i="1"/>
  <c r="U88" i="1" s="1"/>
  <c r="I88" i="1"/>
  <c r="R88" i="1" s="1"/>
  <c r="N87" i="1"/>
  <c r="U87" i="1" s="1"/>
  <c r="I87" i="1"/>
  <c r="R87" i="1" s="1"/>
  <c r="N86" i="1"/>
  <c r="U86" i="1" s="1"/>
  <c r="I86" i="1"/>
  <c r="R86" i="1" s="1"/>
  <c r="N85" i="1"/>
  <c r="U85" i="1" s="1"/>
  <c r="I85" i="1"/>
  <c r="R85" i="1" s="1"/>
  <c r="N84" i="1"/>
  <c r="U84" i="1" s="1"/>
  <c r="I84" i="1"/>
  <c r="R84" i="1" s="1"/>
  <c r="N83" i="1"/>
  <c r="U83" i="1" s="1"/>
  <c r="I83" i="1"/>
  <c r="R83" i="1" s="1"/>
  <c r="N118" i="1"/>
  <c r="I118" i="1"/>
  <c r="N117" i="1"/>
  <c r="I117" i="1"/>
  <c r="N116" i="1"/>
  <c r="I116" i="1"/>
  <c r="N115" i="1"/>
  <c r="I115" i="1"/>
  <c r="N114" i="1"/>
  <c r="I114" i="1"/>
  <c r="N113" i="1"/>
  <c r="U113" i="1" s="1"/>
  <c r="I113" i="1"/>
  <c r="R113" i="1" s="1"/>
  <c r="N112" i="1"/>
  <c r="U112" i="1" s="1"/>
  <c r="I112" i="1"/>
  <c r="R112" i="1" s="1"/>
  <c r="N111" i="1"/>
  <c r="U111" i="1" s="1"/>
  <c r="I111" i="1"/>
  <c r="R111" i="1" s="1"/>
  <c r="N110" i="1"/>
  <c r="U110" i="1" s="1"/>
  <c r="I110" i="1"/>
  <c r="R110" i="1" s="1"/>
  <c r="N100" i="1"/>
  <c r="U100" i="1" s="1"/>
  <c r="I100" i="1"/>
  <c r="R100" i="1" s="1"/>
  <c r="N99" i="1"/>
  <c r="U99" i="1" s="1"/>
  <c r="I99" i="1"/>
  <c r="R99" i="1" s="1"/>
  <c r="N98" i="1"/>
  <c r="U98" i="1" s="1"/>
  <c r="I98" i="1"/>
  <c r="R98" i="1" s="1"/>
  <c r="N97" i="1"/>
  <c r="U97" i="1" s="1"/>
  <c r="I97" i="1"/>
  <c r="R97" i="1" s="1"/>
  <c r="N96" i="1"/>
  <c r="U96" i="1" s="1"/>
  <c r="I96" i="1"/>
  <c r="R96" i="1" s="1"/>
  <c r="N95" i="1"/>
  <c r="U95" i="1" s="1"/>
  <c r="I95" i="1"/>
  <c r="R95" i="1" s="1"/>
  <c r="N94" i="1"/>
  <c r="U94" i="1" s="1"/>
  <c r="I94" i="1"/>
  <c r="R94" i="1" s="1"/>
  <c r="N93" i="1"/>
  <c r="U93" i="1" s="1"/>
  <c r="I93" i="1"/>
  <c r="R93" i="1" s="1"/>
  <c r="N92" i="1"/>
  <c r="U92" i="1" s="1"/>
  <c r="I92" i="1"/>
  <c r="R92" i="1" s="1"/>
  <c r="N82" i="1"/>
  <c r="U82" i="1" s="1"/>
  <c r="I82" i="1"/>
  <c r="R82" i="1" s="1"/>
  <c r="N81" i="1"/>
  <c r="U81" i="1" s="1"/>
  <c r="I81" i="1"/>
  <c r="R81" i="1" s="1"/>
  <c r="N80" i="1"/>
  <c r="U80" i="1" s="1"/>
  <c r="I80" i="1"/>
  <c r="R80" i="1" s="1"/>
  <c r="N79" i="1"/>
  <c r="U79" i="1" s="1"/>
  <c r="I79" i="1"/>
  <c r="R79" i="1" s="1"/>
  <c r="N78" i="1"/>
  <c r="U78" i="1" s="1"/>
  <c r="I78" i="1"/>
  <c r="R78" i="1" s="1"/>
  <c r="N77" i="1"/>
  <c r="U77" i="1" s="1"/>
  <c r="I77" i="1"/>
  <c r="R77" i="1" s="1"/>
  <c r="N76" i="1"/>
  <c r="U76" i="1" s="1"/>
  <c r="I76" i="1"/>
  <c r="R76" i="1" s="1"/>
  <c r="N75" i="1"/>
  <c r="U75" i="1" s="1"/>
  <c r="I75" i="1"/>
  <c r="R75" i="1" s="1"/>
  <c r="N74" i="1"/>
  <c r="U74" i="1" s="1"/>
  <c r="N73" i="6" l="1"/>
  <c r="U73" i="6" s="1"/>
  <c r="I73" i="6"/>
  <c r="R73" i="6" s="1"/>
  <c r="N72" i="6"/>
  <c r="U72" i="6" s="1"/>
  <c r="I72" i="6"/>
  <c r="R72" i="6" s="1"/>
  <c r="N71" i="6"/>
  <c r="U71" i="6" s="1"/>
  <c r="I71" i="6"/>
  <c r="R71" i="6" s="1"/>
  <c r="N70" i="6"/>
  <c r="U70" i="6" s="1"/>
  <c r="I70" i="6"/>
  <c r="R70" i="6" s="1"/>
  <c r="N69" i="6"/>
  <c r="U69" i="6" s="1"/>
  <c r="I69" i="6"/>
  <c r="R69" i="6" s="1"/>
  <c r="N68" i="6"/>
  <c r="U68" i="6" s="1"/>
  <c r="I68" i="6"/>
  <c r="R68" i="6" s="1"/>
  <c r="N67" i="6"/>
  <c r="U67" i="6" s="1"/>
  <c r="I67" i="6"/>
  <c r="R67" i="6" s="1"/>
  <c r="N66" i="6"/>
  <c r="U66" i="6" s="1"/>
  <c r="I66" i="6"/>
  <c r="R66" i="6" s="1"/>
  <c r="N65" i="6"/>
  <c r="U65" i="6" s="1"/>
  <c r="I65" i="6"/>
  <c r="R65" i="6" s="1"/>
  <c r="N91" i="6"/>
  <c r="U91" i="6" s="1"/>
  <c r="I91" i="6"/>
  <c r="R91" i="6" s="1"/>
  <c r="N90" i="6"/>
  <c r="U90" i="6" s="1"/>
  <c r="I90" i="6"/>
  <c r="R90" i="6" s="1"/>
  <c r="N89" i="6"/>
  <c r="U89" i="6" s="1"/>
  <c r="I89" i="6"/>
  <c r="R89" i="6" s="1"/>
  <c r="N88" i="6"/>
  <c r="U88" i="6" s="1"/>
  <c r="I88" i="6"/>
  <c r="R88" i="6" s="1"/>
  <c r="N87" i="6"/>
  <c r="U87" i="6" s="1"/>
  <c r="I87" i="6"/>
  <c r="R87" i="6" s="1"/>
  <c r="N86" i="6"/>
  <c r="U86" i="6" s="1"/>
  <c r="I86" i="6"/>
  <c r="R86" i="6" s="1"/>
  <c r="N85" i="6"/>
  <c r="U85" i="6" s="1"/>
  <c r="I85" i="6"/>
  <c r="R85" i="6" s="1"/>
  <c r="N84" i="6"/>
  <c r="U84" i="6" s="1"/>
  <c r="I84" i="6"/>
  <c r="R84" i="6" s="1"/>
  <c r="N83" i="6"/>
  <c r="U83" i="6" s="1"/>
  <c r="I83" i="6"/>
  <c r="R83" i="6" s="1"/>
  <c r="N109" i="6"/>
  <c r="U109" i="6" s="1"/>
  <c r="I109" i="6"/>
  <c r="R109" i="6" s="1"/>
  <c r="N108" i="6"/>
  <c r="U108" i="6" s="1"/>
  <c r="I108" i="6"/>
  <c r="R108" i="6" s="1"/>
  <c r="N107" i="6"/>
  <c r="U107" i="6" s="1"/>
  <c r="I107" i="6"/>
  <c r="R107" i="6" s="1"/>
  <c r="N106" i="6"/>
  <c r="U106" i="6" s="1"/>
  <c r="I106" i="6"/>
  <c r="R106" i="6" s="1"/>
  <c r="N105" i="6"/>
  <c r="U105" i="6" s="1"/>
  <c r="I105" i="6"/>
  <c r="R105" i="6" s="1"/>
  <c r="N104" i="6"/>
  <c r="U104" i="6" s="1"/>
  <c r="I104" i="6"/>
  <c r="R104" i="6" s="1"/>
  <c r="N103" i="6"/>
  <c r="U103" i="6" s="1"/>
  <c r="I103" i="6"/>
  <c r="R103" i="6" s="1"/>
  <c r="N102" i="6"/>
  <c r="U102" i="6" s="1"/>
  <c r="I102" i="6"/>
  <c r="R102" i="6" s="1"/>
  <c r="N101" i="6"/>
  <c r="U101" i="6" s="1"/>
  <c r="I101" i="6"/>
  <c r="R101" i="6" s="1"/>
  <c r="N127" i="6"/>
  <c r="I127" i="6"/>
  <c r="N126" i="6"/>
  <c r="I126" i="6"/>
  <c r="N125" i="6"/>
  <c r="I125" i="6"/>
  <c r="N124" i="6"/>
  <c r="I124" i="6"/>
  <c r="N123" i="6"/>
  <c r="I123" i="6"/>
  <c r="N122" i="6"/>
  <c r="I122" i="6"/>
  <c r="N121" i="6"/>
  <c r="I121" i="6"/>
  <c r="N120" i="6"/>
  <c r="I120" i="6"/>
  <c r="N119" i="6"/>
  <c r="I119" i="6"/>
  <c r="N118" i="6"/>
  <c r="I118" i="6"/>
  <c r="N117" i="6"/>
  <c r="I117" i="6"/>
  <c r="N116" i="6"/>
  <c r="I116" i="6"/>
  <c r="N115" i="6"/>
  <c r="I115" i="6"/>
  <c r="N114" i="6"/>
  <c r="I114" i="6"/>
  <c r="N113" i="6"/>
  <c r="I113" i="6"/>
  <c r="N112" i="6"/>
  <c r="I112" i="6"/>
  <c r="N111" i="6"/>
  <c r="I111" i="6"/>
  <c r="N110" i="6"/>
  <c r="U110" i="6" s="1"/>
  <c r="I110" i="6"/>
  <c r="R110" i="6" s="1"/>
  <c r="N100" i="6"/>
  <c r="U100" i="6" s="1"/>
  <c r="I100" i="6"/>
  <c r="R100" i="6" s="1"/>
  <c r="N99" i="6"/>
  <c r="U99" i="6" s="1"/>
  <c r="I99" i="6"/>
  <c r="R99" i="6" s="1"/>
  <c r="N98" i="6"/>
  <c r="U98" i="6" s="1"/>
  <c r="I98" i="6"/>
  <c r="R98" i="6" s="1"/>
  <c r="N97" i="6"/>
  <c r="U97" i="6" s="1"/>
  <c r="I97" i="6"/>
  <c r="R97" i="6" s="1"/>
  <c r="N96" i="6"/>
  <c r="U96" i="6" s="1"/>
  <c r="I96" i="6"/>
  <c r="R96" i="6" s="1"/>
  <c r="N95" i="6"/>
  <c r="U95" i="6" s="1"/>
  <c r="I95" i="6"/>
  <c r="R95" i="6" s="1"/>
  <c r="N94" i="6"/>
  <c r="U94" i="6" s="1"/>
  <c r="I94" i="6"/>
  <c r="R94" i="6" s="1"/>
  <c r="N93" i="6"/>
  <c r="U93" i="6" s="1"/>
  <c r="I93" i="6"/>
  <c r="R93" i="6" s="1"/>
  <c r="N92" i="6"/>
  <c r="U92" i="6" s="1"/>
  <c r="I92" i="6"/>
  <c r="R92" i="6" s="1"/>
  <c r="N82" i="6"/>
  <c r="U82" i="6" s="1"/>
  <c r="I82" i="6"/>
  <c r="R82" i="6" s="1"/>
  <c r="N81" i="6"/>
  <c r="U81" i="6" s="1"/>
  <c r="I81" i="6"/>
  <c r="R81" i="6" s="1"/>
  <c r="N80" i="6"/>
  <c r="U80" i="6" s="1"/>
  <c r="I80" i="6"/>
  <c r="R80" i="6" s="1"/>
  <c r="N79" i="6"/>
  <c r="U79" i="6" s="1"/>
  <c r="I79" i="6"/>
  <c r="R79" i="6" s="1"/>
  <c r="N78" i="6"/>
  <c r="U78" i="6" s="1"/>
  <c r="I78" i="6"/>
  <c r="R78" i="6" s="1"/>
  <c r="N77" i="6"/>
  <c r="U77" i="6" s="1"/>
  <c r="I77" i="6"/>
  <c r="R77" i="6" s="1"/>
  <c r="N76" i="6"/>
  <c r="U76" i="6" s="1"/>
  <c r="I76" i="6"/>
  <c r="R76" i="6" s="1"/>
  <c r="N75" i="6"/>
  <c r="U75" i="6" s="1"/>
  <c r="I75" i="6"/>
  <c r="R75" i="6" s="1"/>
  <c r="N74" i="6"/>
  <c r="U74" i="6" s="1"/>
  <c r="I74" i="6"/>
  <c r="R74" i="6" s="1"/>
</calcChain>
</file>

<file path=xl/connections.xml><?xml version="1.0" encoding="utf-8"?>
<connections xmlns="http://schemas.openxmlformats.org/spreadsheetml/2006/main">
  <connection id="1" name="21st July 2015 Plate 1A" type="6" refreshedVersion="4" background="1" saveData="1">
    <textPr codePage="850" sourceFile="\\fbs3nas237\fbsjhe\Document Files\Results\SFT sterilisation\Collected data\Hydroxyproline and denatured collagen\21st July 2015 Plate 1A.txt">
      <textFields>
        <textField/>
      </textFields>
    </textPr>
  </connection>
  <connection id="2" name="21st July 2015 Plate 1B" type="6" refreshedVersion="4" background="1" saveData="1">
    <textPr codePage="850" sourceFile="\\fbs3nas237\fbsjhe\Document Files\Results\SFT sterilisation\Collected data\Hydroxyproline and denatured collagen\21st July 2015 Plate 1B.txt">
      <textFields>
        <textField/>
      </textFields>
    </textPr>
  </connection>
  <connection id="3" name="21st July 2015 Plate 1C" type="6" refreshedVersion="4" background="1" saveData="1">
    <textPr codePage="850" sourceFile="\\fbs3nas237\fbsjhe\Document Files\Results\SFT sterilisation\Collected data\Hydroxyproline and denatured collagen\21st July 2015 Plate 1C.txt">
      <textFields>
        <textField/>
      </textFields>
    </textPr>
  </connection>
  <connection id="4" name="21st July 2015 Plate 1D" type="6" refreshedVersion="4" background="1" saveData="1">
    <textPr codePage="850" sourceFile="\\fbs3nas237\fbsjhe\Document Files\Results\SFT sterilisation\Collected data\Hydroxyproline and denatured collagen\21st July 2015 Plate 1D.txt">
      <textFields>
        <textField/>
      </textFields>
    </textPr>
  </connection>
  <connection id="5" name="21st July 2015 Plate 2A" type="6" refreshedVersion="4" background="1" saveData="1">
    <textPr codePage="850" sourceFile="\\fbs3nas237\fbsjhe\Document Files\Results\SFT sterilisation\Collected data\Hydroxyproline and denatured collagen\21st July 2015 Plate 2A.txt">
      <textFields>
        <textField/>
      </textFields>
    </textPr>
  </connection>
  <connection id="6" name="21st July 2015 Plate 2B" type="6" refreshedVersion="4" background="1" saveData="1">
    <textPr codePage="850" sourceFile="\\fbs3nas237\fbsjhe\Document Files\Results\SFT sterilisation\Collected data\Hydroxyproline and denatured collagen\21st July 2015 Plate 2B.txt">
      <textFields>
        <textField/>
      </textFields>
    </textPr>
  </connection>
  <connection id="7" name="21st July 2015 Plate 2C" type="6" refreshedVersion="4" background="1" saveData="1">
    <textPr codePage="850" sourceFile="\\fbs3nas237\fbsjhe\Document Files\Results\SFT sterilisation\Collected data\Hydroxyproline and denatured collagen\21st July 2015 Plate 2C.txt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21st July 2015 Plate 2D" type="6" refreshedVersion="4" background="1" saveData="1">
    <textPr codePage="850" sourceFile="\\fbs3nas237\fbsjhe\Document Files\Results\SFT sterilisation\Collected data\Hydroxyproline and denatured collagen\21st July 2015 Plate 2D.txt">
      <textFields>
        <textField/>
      </textFields>
    </textPr>
  </connection>
  <connection id="9" name="22nd July 2015 Plate 3A" type="6" refreshedVersion="4" background="1" saveData="1">
    <textPr codePage="850" sourceFile="\\fbs3nas237\fbsjhe\Document Files\Results\SFT sterilisation\Collected data\Hydroxyproline and denatured collagen\22nd July 2015 Plate 3A.txt">
      <textFields>
        <textField/>
      </textFields>
    </textPr>
  </connection>
  <connection id="10" name="22nd July 2015 Plate 3B" type="6" refreshedVersion="4" background="1" saveData="1">
    <textPr codePage="850" sourceFile="\\fbs3nas237\fbsjhe\Document Files\Results\SFT sterilisation\Collected data\Hydroxyproline and denatured collagen\22nd July 2015 Plate 3B.txt">
      <textFields>
        <textField/>
      </textFields>
    </textPr>
  </connection>
  <connection id="11" name="22nd July 2015 Plate 3C" type="6" refreshedVersion="4" background="1" saveData="1">
    <textPr codePage="850" sourceFile="\\fbs3nas237\fbsjhe\Document Files\Results\SFT sterilisation\Collected data\Hydroxyproline and denatured collagen\22nd July 2015 Plate 3C.txt">
      <textFields>
        <textField/>
      </textFields>
    </textPr>
  </connection>
  <connection id="12" name="22nd July 2015 Plate 3D" type="6" refreshedVersion="4" background="1" saveData="1">
    <textPr codePage="850" sourceFile="\\fbs3nas237\fbsjhe\Document Files\Results\SFT sterilisation\Collected data\Hydroxyproline and denatured collagen\22nd July 2015 Plate 3D.txt">
      <textFields>
        <textField/>
      </textFields>
    </textPr>
  </connection>
  <connection id="13" name="22nd July 2015 Plate 4A" type="6" refreshedVersion="4" background="1" saveData="1">
    <textPr codePage="850" sourceFile="\\fbs3nas237\fbsjhe\Document Files\Results\SFT sterilisation\Collected data\Hydroxyproline and denatured collagen\22nd July 2015 Plate 4A.txt">
      <textFields>
        <textField/>
      </textFields>
    </textPr>
  </connection>
  <connection id="14" name="22nd July 2015 Plate 4B" type="6" refreshedVersion="4" background="1" saveData="1">
    <textPr codePage="850" sourceFile="\\fbs3nas237\fbsjhe\Document Files\Results\SFT sterilisation\Collected data\Hydroxyproline and denatured collagen\22nd July 2015 Plate 4B.txt">
      <textFields>
        <textField/>
      </textFields>
    </textPr>
  </connection>
  <connection id="15" name="22nd July 2015 Plate 4C" type="6" refreshedVersion="4" background="1" saveData="1">
    <textPr codePage="850" sourceFile="\\fbs3nas237\fbsjhe\Document Files\Results\SFT sterilisation\Collected data\Hydroxyproline and denatured collagen\22nd July 2015 Plate 4C.txt">
      <textFields>
        <textField/>
      </textFields>
    </textPr>
  </connection>
  <connection id="16" name="22nd July 2015 Plate 4D" type="6" refreshedVersion="4" background="1" saveData="1">
    <textPr codePage="850" sourceFile="\\fbs3nas237\fbsjhe\Document Files\Results\SFT sterilisation\Collected data\Hydroxyproline and denatured collagen\22nd July 2015 Plate 4D.txt">
      <textFields>
        <textField/>
      </textFields>
    </textPr>
  </connection>
  <connection id="17" name="23rd July 2015 Plate 5A" type="6" refreshedVersion="4" background="1" saveData="1">
    <textPr codePage="850" sourceFile="\\fbs3nas237\fbsjhe\Document Files\Results\SFT sterilisation\Collected data\Hydroxyproline and denatured collagen\23rd July 2015 Plate 5A.txt">
      <textFields>
        <textField/>
      </textFields>
    </textPr>
  </connection>
  <connection id="18" name="23rd July 2015 Plate 5B" type="6" refreshedVersion="4" background="1" saveData="1">
    <textPr codePage="850" sourceFile="\\fbs3nas237\fbsjhe\Document Files\Results\SFT sterilisation\Collected data\Hydroxyproline and denatured collagen\23rd July 2015 Plate 5B.txt">
      <textFields>
        <textField/>
      </textFields>
    </textPr>
  </connection>
  <connection id="19" name="23rd July 2015 Plate 5C" type="6" refreshedVersion="4" background="1" saveData="1">
    <textPr codePage="850" sourceFile="\\fbs3nas237\fbsjhe\Document Files\Results\SFT sterilisation\Collected data\Hydroxyproline and denatured collagen\23rd July 2015 Plate 5C.txt">
      <textFields>
        <textField/>
      </textFields>
    </textPr>
  </connection>
  <connection id="20" name="23rd July 2015 Plate 5D" type="6" refreshedVersion="4" background="1" saveData="1">
    <textPr codePage="850" sourceFile="\\fbs3nas237\fbsjhe\Document Files\Results\SFT sterilisation\Collected data\Hydroxyproline and denatured collagen\23rd July 2015 Plate 5D.txt">
      <textFields>
        <textField/>
      </textFields>
    </textPr>
  </connection>
  <connection id="21" name="23rd July 2015 Plate 6A" type="6" refreshedVersion="4" background="1" saveData="1">
    <textPr codePage="850" sourceFile="\\fbs3nas237\fbsjhe\Document Files\Results\SFT sterilisation\Collected data\Hydroxyproline and denatured collagen\23rd July 2015 Plate 6A.txt">
      <textFields>
        <textField/>
      </textFields>
    </textPr>
  </connection>
  <connection id="22" name="23rd July 2015 Plate 6B" type="6" refreshedVersion="4" background="1" saveData="1">
    <textPr codePage="850" sourceFile="\\fbs3nas237\fbsjhe\Document Files\Results\SFT sterilisation\Collected data\Hydroxyproline and denatured collagen\23rd July 2015 Plate 6B.txt">
      <textFields>
        <textField/>
      </textFields>
    </textPr>
  </connection>
  <connection id="23" name="23rd July 2015 Plate 6C" type="6" refreshedVersion="4" background="1" saveData="1">
    <textPr codePage="850" sourceFile="\\fbs3nas237\fbsjhe\Document Files\Results\SFT sterilisation\Collected data\Hydroxyproline and denatured collagen\23rd July 2015 Plate 6C.txt">
      <textFields>
        <textField/>
      </textFields>
    </textPr>
  </connection>
  <connection id="24" name="23rd July 2015 Plate 6D" type="6" refreshedVersion="4" background="1" saveData="1">
    <textPr codePage="850" sourceFile="\\fbs3nas237\fbsjhe\Document Files\Results\SFT sterilisation\Collected data\Hydroxyproline and denatured collagen\23rd July 2015 Plate 6D.txt">
      <textFields>
        <textField/>
      </textFields>
    </textPr>
  </connection>
  <connection id="25" name="23rd July 2015 Plate 7A" type="6" refreshedVersion="4" background="1" saveData="1">
    <textPr codePage="850" sourceFile="\\fbs3nas237\fbsjhe\Document Files\Results\SFT sterilisation\Collected data\Hydroxyproline and denatured collagen\23rd July 2015 Plate 7A.txt">
      <textFields>
        <textField/>
      </textFields>
    </textPr>
  </connection>
  <connection id="26" name="23rd July 2015 Plate 7B" type="6" refreshedVersion="4" background="1" saveData="1">
    <textPr codePage="850" sourceFile="\\fbs3nas237\fbsjhe\Document Files\Results\SFT sterilisation\Collected data\Hydroxyproline and denatured collagen\23rd July 2015 Plate 7B.txt">
      <textFields>
        <textField/>
      </textFields>
    </textPr>
  </connection>
  <connection id="27" name="23rd July 2015 Plate 7C" type="6" refreshedVersion="4" background="1" saveData="1">
    <textPr codePage="850" sourceFile="\\fbs3nas237\fbsjhe\Document Files\Results\SFT sterilisation\Collected data\Hydroxyproline and denatured collagen\23rd July 2015 Plate 7C.txt">
      <textFields>
        <textField/>
      </textFields>
    </textPr>
  </connection>
  <connection id="28" name="23rd July 2015 Plate 7D" type="6" refreshedVersion="4" background="1" saveData="1">
    <textPr codePage="850" sourceFile="\\fbs3nas237\fbsjhe\Document Files\Results\SFT sterilisation\Collected data\Hydroxyproline and denatured collagen\23rd July 2015 Plate 7D.txt">
      <textFields>
        <textField/>
      </textFields>
    </textPr>
  </connection>
  <connection id="29" name="24th July 2015 calibration check" type="6" refreshedVersion="4" background="1" saveData="1">
    <textPr codePage="850" sourceFile="\\fbs3nas237\fbsjhe\Document Files\Results\SFT sterilisation\Collected data\Hydroxyproline and denatured collagen\24th July 2015 calibration check.txt">
      <textFields>
        <textField/>
      </textFields>
    </textPr>
  </connection>
  <connection id="30" name="24th July 2015 Plate 8A" type="6" refreshedVersion="4" background="1" saveData="1">
    <textPr codePage="850" sourceFile="\\fbs3nas237\fbsjhe\Document Files\Results\SFT sterilisation\Collected data\Hydroxyproline and denatured collagen\24th July 2015 Plate 8A.txt">
      <textFields>
        <textField/>
      </textFields>
    </textPr>
  </connection>
  <connection id="31" name="24th July 2015 Plate 8B" type="6" refreshedVersion="4" background="1" saveData="1">
    <textPr codePage="850" sourceFile="\\fbs3nas237\fbsjhe\Document Files\Results\SFT sterilisation\Collected data\Hydroxyproline and denatured collagen\24th July 2015 Plate 8B.txt">
      <textFields>
        <textField/>
      </textFields>
    </textPr>
  </connection>
  <connection id="32" name="24th July 2015 Plate 8C" type="6" refreshedVersion="4" background="1" saveData="1">
    <textPr codePage="850" sourceFile="\\fbs3nas237\fbsjhe\Document Files\Results\SFT sterilisation\Collected data\Hydroxyproline and denatured collagen\24th July 2015 Plate 8C.txt">
      <textFields>
        <textField/>
      </textFields>
    </textPr>
  </connection>
  <connection id="33" name="24th July 2015 Plate 8D" type="6" refreshedVersion="4" background="1" saveData="1">
    <textPr codePage="850" sourceFile="\\fbs3nas237\fbsjhe\Document Files\Results\SFT sterilisation\Collected data\Hydroxyproline and denatured collagen\24th July 2015 Plate 8D.txt">
      <textFields>
        <textField/>
      </textFields>
    </textPr>
  </connection>
  <connection id="34" name="24th July 2015 Plate 9A" type="6" refreshedVersion="4" background="1" saveData="1">
    <textPr codePage="850" sourceFile="\\fbs3nas237\fbsjhe\Document Files\Results\SFT sterilisation\Collected data\Hydroxyproline and denatured collagen\24th July 2015 Plate 9A.txt">
      <textFields>
        <textField/>
      </textFields>
    </textPr>
  </connection>
  <connection id="35" name="24th July 2015 Plate 9B" type="6" refreshedVersion="4" background="1" saveData="1">
    <textPr codePage="850" sourceFile="\\fbs3nas237\fbsjhe\Document Files\Results\SFT sterilisation\Collected data\Hydroxyproline and denatured collagen\24th July 2015 Plate 9B.txt">
      <textFields>
        <textField/>
      </textFields>
    </textPr>
  </connection>
  <connection id="36" name="24th July 2015 Plate 9C" type="6" refreshedVersion="4" background="1" saveData="1">
    <textPr codePage="850" sourceFile="\\fbs3nas237\fbsjhe\Document Files\Results\SFT sterilisation\Collected data\Hydroxyproline and denatured collagen\24th July 2015 Plate 9C.txt">
      <textFields>
        <textField/>
      </textFields>
    </textPr>
  </connection>
  <connection id="37" name="24th July 2015 Plate 9D" type="6" refreshedVersion="4" background="1" saveData="1">
    <textPr codePage="850" sourceFile="\\fbs3nas237\fbsjhe\Document Files\Results\SFT sterilisation\Collected data\Hydroxyproline and denatured collagen\24th July 2015 Plate 9D.txt">
      <textFields>
        <textField/>
      </textFields>
    </textPr>
  </connection>
</connections>
</file>

<file path=xl/sharedStrings.xml><?xml version="1.0" encoding="utf-8"?>
<sst xmlns="http://schemas.openxmlformats.org/spreadsheetml/2006/main" count="2082" uniqueCount="184">
  <si>
    <t>Tendon</t>
  </si>
  <si>
    <t>Region</t>
  </si>
  <si>
    <t>wet wt mg</t>
  </si>
  <si>
    <t>dry wt mg</t>
  </si>
  <si>
    <t>HYP weight mg</t>
  </si>
  <si>
    <t>HYP average weight mg</t>
  </si>
  <si>
    <t>HYP final vol ml</t>
  </si>
  <si>
    <t>DNC weight mg</t>
  </si>
  <si>
    <t>DNC average weight mg</t>
  </si>
  <si>
    <t>DNC final vol ml</t>
  </si>
  <si>
    <t>HYP ug.ml-1</t>
  </si>
  <si>
    <t>total HYP</t>
  </si>
  <si>
    <t>HYP per mg tissue</t>
  </si>
  <si>
    <t>DNC ug.mg-1</t>
  </si>
  <si>
    <t>total DNC</t>
  </si>
  <si>
    <t>DNC per mg tissue</t>
  </si>
  <si>
    <t>Ankle</t>
  </si>
  <si>
    <t>Middle</t>
  </si>
  <si>
    <t>Toe</t>
  </si>
  <si>
    <t>Condition</t>
  </si>
  <si>
    <t>PAA only</t>
  </si>
  <si>
    <t xml:space="preserve">30 kGy </t>
  </si>
  <si>
    <t>Gamma</t>
  </si>
  <si>
    <t>55 kGy</t>
  </si>
  <si>
    <t>34 kGy</t>
  </si>
  <si>
    <t>ebeam</t>
  </si>
  <si>
    <t>15 kGy</t>
  </si>
  <si>
    <t>15+15 kGy</t>
  </si>
  <si>
    <t>Results of Photometric1</t>
  </si>
  <si>
    <t>Plate: Plate 1 - Wavelength: 570</t>
  </si>
  <si>
    <t>'21st July 2015 Plate 1A.txt' Hydroxyproline 049-054</t>
  </si>
  <si>
    <t>'21st July 2015 Plate 1B.txt' Denatured collagen 049-054</t>
  </si>
  <si>
    <t>'21st July 2015 Plate 1C.txt' Hydroxyproline 055-060</t>
  </si>
  <si>
    <t>'21st July 2015 Plate 1D.txt' Denatured collagen 055-060</t>
  </si>
  <si>
    <t>Standards</t>
  </si>
  <si>
    <t>BLANK</t>
  </si>
  <si>
    <t>Plate layout (triplicates)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</si>
  <si>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</si>
  <si>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</si>
  <si>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</si>
  <si>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</si>
  <si>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</si>
  <si>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</si>
  <si>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</si>
  <si>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</si>
  <si>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</si>
  <si>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</si>
  <si>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</si>
  <si>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</si>
  <si>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</si>
  <si>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</si>
  <si>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</si>
  <si>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</si>
  <si>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</si>
  <si>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</si>
  <si>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</si>
  <si>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</si>
  <si>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</si>
  <si>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</si>
  <si>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</si>
  <si>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</si>
  <si>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'21st July 2015 Plate 2A.txt' Hydroxyproline 061-066</t>
  </si>
  <si>
    <t>'21st July 2015 Plate 2B.txt' Denatured collagen 061-066</t>
  </si>
  <si>
    <t>'21st July 2015 Plate 2C.txt' Hydroxyproline 067-072</t>
  </si>
  <si>
    <t>'21st July 2015 Plate 2D.txt' Denatured collagen 067-072</t>
  </si>
  <si>
    <t>114</t>
  </si>
  <si>
    <t>109</t>
  </si>
  <si>
    <t>110</t>
  </si>
  <si>
    <t>111</t>
  </si>
  <si>
    <t>112</t>
  </si>
  <si>
    <t>113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</si>
  <si>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</si>
  <si>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</si>
  <si>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</si>
  <si>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</si>
  <si>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</si>
  <si>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</si>
  <si>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</si>
  <si>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</si>
  <si>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</si>
  <si>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</si>
  <si>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</si>
  <si>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097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</si>
  <si>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</si>
  <si>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</si>
  <si>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</si>
  <si>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</si>
  <si>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</si>
  <si>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</si>
  <si>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</si>
  <si>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</si>
  <si>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</si>
  <si>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</si>
  <si>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</si>
  <si>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</si>
  <si>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</si>
  <si>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</si>
  <si>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</si>
  <si>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</si>
  <si>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</si>
  <si>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</si>
  <si>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</si>
  <si>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</si>
  <si>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</si>
  <si>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</si>
  <si>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</si>
  <si>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</si>
  <si>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</si>
  <si>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</si>
  <si>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</si>
  <si>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</si>
  <si>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</si>
  <si>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</si>
  <si>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</si>
  <si>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</si>
  <si>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</si>
  <si>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</si>
  <si>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</si>
  <si>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</si>
  <si>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</si>
  <si>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</si>
  <si>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</si>
  <si>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</si>
  <si>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</si>
  <si>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</si>
  <si>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</si>
  <si>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</si>
  <si>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</si>
  <si>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</si>
  <si>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</si>
  <si>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</si>
  <si>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003</t>
  </si>
  <si>
    <t>005</t>
  </si>
  <si>
    <t>006</t>
  </si>
  <si>
    <t>019</t>
  </si>
  <si>
    <t>020</t>
  </si>
  <si>
    <t>021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</si>
  <si>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</si>
  <si>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</si>
  <si>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</si>
  <si>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</si>
  <si>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</si>
  <si>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</si>
  <si>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</si>
  <si>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</si>
  <si>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</si>
  <si>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</si>
  <si>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</si>
  <si>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</si>
  <si>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'22nd July 2015 Plate 3A.txt' Hydroxyproline 097-102</t>
  </si>
  <si>
    <t>'22nd July 2015 Plate 3B.txt' Denatured collagen 097-102</t>
  </si>
  <si>
    <t>'22nd July 2015 Plate 3C.txt' Hydroxyproline 103-108</t>
  </si>
  <si>
    <t>'22nd July 2015 Plate 3D.txt' Denatured collagen 103-108</t>
  </si>
  <si>
    <t>'22nd July 2015 Plate 4A.txt' Hydroxyproline 043-048</t>
  </si>
  <si>
    <t>'22nd July 2015 Plate 4B.txt' Denatured collagen 043-048</t>
  </si>
  <si>
    <t>'22nd July 2015 Plate 4C.txt' Hydroxyproline 025-030</t>
  </si>
  <si>
    <t>'22nd July 2015 Plate 4D.txt' Denatured collagen 025-030</t>
  </si>
  <si>
    <t>'23rd July 2015 Plate 5A.txt' Hydroxyproline 031-036</t>
  </si>
  <si>
    <t>'23rd July 2015 Plate 5B.txt' Denatured collagen 031-036</t>
  </si>
  <si>
    <t>'23rd July 2015 Plate 5C.txt' Hydroxyproline 037-042</t>
  </si>
  <si>
    <t>'23rd July 2015 Plate 5D.txt' Denatured collagen 037-042</t>
  </si>
  <si>
    <t>'23rd July 2015 Plate 6A.txt' Hydroxyproline 003,005,006, 019-021</t>
  </si>
  <si>
    <t>'23rd July 2015 Plate 6B.txt' Denatured collagen 003,005,006, 019-021</t>
  </si>
  <si>
    <t>'23rd July 2015 Plate 6C.txt' Hydroxyproline 007-012</t>
  </si>
  <si>
    <t>'23rd July 2015 Plate 6D.txt' Denatured collagen 007-012</t>
  </si>
  <si>
    <t>'23rd July 2015 Plate 7A.txt' Hydroxyproline 013-018</t>
  </si>
  <si>
    <t>'23rd July 2015 Plate 7B.txt' Denatured collagen 013-018</t>
  </si>
  <si>
    <t>'23rd July 2015 Plate 7C.txt' Hydroxyproline 073-078</t>
  </si>
  <si>
    <t>'23rd July 2015 Plate 7D.txt' Denatured collagen 073-078</t>
  </si>
  <si>
    <t>'24th July 2015 Plate 8A.txt' Hydroxyproline 079-084</t>
  </si>
  <si>
    <t>'24th July 2015 Plate 8B.txt' Denatured collagen 079-084</t>
  </si>
  <si>
    <t>'24th July 2015 Plate 8C.txt' Hydroxyproline 085-090</t>
  </si>
  <si>
    <t>'24th July 2015 Plate 8D.txt' Denatured collagen 085-090</t>
  </si>
  <si>
    <t>'24th July 2015 Plate 9A.txt' Hydroxyproline 091-096</t>
  </si>
  <si>
    <t>'24th July 2015 Plate 9B.txt' Denatured collagen 091-096</t>
  </si>
  <si>
    <t>'24th July 2015 Plate 9C.txt' Hydroxyproline 109-114</t>
  </si>
  <si>
    <t>'24th July 2015 Plate 9D.txt' Denatured collagen 109-114</t>
  </si>
  <si>
    <t>'24th July 2015 calibration check.txt'</t>
  </si>
  <si>
    <t>standards</t>
  </si>
  <si>
    <t>supposed</t>
  </si>
  <si>
    <t>used</t>
  </si>
  <si>
    <t>actual</t>
  </si>
  <si>
    <t>098</t>
  </si>
  <si>
    <t>099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</si>
</sst>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35" xfId="0" applyFont="1" applyBorder="1"/>
    <xf numFmtId="0" fontId="1" fillId="0" borderId="11" xfId="0" applyFont="1" applyBorder="1"/>
    <xf numFmtId="0" fontId="1" fillId="0" borderId="10" xfId="0" applyFont="1" applyBorder="1"/>
    <xf numFmtId="0" fontId="1" fillId="0" borderId="9" xfId="0" applyFont="1" applyBorder="1"/>
    <xf numFmtId="2" fontId="1" fillId="0" borderId="10" xfId="0" applyNumberFormat="1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6" xfId="0" applyFont="1" applyBorder="1"/>
    <xf numFmtId="0" fontId="1" fillId="0" borderId="15" xfId="0" applyFont="1" applyBorder="1"/>
    <xf numFmtId="0" fontId="1" fillId="0" borderId="14" xfId="0" applyFont="1" applyBorder="1"/>
    <xf numFmtId="2" fontId="1" fillId="0" borderId="15" xfId="0" applyNumberFormat="1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21" xfId="0" applyFont="1" applyBorder="1"/>
    <xf numFmtId="0" fontId="1" fillId="0" borderId="20" xfId="0" applyFont="1" applyBorder="1"/>
    <xf numFmtId="0" fontId="1" fillId="0" borderId="19" xfId="0" applyFont="1" applyBorder="1"/>
    <xf numFmtId="2" fontId="1" fillId="0" borderId="20" xfId="0" applyNumberFormat="1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2" fontId="1" fillId="0" borderId="25" xfId="0" applyNumberFormat="1" applyFont="1" applyBorder="1"/>
    <xf numFmtId="0" fontId="1" fillId="0" borderId="27" xfId="0" applyFont="1" applyBorder="1"/>
    <xf numFmtId="0" fontId="1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2" fontId="1" fillId="0" borderId="30" xfId="0" applyNumberFormat="1" applyFont="1" applyBorder="1"/>
    <xf numFmtId="0" fontId="1" fillId="0" borderId="32" xfId="0" applyFont="1" applyBorder="1"/>
    <xf numFmtId="0" fontId="2" fillId="0" borderId="22" xfId="0" applyFont="1" applyBorder="1"/>
    <xf numFmtId="0" fontId="1" fillId="0" borderId="45" xfId="0" applyFont="1" applyFill="1" applyBorder="1"/>
    <xf numFmtId="0" fontId="1" fillId="0" borderId="46" xfId="0" applyFont="1" applyFill="1" applyBorder="1"/>
    <xf numFmtId="0" fontId="3" fillId="0" borderId="0" xfId="0" applyFont="1"/>
    <xf numFmtId="49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wrapText="1"/>
    </xf>
    <xf numFmtId="2" fontId="3" fillId="0" borderId="1" xfId="0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2" fontId="3" fillId="0" borderId="34" xfId="0" applyNumberFormat="1" applyFont="1" applyBorder="1" applyAlignment="1">
      <alignment horizontal="center" wrapText="1"/>
    </xf>
    <xf numFmtId="2" fontId="3" fillId="0" borderId="47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1" fillId="0" borderId="0" xfId="0" applyFont="1"/>
    <xf numFmtId="0" fontId="1" fillId="0" borderId="34" xfId="0" applyFont="1" applyBorder="1"/>
    <xf numFmtId="49" fontId="1" fillId="0" borderId="9" xfId="0" applyNumberFormat="1" applyFont="1" applyBorder="1"/>
    <xf numFmtId="2" fontId="2" fillId="0" borderId="9" xfId="0" applyNumberFormat="1" applyFont="1" applyBorder="1"/>
    <xf numFmtId="164" fontId="1" fillId="0" borderId="10" xfId="0" applyNumberFormat="1" applyFont="1" applyBorder="1"/>
    <xf numFmtId="2" fontId="1" fillId="0" borderId="48" xfId="0" applyNumberFormat="1" applyFont="1" applyBorder="1"/>
    <xf numFmtId="2" fontId="2" fillId="0" borderId="13" xfId="0" applyNumberFormat="1" applyFont="1" applyBorder="1"/>
    <xf numFmtId="49" fontId="1" fillId="0" borderId="14" xfId="0" applyNumberFormat="1" applyFont="1" applyBorder="1"/>
    <xf numFmtId="2" fontId="2" fillId="0" borderId="14" xfId="0" applyNumberFormat="1" applyFont="1" applyBorder="1"/>
    <xf numFmtId="164" fontId="1" fillId="0" borderId="15" xfId="0" applyNumberFormat="1" applyFont="1" applyBorder="1"/>
    <xf numFmtId="2" fontId="1" fillId="0" borderId="49" xfId="0" applyNumberFormat="1" applyFont="1" applyBorder="1"/>
    <xf numFmtId="2" fontId="2" fillId="0" borderId="18" xfId="0" applyNumberFormat="1" applyFont="1" applyBorder="1"/>
    <xf numFmtId="49" fontId="1" fillId="0" borderId="19" xfId="0" applyNumberFormat="1" applyFont="1" applyBorder="1"/>
    <xf numFmtId="2" fontId="2" fillId="0" borderId="19" xfId="0" applyNumberFormat="1" applyFont="1" applyBorder="1"/>
    <xf numFmtId="164" fontId="1" fillId="0" borderId="20" xfId="0" applyNumberFormat="1" applyFont="1" applyBorder="1"/>
    <xf numFmtId="2" fontId="1" fillId="0" borderId="50" xfId="0" applyNumberFormat="1" applyFont="1" applyBorder="1"/>
    <xf numFmtId="2" fontId="2" fillId="0" borderId="23" xfId="0" applyNumberFormat="1" applyFont="1" applyBorder="1"/>
    <xf numFmtId="2" fontId="2" fillId="0" borderId="26" xfId="0" applyNumberFormat="1" applyFont="1" applyBorder="1"/>
    <xf numFmtId="164" fontId="1" fillId="0" borderId="25" xfId="0" applyNumberFormat="1" applyFont="1" applyBorder="1"/>
    <xf numFmtId="2" fontId="1" fillId="0" borderId="51" xfId="0" applyNumberFormat="1" applyFont="1" applyBorder="1"/>
    <xf numFmtId="2" fontId="2" fillId="0" borderId="28" xfId="0" applyNumberFormat="1" applyFont="1" applyBorder="1"/>
    <xf numFmtId="2" fontId="2" fillId="0" borderId="31" xfId="0" applyNumberFormat="1" applyFont="1" applyBorder="1"/>
    <xf numFmtId="164" fontId="1" fillId="0" borderId="30" xfId="0" applyNumberFormat="1" applyFont="1" applyBorder="1"/>
    <xf numFmtId="2" fontId="1" fillId="0" borderId="52" xfId="0" applyNumberFormat="1" applyFont="1" applyBorder="1"/>
    <xf numFmtId="2" fontId="2" fillId="0" borderId="33" xfId="0" applyNumberFormat="1" applyFont="1" applyBorder="1"/>
    <xf numFmtId="0" fontId="1" fillId="0" borderId="36" xfId="0" applyFont="1" applyBorder="1"/>
    <xf numFmtId="164" fontId="1" fillId="0" borderId="11" xfId="0" applyNumberFormat="1" applyFont="1" applyBorder="1"/>
    <xf numFmtId="164" fontId="1" fillId="0" borderId="9" xfId="0" applyNumberFormat="1" applyFont="1" applyBorder="1"/>
    <xf numFmtId="164" fontId="1" fillId="0" borderId="12" xfId="0" applyNumberFormat="1" applyFont="1" applyBorder="1"/>
    <xf numFmtId="164" fontId="1" fillId="0" borderId="16" xfId="0" applyNumberFormat="1" applyFont="1" applyBorder="1"/>
    <xf numFmtId="164" fontId="1" fillId="0" borderId="14" xfId="0" applyNumberFormat="1" applyFont="1" applyBorder="1"/>
    <xf numFmtId="164" fontId="1" fillId="0" borderId="17" xfId="0" applyNumberFormat="1" applyFont="1" applyBorder="1"/>
    <xf numFmtId="164" fontId="1" fillId="0" borderId="21" xfId="0" applyNumberFormat="1" applyFont="1" applyBorder="1"/>
    <xf numFmtId="164" fontId="1" fillId="0" borderId="19" xfId="0" applyNumberFormat="1" applyFont="1" applyBorder="1"/>
    <xf numFmtId="164" fontId="1" fillId="0" borderId="22" xfId="0" applyNumberFormat="1" applyFont="1" applyBorder="1"/>
    <xf numFmtId="164" fontId="1" fillId="0" borderId="24" xfId="0" applyNumberFormat="1" applyFont="1" applyBorder="1"/>
    <xf numFmtId="164" fontId="1" fillId="0" borderId="26" xfId="0" applyNumberFormat="1" applyFont="1" applyBorder="1"/>
    <xf numFmtId="164" fontId="1" fillId="0" borderId="27" xfId="0" applyNumberFormat="1" applyFont="1" applyBorder="1"/>
    <xf numFmtId="164" fontId="1" fillId="0" borderId="29" xfId="0" applyNumberFormat="1" applyFont="1" applyBorder="1"/>
    <xf numFmtId="164" fontId="1" fillId="0" borderId="31" xfId="0" applyNumberFormat="1" applyFont="1" applyBorder="1"/>
    <xf numFmtId="164" fontId="1" fillId="0" borderId="32" xfId="0" applyNumberFormat="1" applyFont="1" applyBorder="1"/>
    <xf numFmtId="2" fontId="1" fillId="0" borderId="0" xfId="0" applyNumberFormat="1" applyFont="1"/>
    <xf numFmtId="164" fontId="1" fillId="0" borderId="0" xfId="0" applyNumberFormat="1" applyFont="1"/>
    <xf numFmtId="164" fontId="1" fillId="0" borderId="13" xfId="0" applyNumberFormat="1" applyFont="1" applyBorder="1"/>
    <xf numFmtId="164" fontId="1" fillId="0" borderId="18" xfId="0" applyNumberFormat="1" applyFont="1" applyBorder="1"/>
    <xf numFmtId="164" fontId="1" fillId="0" borderId="23" xfId="0" applyNumberFormat="1" applyFont="1" applyBorder="1"/>
    <xf numFmtId="164" fontId="1" fillId="0" borderId="28" xfId="0" applyNumberFormat="1" applyFont="1" applyBorder="1"/>
    <xf numFmtId="164" fontId="1" fillId="0" borderId="33" xfId="0" applyNumberFormat="1" applyFont="1" applyBorder="1"/>
    <xf numFmtId="0" fontId="4" fillId="0" borderId="0" xfId="0" quotePrefix="1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37" xfId="0" applyFont="1" applyBorder="1"/>
    <xf numFmtId="0" fontId="4" fillId="0" borderId="38" xfId="0" applyFont="1" applyBorder="1"/>
    <xf numFmtId="0" fontId="4" fillId="0" borderId="39" xfId="0" applyFont="1" applyBorder="1"/>
    <xf numFmtId="164" fontId="4" fillId="0" borderId="37" xfId="0" applyNumberFormat="1" applyFont="1" applyBorder="1" applyAlignment="1">
      <alignment horizontal="center"/>
    </xf>
    <xf numFmtId="0" fontId="4" fillId="0" borderId="40" xfId="0" applyFont="1" applyBorder="1"/>
    <xf numFmtId="0" fontId="4" fillId="0" borderId="0" xfId="0" applyFont="1" applyBorder="1"/>
    <xf numFmtId="0" fontId="4" fillId="0" borderId="41" xfId="0" applyFont="1" applyBorder="1"/>
    <xf numFmtId="164" fontId="4" fillId="0" borderId="40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0" fontId="4" fillId="0" borderId="41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42" xfId="0" applyFont="1" applyBorder="1"/>
    <xf numFmtId="0" fontId="4" fillId="0" borderId="43" xfId="0" applyFont="1" applyBorder="1"/>
    <xf numFmtId="0" fontId="4" fillId="0" borderId="44" xfId="0" applyFont="1" applyBorder="1"/>
    <xf numFmtId="164" fontId="4" fillId="0" borderId="42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164" fontId="4" fillId="0" borderId="34" xfId="0" applyNumberFormat="1" applyFont="1" applyBorder="1" applyAlignment="1">
      <alignment horizontal="center"/>
    </xf>
    <xf numFmtId="164" fontId="4" fillId="0" borderId="35" xfId="0" applyNumberFormat="1" applyFont="1" applyBorder="1" applyAlignment="1">
      <alignment horizontal="center"/>
    </xf>
    <xf numFmtId="164" fontId="5" fillId="0" borderId="36" xfId="0" applyNumberFormat="1" applyFont="1" applyBorder="1"/>
    <xf numFmtId="0" fontId="4" fillId="0" borderId="34" xfId="0" applyFont="1" applyBorder="1"/>
    <xf numFmtId="0" fontId="4" fillId="0" borderId="35" xfId="0" applyFont="1" applyBorder="1"/>
    <xf numFmtId="0" fontId="4" fillId="0" borderId="36" xfId="0" applyFont="1" applyBorder="1"/>
    <xf numFmtId="0" fontId="4" fillId="0" borderId="37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5" fillId="0" borderId="34" xfId="0" applyFont="1" applyBorder="1"/>
    <xf numFmtId="0" fontId="4" fillId="0" borderId="4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5" fillId="0" borderId="35" xfId="0" applyFont="1" applyBorder="1"/>
    <xf numFmtId="0" fontId="4" fillId="0" borderId="4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5" fillId="0" borderId="36" xfId="0" applyFont="1" applyBorder="1"/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21st July 2015 Plate 2C" connectionId="7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22nd July 2015 Plate 4A" connectionId="13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24th July 2015 Plate 9C" connectionId="36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23rd July 2015 Plate 5C" connectionId="19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21st July 2015 Plate 1A" connectionId="1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21st July 2015 Plate 1C" connectionId="3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24th July 2015 calibration check" connectionId="29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24th July 2015 Plate 8C" connectionId="32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23rd July 2015 Plate 5B" connectionId="18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22nd July 2015 Plate 3B" connectionId="10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24th July 2015 Plate 8B" connectionId="3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23rd July 2015 Plate 6A" connectionId="21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22nd July 2015 Plate 3A" connectionId="9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24th July 2015 Plate 8D" connectionId="33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23rd July 2015 Plate 5D" connectionId="20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23rd July 2015 Plate 7D" connectionId="28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24th July 2015 Plate 9B" connectionId="35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23rd July 2015 Plate 5A" connectionId="17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23rd July 2015 Plate 7A" connectionId="25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23rd July 2015 Plate 7C" connectionId="27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21st July 2015 Plate 2A" connectionId="5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22nd July 2015 Plate 3D" connectionId="1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21st July 2015 Plate 1B" connectionId="2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21st July 2015 Plate 1D" connectionId="4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22nd July 2015 Plate 4D" connectionId="16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24th July 2015 Plate 8A" connectionId="30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23rd July 2015 Plate 6D" connectionId="24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21st July 2015 Plate 2D" connectionId="8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24th July 2015 Plate 9D" connectionId="37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23rd July 2015 Plate 6B" connectionId="22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22nd July 2015 Plate 3C" connectionId="1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22nd July 2015 Plate 4B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23rd July 2015 Plate 6C" connectionId="23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21st July 2015 Plate 2B" connectionId="6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22nd July 2015 Plate 4C" connectionId="15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23rd July 2015 Plate 7B" connectionId="26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24th July 2015 Plate 9A" connectionId="3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13" Type="http://schemas.openxmlformats.org/officeDocument/2006/relationships/queryTable" Target="../queryTables/queryTable12.xml"/><Relationship Id="rId18" Type="http://schemas.openxmlformats.org/officeDocument/2006/relationships/queryTable" Target="../queryTables/queryTable17.xml"/><Relationship Id="rId26" Type="http://schemas.openxmlformats.org/officeDocument/2006/relationships/queryTable" Target="../queryTables/queryTable25.xml"/><Relationship Id="rId3" Type="http://schemas.openxmlformats.org/officeDocument/2006/relationships/queryTable" Target="../queryTables/queryTable2.xml"/><Relationship Id="rId21" Type="http://schemas.openxmlformats.org/officeDocument/2006/relationships/queryTable" Target="../queryTables/queryTable20.xml"/><Relationship Id="rId34" Type="http://schemas.openxmlformats.org/officeDocument/2006/relationships/queryTable" Target="../queryTables/queryTable33.xml"/><Relationship Id="rId7" Type="http://schemas.openxmlformats.org/officeDocument/2006/relationships/queryTable" Target="../queryTables/queryTable6.xml"/><Relationship Id="rId12" Type="http://schemas.openxmlformats.org/officeDocument/2006/relationships/queryTable" Target="../queryTables/queryTable11.xml"/><Relationship Id="rId17" Type="http://schemas.openxmlformats.org/officeDocument/2006/relationships/queryTable" Target="../queryTables/queryTable16.xml"/><Relationship Id="rId25" Type="http://schemas.openxmlformats.org/officeDocument/2006/relationships/queryTable" Target="../queryTables/queryTable24.xml"/><Relationship Id="rId33" Type="http://schemas.openxmlformats.org/officeDocument/2006/relationships/queryTable" Target="../queryTables/queryTable32.xml"/><Relationship Id="rId38" Type="http://schemas.openxmlformats.org/officeDocument/2006/relationships/queryTable" Target="../queryTables/queryTable37.xml"/><Relationship Id="rId2" Type="http://schemas.openxmlformats.org/officeDocument/2006/relationships/queryTable" Target="../queryTables/queryTable1.xml"/><Relationship Id="rId16" Type="http://schemas.openxmlformats.org/officeDocument/2006/relationships/queryTable" Target="../queryTables/queryTable15.xml"/><Relationship Id="rId20" Type="http://schemas.openxmlformats.org/officeDocument/2006/relationships/queryTable" Target="../queryTables/queryTable19.xml"/><Relationship Id="rId29" Type="http://schemas.openxmlformats.org/officeDocument/2006/relationships/queryTable" Target="../queryTables/queryTable28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24" Type="http://schemas.openxmlformats.org/officeDocument/2006/relationships/queryTable" Target="../queryTables/queryTable23.xml"/><Relationship Id="rId32" Type="http://schemas.openxmlformats.org/officeDocument/2006/relationships/queryTable" Target="../queryTables/queryTable31.xml"/><Relationship Id="rId37" Type="http://schemas.openxmlformats.org/officeDocument/2006/relationships/queryTable" Target="../queryTables/queryTable36.xml"/><Relationship Id="rId5" Type="http://schemas.openxmlformats.org/officeDocument/2006/relationships/queryTable" Target="../queryTables/queryTable4.xml"/><Relationship Id="rId15" Type="http://schemas.openxmlformats.org/officeDocument/2006/relationships/queryTable" Target="../queryTables/queryTable14.xml"/><Relationship Id="rId23" Type="http://schemas.openxmlformats.org/officeDocument/2006/relationships/queryTable" Target="../queryTables/queryTable22.xml"/><Relationship Id="rId28" Type="http://schemas.openxmlformats.org/officeDocument/2006/relationships/queryTable" Target="../queryTables/queryTable27.xml"/><Relationship Id="rId36" Type="http://schemas.openxmlformats.org/officeDocument/2006/relationships/queryTable" Target="../queryTables/queryTable35.xml"/><Relationship Id="rId10" Type="http://schemas.openxmlformats.org/officeDocument/2006/relationships/queryTable" Target="../queryTables/queryTable9.xml"/><Relationship Id="rId19" Type="http://schemas.openxmlformats.org/officeDocument/2006/relationships/queryTable" Target="../queryTables/queryTable18.xml"/><Relationship Id="rId31" Type="http://schemas.openxmlformats.org/officeDocument/2006/relationships/queryTable" Target="../queryTables/queryTable30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Relationship Id="rId14" Type="http://schemas.openxmlformats.org/officeDocument/2006/relationships/queryTable" Target="../queryTables/queryTable13.xml"/><Relationship Id="rId22" Type="http://schemas.openxmlformats.org/officeDocument/2006/relationships/queryTable" Target="../queryTables/queryTable21.xml"/><Relationship Id="rId27" Type="http://schemas.openxmlformats.org/officeDocument/2006/relationships/queryTable" Target="../queryTables/queryTable26.xml"/><Relationship Id="rId30" Type="http://schemas.openxmlformats.org/officeDocument/2006/relationships/queryTable" Target="../queryTables/queryTable29.xml"/><Relationship Id="rId35" Type="http://schemas.openxmlformats.org/officeDocument/2006/relationships/queryTable" Target="../queryTables/queryTable3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7"/>
  <sheetViews>
    <sheetView tabSelected="1" workbookViewId="0">
      <pane ySplit="1" topLeftCell="A2" activePane="bottomLeft" state="frozen"/>
      <selection pane="bottomLeft"/>
    </sheetView>
  </sheetViews>
  <sheetFormatPr defaultRowHeight="12" x14ac:dyDescent="0.2"/>
  <cols>
    <col min="1" max="2" width="9.140625" style="45"/>
    <col min="3" max="15" width="9.140625" style="45" customWidth="1"/>
    <col min="16" max="16" width="9.140625" style="86" customWidth="1"/>
    <col min="17" max="17" width="9.140625" style="87" customWidth="1"/>
    <col min="18" max="20" width="9.140625" style="86" customWidth="1"/>
    <col min="21" max="21" width="9.140625" style="86"/>
    <col min="22" max="16384" width="9.140625" style="45"/>
  </cols>
  <sheetData>
    <row r="1" spans="1:23" ht="48.75" thickBot="1" x14ac:dyDescent="0.25">
      <c r="A1" s="33" t="s">
        <v>19</v>
      </c>
      <c r="B1" s="34" t="s">
        <v>0</v>
      </c>
      <c r="C1" s="35" t="s">
        <v>1</v>
      </c>
      <c r="D1" s="36" t="s">
        <v>2</v>
      </c>
      <c r="E1" s="37" t="s">
        <v>3</v>
      </c>
      <c r="F1" s="129" t="s">
        <v>4</v>
      </c>
      <c r="G1" s="130"/>
      <c r="H1" s="131"/>
      <c r="I1" s="38" t="s">
        <v>5</v>
      </c>
      <c r="J1" s="39" t="s">
        <v>6</v>
      </c>
      <c r="K1" s="129" t="s">
        <v>7</v>
      </c>
      <c r="L1" s="130"/>
      <c r="M1" s="131"/>
      <c r="N1" s="38" t="s">
        <v>8</v>
      </c>
      <c r="O1" s="39" t="s">
        <v>9</v>
      </c>
      <c r="P1" s="40" t="s">
        <v>10</v>
      </c>
      <c r="Q1" s="41" t="s">
        <v>11</v>
      </c>
      <c r="R1" s="42" t="s">
        <v>12</v>
      </c>
      <c r="S1" s="43" t="s">
        <v>13</v>
      </c>
      <c r="T1" s="44" t="s">
        <v>14</v>
      </c>
      <c r="U1" s="42" t="s">
        <v>15</v>
      </c>
    </row>
    <row r="2" spans="1:23" x14ac:dyDescent="0.2">
      <c r="A2" s="46"/>
      <c r="B2" s="47" t="s">
        <v>37</v>
      </c>
      <c r="C2" s="3" t="s">
        <v>16</v>
      </c>
      <c r="D2" s="2">
        <v>318.10000000000002</v>
      </c>
      <c r="E2" s="3">
        <v>91.9</v>
      </c>
      <c r="F2" s="4">
        <v>27.3</v>
      </c>
      <c r="G2" s="2">
        <v>26.8</v>
      </c>
      <c r="H2" s="2">
        <v>27.1</v>
      </c>
      <c r="I2" s="5">
        <f>AVERAGE(F2:H2)</f>
        <v>27.066666666666666</v>
      </c>
      <c r="J2" s="6">
        <v>11.9</v>
      </c>
      <c r="K2" s="4">
        <v>66.2</v>
      </c>
      <c r="L2" s="2">
        <v>65.8</v>
      </c>
      <c r="M2" s="2">
        <v>66.400000000000006</v>
      </c>
      <c r="N2" s="5">
        <f>AVERAGE(K2:M2)</f>
        <v>66.13333333333334</v>
      </c>
      <c r="O2" s="6">
        <v>13</v>
      </c>
      <c r="P2" s="48">
        <v>15.18172</v>
      </c>
      <c r="Q2" s="49">
        <f>P2*J2*20</f>
        <v>3613.2493600000003</v>
      </c>
      <c r="R2" s="50">
        <f>Q2/I2</f>
        <v>133.49443448275863</v>
      </c>
      <c r="S2" s="51">
        <v>3.3498549999999998</v>
      </c>
      <c r="T2" s="5">
        <f>S2*O2*1.25</f>
        <v>54.435143749999995</v>
      </c>
      <c r="U2" s="50">
        <f>T2/N2</f>
        <v>0.82311205267137078</v>
      </c>
      <c r="W2" s="86"/>
    </row>
    <row r="3" spans="1:23" x14ac:dyDescent="0.2">
      <c r="A3" s="1" t="s">
        <v>20</v>
      </c>
      <c r="B3" s="52"/>
      <c r="C3" s="9" t="s">
        <v>17</v>
      </c>
      <c r="D3" s="8">
        <v>310.10000000000002</v>
      </c>
      <c r="E3" s="9">
        <v>90.4</v>
      </c>
      <c r="F3" s="10">
        <v>28</v>
      </c>
      <c r="G3" s="8">
        <v>27.3</v>
      </c>
      <c r="H3" s="8">
        <v>27.5</v>
      </c>
      <c r="I3" s="11">
        <f t="shared" ref="I3:I66" si="0">AVERAGE(F3:H3)</f>
        <v>27.599999999999998</v>
      </c>
      <c r="J3" s="12">
        <v>11.9</v>
      </c>
      <c r="K3" s="10">
        <v>64.400000000000006</v>
      </c>
      <c r="L3" s="8">
        <v>64.599999999999994</v>
      </c>
      <c r="M3" s="8">
        <v>64.8</v>
      </c>
      <c r="N3" s="11">
        <f t="shared" ref="N3:N66" si="1">AVERAGE(K3:M3)</f>
        <v>64.600000000000009</v>
      </c>
      <c r="O3" s="12">
        <v>12</v>
      </c>
      <c r="P3" s="53">
        <v>15.71617</v>
      </c>
      <c r="Q3" s="54">
        <f t="shared" ref="Q3:Q66" si="2">P3*J3*20</f>
        <v>3740.4484600000001</v>
      </c>
      <c r="R3" s="55">
        <f t="shared" ref="R3:R66" si="3">Q3/I3</f>
        <v>135.52349492753623</v>
      </c>
      <c r="S3" s="56">
        <v>3.7646259999999998</v>
      </c>
      <c r="T3" s="11">
        <f t="shared" ref="T3:T66" si="4">S3*O3*1.25</f>
        <v>56.469389999999997</v>
      </c>
      <c r="U3" s="55">
        <f t="shared" ref="U3:U66" si="5">T3/N3</f>
        <v>0.87413916408668713</v>
      </c>
      <c r="W3" s="86"/>
    </row>
    <row r="4" spans="1:23" ht="12.75" thickBot="1" x14ac:dyDescent="0.25">
      <c r="A4" s="1"/>
      <c r="B4" s="57"/>
      <c r="C4" s="15" t="s">
        <v>18</v>
      </c>
      <c r="D4" s="14">
        <v>306.7</v>
      </c>
      <c r="E4" s="15">
        <v>75</v>
      </c>
      <c r="F4" s="16">
        <v>25.9</v>
      </c>
      <c r="G4" s="14">
        <v>25.8</v>
      </c>
      <c r="H4" s="14">
        <v>25.6</v>
      </c>
      <c r="I4" s="17">
        <f t="shared" si="0"/>
        <v>25.766666666666669</v>
      </c>
      <c r="J4" s="18">
        <v>11.1</v>
      </c>
      <c r="K4" s="16">
        <v>50.5</v>
      </c>
      <c r="L4" s="14">
        <v>50.4</v>
      </c>
      <c r="M4" s="14">
        <v>50.4</v>
      </c>
      <c r="N4" s="17">
        <f t="shared" si="1"/>
        <v>50.433333333333337</v>
      </c>
      <c r="O4" s="18">
        <v>12.6</v>
      </c>
      <c r="P4" s="58">
        <v>14.7376</v>
      </c>
      <c r="Q4" s="59">
        <f t="shared" si="2"/>
        <v>3271.7471999999998</v>
      </c>
      <c r="R4" s="60">
        <f t="shared" si="3"/>
        <v>126.97595860284603</v>
      </c>
      <c r="S4" s="61">
        <v>1.9547159999999999</v>
      </c>
      <c r="T4" s="17">
        <f t="shared" si="4"/>
        <v>30.786776999999997</v>
      </c>
      <c r="U4" s="60">
        <f t="shared" si="5"/>
        <v>0.61044501652346317</v>
      </c>
      <c r="W4" s="86"/>
    </row>
    <row r="5" spans="1:23" x14ac:dyDescent="0.2">
      <c r="A5" s="1"/>
      <c r="B5" s="47" t="s">
        <v>38</v>
      </c>
      <c r="C5" s="3" t="s">
        <v>16</v>
      </c>
      <c r="D5" s="2">
        <v>280.60000000000002</v>
      </c>
      <c r="E5" s="3">
        <v>85.8</v>
      </c>
      <c r="F5" s="4">
        <v>28.4</v>
      </c>
      <c r="G5" s="2">
        <v>28.1</v>
      </c>
      <c r="H5" s="2">
        <v>28.7</v>
      </c>
      <c r="I5" s="5">
        <f t="shared" si="0"/>
        <v>28.400000000000002</v>
      </c>
      <c r="J5" s="6">
        <v>11</v>
      </c>
      <c r="K5" s="4">
        <v>58.1</v>
      </c>
      <c r="L5" s="2">
        <v>58.1</v>
      </c>
      <c r="M5" s="2">
        <v>58.2</v>
      </c>
      <c r="N5" s="5">
        <f t="shared" si="1"/>
        <v>58.133333333333333</v>
      </c>
      <c r="O5" s="6">
        <v>13.2</v>
      </c>
      <c r="P5" s="62">
        <v>16.785060000000001</v>
      </c>
      <c r="Q5" s="63">
        <f t="shared" si="2"/>
        <v>3692.7132000000006</v>
      </c>
      <c r="R5" s="64">
        <f t="shared" si="3"/>
        <v>130.02511267605635</v>
      </c>
      <c r="S5" s="65">
        <v>3.048203</v>
      </c>
      <c r="T5" s="23">
        <f t="shared" si="4"/>
        <v>50.295349499999993</v>
      </c>
      <c r="U5" s="64">
        <f t="shared" si="5"/>
        <v>0.86517229644495397</v>
      </c>
      <c r="W5" s="86"/>
    </row>
    <row r="6" spans="1:23" x14ac:dyDescent="0.2">
      <c r="A6" s="1"/>
      <c r="B6" s="52"/>
      <c r="C6" s="9" t="s">
        <v>17</v>
      </c>
      <c r="D6" s="8">
        <v>308.7</v>
      </c>
      <c r="E6" s="9">
        <v>97.3</v>
      </c>
      <c r="F6" s="10">
        <v>33.200000000000003</v>
      </c>
      <c r="G6" s="8">
        <v>33</v>
      </c>
      <c r="H6" s="8">
        <v>33.4</v>
      </c>
      <c r="I6" s="11">
        <f t="shared" si="0"/>
        <v>33.199999999999996</v>
      </c>
      <c r="J6" s="12">
        <v>11.2</v>
      </c>
      <c r="K6" s="10">
        <v>66.2</v>
      </c>
      <c r="L6" s="8">
        <v>65.8</v>
      </c>
      <c r="M6" s="8">
        <v>66.400000000000006</v>
      </c>
      <c r="N6" s="11">
        <f t="shared" si="1"/>
        <v>66.13333333333334</v>
      </c>
      <c r="O6" s="12">
        <v>13.2</v>
      </c>
      <c r="P6" s="53">
        <v>18.832529999999998</v>
      </c>
      <c r="Q6" s="54">
        <f t="shared" si="2"/>
        <v>4218.4867199999999</v>
      </c>
      <c r="R6" s="55">
        <f t="shared" si="3"/>
        <v>127.06285301204821</v>
      </c>
      <c r="S6" s="56">
        <v>3.545928</v>
      </c>
      <c r="T6" s="11">
        <f t="shared" si="4"/>
        <v>58.507811999999994</v>
      </c>
      <c r="U6" s="55">
        <f t="shared" si="5"/>
        <v>0.88469473790322561</v>
      </c>
      <c r="W6" s="86"/>
    </row>
    <row r="7" spans="1:23" ht="12.75" thickBot="1" x14ac:dyDescent="0.25">
      <c r="A7" s="1"/>
      <c r="B7" s="57"/>
      <c r="C7" s="15" t="s">
        <v>18</v>
      </c>
      <c r="D7" s="14">
        <v>319</v>
      </c>
      <c r="E7" s="15">
        <v>85.3</v>
      </c>
      <c r="F7" s="16">
        <v>30.5</v>
      </c>
      <c r="G7" s="14">
        <v>30.7</v>
      </c>
      <c r="H7" s="14">
        <v>30.9</v>
      </c>
      <c r="I7" s="17">
        <f t="shared" si="0"/>
        <v>30.7</v>
      </c>
      <c r="J7" s="18">
        <v>12</v>
      </c>
      <c r="K7" s="16">
        <v>54.7</v>
      </c>
      <c r="L7" s="14">
        <v>54.9</v>
      </c>
      <c r="M7" s="14">
        <v>54.8</v>
      </c>
      <c r="N7" s="17">
        <f t="shared" si="1"/>
        <v>54.79999999999999</v>
      </c>
      <c r="O7" s="18">
        <v>13.6</v>
      </c>
      <c r="P7" s="66">
        <v>17.266819999999999</v>
      </c>
      <c r="Q7" s="67">
        <f t="shared" si="2"/>
        <v>4144.0367999999999</v>
      </c>
      <c r="R7" s="68">
        <f t="shared" si="3"/>
        <v>134.98491205211727</v>
      </c>
      <c r="S7" s="69">
        <v>4.2246439999999996</v>
      </c>
      <c r="T7" s="28">
        <f t="shared" si="4"/>
        <v>71.818947999999992</v>
      </c>
      <c r="U7" s="68">
        <f t="shared" si="5"/>
        <v>1.3105647445255475</v>
      </c>
      <c r="W7" s="86"/>
    </row>
    <row r="8" spans="1:23" x14ac:dyDescent="0.2">
      <c r="A8" s="1"/>
      <c r="B8" s="47" t="s">
        <v>39</v>
      </c>
      <c r="C8" s="3" t="s">
        <v>16</v>
      </c>
      <c r="D8" s="2">
        <v>311.3</v>
      </c>
      <c r="E8" s="3">
        <v>97.4</v>
      </c>
      <c r="F8" s="4">
        <v>33.9</v>
      </c>
      <c r="G8" s="2">
        <v>33.700000000000003</v>
      </c>
      <c r="H8" s="2">
        <v>33.799999999999997</v>
      </c>
      <c r="I8" s="5">
        <f t="shared" si="0"/>
        <v>33.799999999999997</v>
      </c>
      <c r="J8" s="6">
        <v>10.7</v>
      </c>
      <c r="K8" s="4">
        <v>64.400000000000006</v>
      </c>
      <c r="L8" s="2">
        <v>64.2</v>
      </c>
      <c r="M8" s="2">
        <v>64.3</v>
      </c>
      <c r="N8" s="5">
        <f t="shared" si="1"/>
        <v>64.300000000000011</v>
      </c>
      <c r="O8" s="6">
        <v>12.7</v>
      </c>
      <c r="P8" s="48">
        <v>11.51585</v>
      </c>
      <c r="Q8" s="49">
        <f t="shared" si="2"/>
        <v>2464.3919000000001</v>
      </c>
      <c r="R8" s="50">
        <f t="shared" si="3"/>
        <v>72.911002958579886</v>
      </c>
      <c r="S8" s="51">
        <v>3.5610110000000001</v>
      </c>
      <c r="T8" s="5">
        <f t="shared" si="4"/>
        <v>56.531049624999994</v>
      </c>
      <c r="U8" s="50">
        <f t="shared" si="5"/>
        <v>0.87917651049766699</v>
      </c>
      <c r="W8" s="86"/>
    </row>
    <row r="9" spans="1:23" x14ac:dyDescent="0.2">
      <c r="A9" s="1"/>
      <c r="B9" s="52"/>
      <c r="C9" s="9" t="s">
        <v>17</v>
      </c>
      <c r="D9" s="8">
        <v>301.89999999999998</v>
      </c>
      <c r="E9" s="9">
        <v>100.1</v>
      </c>
      <c r="F9" s="10">
        <v>31.1</v>
      </c>
      <c r="G9" s="8">
        <v>30.8</v>
      </c>
      <c r="H9" s="8">
        <v>31</v>
      </c>
      <c r="I9" s="11">
        <f t="shared" si="0"/>
        <v>30.966666666666669</v>
      </c>
      <c r="J9" s="12">
        <v>11.2</v>
      </c>
      <c r="K9" s="10">
        <v>69.900000000000006</v>
      </c>
      <c r="L9" s="8">
        <v>69.599999999999994</v>
      </c>
      <c r="M9" s="8">
        <v>69.8</v>
      </c>
      <c r="N9" s="11">
        <f t="shared" si="1"/>
        <v>69.766666666666666</v>
      </c>
      <c r="O9" s="12">
        <v>12.8</v>
      </c>
      <c r="P9" s="53">
        <v>18.71209</v>
      </c>
      <c r="Q9" s="54">
        <f t="shared" si="2"/>
        <v>4191.5081599999994</v>
      </c>
      <c r="R9" s="55">
        <f t="shared" si="3"/>
        <v>135.35548417653388</v>
      </c>
      <c r="S9" s="56">
        <v>2.6711390000000002</v>
      </c>
      <c r="T9" s="11">
        <f t="shared" si="4"/>
        <v>42.738224000000002</v>
      </c>
      <c r="U9" s="55">
        <f t="shared" si="5"/>
        <v>0.61258801720019118</v>
      </c>
      <c r="W9" s="86"/>
    </row>
    <row r="10" spans="1:23" ht="12.75" thickBot="1" x14ac:dyDescent="0.25">
      <c r="A10" s="1"/>
      <c r="B10" s="57"/>
      <c r="C10" s="15" t="s">
        <v>18</v>
      </c>
      <c r="D10" s="14">
        <v>308.5</v>
      </c>
      <c r="E10" s="15">
        <v>84.5</v>
      </c>
      <c r="F10" s="16">
        <v>22</v>
      </c>
      <c r="G10" s="14">
        <v>21.6</v>
      </c>
      <c r="H10" s="14">
        <v>21.9</v>
      </c>
      <c r="I10" s="17">
        <f t="shared" si="0"/>
        <v>21.833333333333332</v>
      </c>
      <c r="J10" s="18">
        <v>12.8</v>
      </c>
      <c r="K10" s="16">
        <v>63.1</v>
      </c>
      <c r="L10" s="14">
        <v>63.4</v>
      </c>
      <c r="M10" s="14">
        <v>63.6</v>
      </c>
      <c r="N10" s="17">
        <f t="shared" si="1"/>
        <v>63.366666666666667</v>
      </c>
      <c r="O10" s="18">
        <v>12.4</v>
      </c>
      <c r="P10" s="58">
        <v>12.54711</v>
      </c>
      <c r="Q10" s="59">
        <f t="shared" si="2"/>
        <v>3212.0601600000005</v>
      </c>
      <c r="R10" s="60">
        <f t="shared" si="3"/>
        <v>147.11725923664125</v>
      </c>
      <c r="S10" s="61">
        <v>5.1748459999999996</v>
      </c>
      <c r="T10" s="17">
        <f t="shared" si="4"/>
        <v>80.210112999999993</v>
      </c>
      <c r="U10" s="60">
        <f t="shared" si="5"/>
        <v>1.2658092530247238</v>
      </c>
      <c r="W10" s="86"/>
    </row>
    <row r="11" spans="1:23" x14ac:dyDescent="0.2">
      <c r="A11" s="1"/>
      <c r="B11" s="47" t="s">
        <v>40</v>
      </c>
      <c r="C11" s="3" t="s">
        <v>16</v>
      </c>
      <c r="D11" s="2">
        <v>305.2</v>
      </c>
      <c r="E11" s="3">
        <v>87.4</v>
      </c>
      <c r="F11" s="4">
        <v>26.2</v>
      </c>
      <c r="G11" s="2">
        <v>25.9</v>
      </c>
      <c r="H11" s="2">
        <v>26.2</v>
      </c>
      <c r="I11" s="5">
        <f t="shared" si="0"/>
        <v>26.099999999999998</v>
      </c>
      <c r="J11" s="6">
        <v>11.7</v>
      </c>
      <c r="K11" s="4">
        <v>61.7</v>
      </c>
      <c r="L11" s="2">
        <v>61.7</v>
      </c>
      <c r="M11" s="2">
        <v>61.8</v>
      </c>
      <c r="N11" s="5">
        <f t="shared" si="1"/>
        <v>61.733333333333327</v>
      </c>
      <c r="O11" s="6">
        <v>12.8</v>
      </c>
      <c r="P11" s="62">
        <v>13.02887</v>
      </c>
      <c r="Q11" s="63">
        <f t="shared" si="2"/>
        <v>3048.7555799999996</v>
      </c>
      <c r="R11" s="64">
        <f t="shared" si="3"/>
        <v>116.81055862068965</v>
      </c>
      <c r="S11" s="65">
        <v>3.2744420000000001</v>
      </c>
      <c r="T11" s="23">
        <f t="shared" si="4"/>
        <v>52.391072000000001</v>
      </c>
      <c r="U11" s="64">
        <f t="shared" si="5"/>
        <v>0.84866747300215994</v>
      </c>
      <c r="W11" s="86"/>
    </row>
    <row r="12" spans="1:23" x14ac:dyDescent="0.2">
      <c r="A12" s="1"/>
      <c r="B12" s="52"/>
      <c r="C12" s="9" t="s">
        <v>17</v>
      </c>
      <c r="D12" s="8">
        <v>312.2</v>
      </c>
      <c r="E12" s="9">
        <v>104.9</v>
      </c>
      <c r="F12" s="10">
        <v>24.7</v>
      </c>
      <c r="G12" s="8">
        <v>24.7</v>
      </c>
      <c r="H12" s="8">
        <v>24.7</v>
      </c>
      <c r="I12" s="11">
        <f t="shared" si="0"/>
        <v>24.7</v>
      </c>
      <c r="J12" s="12">
        <v>11.6</v>
      </c>
      <c r="K12" s="10">
        <v>80.5</v>
      </c>
      <c r="L12" s="8">
        <v>80.5</v>
      </c>
      <c r="M12" s="8">
        <v>80.8</v>
      </c>
      <c r="N12" s="11">
        <f t="shared" si="1"/>
        <v>80.600000000000009</v>
      </c>
      <c r="O12" s="12">
        <v>12.2</v>
      </c>
      <c r="P12" s="53">
        <v>12.58475</v>
      </c>
      <c r="Q12" s="54">
        <f t="shared" si="2"/>
        <v>2919.6619999999994</v>
      </c>
      <c r="R12" s="55">
        <f t="shared" si="3"/>
        <v>118.20493927125504</v>
      </c>
      <c r="S12" s="56">
        <v>3.31969</v>
      </c>
      <c r="T12" s="11">
        <f t="shared" si="4"/>
        <v>50.625272499999994</v>
      </c>
      <c r="U12" s="55">
        <f t="shared" si="5"/>
        <v>0.62810511786600487</v>
      </c>
      <c r="W12" s="86"/>
    </row>
    <row r="13" spans="1:23" ht="12.75" thickBot="1" x14ac:dyDescent="0.25">
      <c r="A13" s="1"/>
      <c r="B13" s="57"/>
      <c r="C13" s="15" t="s">
        <v>18</v>
      </c>
      <c r="D13" s="14">
        <v>310</v>
      </c>
      <c r="E13" s="15">
        <v>84.3</v>
      </c>
      <c r="F13" s="16">
        <v>23.6</v>
      </c>
      <c r="G13" s="14">
        <v>23.7</v>
      </c>
      <c r="H13" s="14">
        <v>23.7</v>
      </c>
      <c r="I13" s="17">
        <f t="shared" si="0"/>
        <v>23.666666666666668</v>
      </c>
      <c r="J13" s="18">
        <v>11.4</v>
      </c>
      <c r="K13" s="16">
        <v>60.2</v>
      </c>
      <c r="L13" s="14">
        <v>60.1</v>
      </c>
      <c r="M13" s="14">
        <v>60.1</v>
      </c>
      <c r="N13" s="17">
        <f t="shared" si="1"/>
        <v>60.133333333333333</v>
      </c>
      <c r="O13" s="18">
        <v>12.1</v>
      </c>
      <c r="P13" s="66">
        <v>13.84183</v>
      </c>
      <c r="Q13" s="67">
        <f t="shared" si="2"/>
        <v>3155.9372400000002</v>
      </c>
      <c r="R13" s="68">
        <f t="shared" si="3"/>
        <v>133.34946084507041</v>
      </c>
      <c r="S13" s="69">
        <v>3.9079100000000002</v>
      </c>
      <c r="T13" s="28">
        <f t="shared" si="4"/>
        <v>59.107138749999997</v>
      </c>
      <c r="U13" s="68">
        <f t="shared" si="5"/>
        <v>0.98293467987804872</v>
      </c>
      <c r="W13" s="86"/>
    </row>
    <row r="14" spans="1:23" x14ac:dyDescent="0.2">
      <c r="A14" s="1"/>
      <c r="B14" s="47" t="s">
        <v>41</v>
      </c>
      <c r="C14" s="3" t="s">
        <v>16</v>
      </c>
      <c r="D14" s="2">
        <v>309.2</v>
      </c>
      <c r="E14" s="3">
        <v>92.4</v>
      </c>
      <c r="F14" s="4">
        <v>28.2</v>
      </c>
      <c r="G14" s="2">
        <v>28.4</v>
      </c>
      <c r="H14" s="2">
        <v>28.4</v>
      </c>
      <c r="I14" s="5">
        <f t="shared" si="0"/>
        <v>28.333333333333332</v>
      </c>
      <c r="J14" s="6">
        <v>12</v>
      </c>
      <c r="K14" s="4">
        <v>65</v>
      </c>
      <c r="L14" s="2">
        <v>65</v>
      </c>
      <c r="M14" s="2">
        <v>65</v>
      </c>
      <c r="N14" s="5">
        <f t="shared" si="1"/>
        <v>65</v>
      </c>
      <c r="O14" s="6">
        <v>12.1</v>
      </c>
      <c r="P14" s="48">
        <v>14.948370000000001</v>
      </c>
      <c r="Q14" s="49">
        <f t="shared" si="2"/>
        <v>3587.6088000000004</v>
      </c>
      <c r="R14" s="50">
        <f t="shared" si="3"/>
        <v>126.62148705882355</v>
      </c>
      <c r="S14" s="51">
        <v>3.7344599999999999</v>
      </c>
      <c r="T14" s="5">
        <f t="shared" si="4"/>
        <v>56.483707499999994</v>
      </c>
      <c r="U14" s="50">
        <f t="shared" si="5"/>
        <v>0.86898011538461528</v>
      </c>
      <c r="W14" s="86"/>
    </row>
    <row r="15" spans="1:23" x14ac:dyDescent="0.2">
      <c r="A15" s="1"/>
      <c r="B15" s="52"/>
      <c r="C15" s="9" t="s">
        <v>17</v>
      </c>
      <c r="D15" s="8">
        <v>293.2</v>
      </c>
      <c r="E15" s="9">
        <v>92.8</v>
      </c>
      <c r="F15" s="10">
        <v>29.5</v>
      </c>
      <c r="G15" s="8">
        <v>29.5</v>
      </c>
      <c r="H15" s="8">
        <v>29.6</v>
      </c>
      <c r="I15" s="11">
        <f t="shared" si="0"/>
        <v>29.533333333333331</v>
      </c>
      <c r="J15" s="12">
        <v>11.7</v>
      </c>
      <c r="K15" s="10">
        <v>64</v>
      </c>
      <c r="L15" s="8">
        <v>64.099999999999994</v>
      </c>
      <c r="M15" s="8">
        <v>64.099999999999994</v>
      </c>
      <c r="N15" s="11">
        <f t="shared" si="1"/>
        <v>64.066666666666663</v>
      </c>
      <c r="O15" s="12">
        <v>12.7</v>
      </c>
      <c r="P15" s="53">
        <v>15.85919</v>
      </c>
      <c r="Q15" s="54">
        <f t="shared" si="2"/>
        <v>3711.0504599999995</v>
      </c>
      <c r="R15" s="55">
        <f t="shared" si="3"/>
        <v>125.65633611738149</v>
      </c>
      <c r="S15" s="56">
        <v>3.9003679999999998</v>
      </c>
      <c r="T15" s="11">
        <f t="shared" si="4"/>
        <v>61.918341999999996</v>
      </c>
      <c r="U15" s="55">
        <f t="shared" si="5"/>
        <v>0.96646735691987506</v>
      </c>
      <c r="W15" s="86"/>
    </row>
    <row r="16" spans="1:23" ht="12.75" thickBot="1" x14ac:dyDescent="0.25">
      <c r="A16" s="1"/>
      <c r="B16" s="57"/>
      <c r="C16" s="15" t="s">
        <v>18</v>
      </c>
      <c r="D16" s="14">
        <v>296.10000000000002</v>
      </c>
      <c r="E16" s="15">
        <v>75.3</v>
      </c>
      <c r="F16" s="16">
        <v>21.5</v>
      </c>
      <c r="G16" s="14">
        <v>21.7</v>
      </c>
      <c r="H16" s="14">
        <v>21.6</v>
      </c>
      <c r="I16" s="17">
        <f t="shared" si="0"/>
        <v>21.600000000000005</v>
      </c>
      <c r="J16" s="18">
        <v>11.1</v>
      </c>
      <c r="K16" s="16">
        <v>54.6</v>
      </c>
      <c r="L16" s="14">
        <v>54.7</v>
      </c>
      <c r="M16" s="14">
        <v>54.7</v>
      </c>
      <c r="N16" s="17">
        <f t="shared" si="1"/>
        <v>54.666666666666664</v>
      </c>
      <c r="O16" s="18">
        <v>12.3</v>
      </c>
      <c r="P16" s="58">
        <v>12.253539999999999</v>
      </c>
      <c r="Q16" s="59">
        <f t="shared" si="2"/>
        <v>2720.2858799999995</v>
      </c>
      <c r="R16" s="60">
        <f t="shared" si="3"/>
        <v>125.93916111111106</v>
      </c>
      <c r="S16" s="61">
        <v>4.2020200000000001</v>
      </c>
      <c r="T16" s="17">
        <f t="shared" si="4"/>
        <v>64.606057500000006</v>
      </c>
      <c r="U16" s="60">
        <f t="shared" si="5"/>
        <v>1.1818181250000002</v>
      </c>
      <c r="W16" s="86"/>
    </row>
    <row r="17" spans="1:23" x14ac:dyDescent="0.2">
      <c r="A17" s="1"/>
      <c r="B17" s="47" t="s">
        <v>42</v>
      </c>
      <c r="C17" s="3" t="s">
        <v>16</v>
      </c>
      <c r="D17" s="2">
        <v>323</v>
      </c>
      <c r="E17" s="3">
        <v>92.5</v>
      </c>
      <c r="F17" s="4">
        <v>25.1</v>
      </c>
      <c r="G17" s="2">
        <v>25.1</v>
      </c>
      <c r="H17" s="2">
        <v>25.1</v>
      </c>
      <c r="I17" s="5">
        <f t="shared" si="0"/>
        <v>25.100000000000005</v>
      </c>
      <c r="J17" s="6">
        <v>11.6</v>
      </c>
      <c r="K17" s="4">
        <v>67.8</v>
      </c>
      <c r="L17" s="2">
        <v>67.7</v>
      </c>
      <c r="M17" s="2">
        <v>67.8</v>
      </c>
      <c r="N17" s="5">
        <f t="shared" si="1"/>
        <v>67.766666666666666</v>
      </c>
      <c r="O17" s="6">
        <v>13</v>
      </c>
      <c r="P17" s="62">
        <v>14.12035</v>
      </c>
      <c r="Q17" s="63">
        <f t="shared" si="2"/>
        <v>3275.9211999999998</v>
      </c>
      <c r="R17" s="64">
        <f t="shared" si="3"/>
        <v>130.51478884462148</v>
      </c>
      <c r="S17" s="65">
        <v>3.478056</v>
      </c>
      <c r="T17" s="23">
        <f t="shared" si="4"/>
        <v>56.518410000000003</v>
      </c>
      <c r="U17" s="64">
        <f t="shared" si="5"/>
        <v>0.83401490408263657</v>
      </c>
      <c r="W17" s="86"/>
    </row>
    <row r="18" spans="1:23" x14ac:dyDescent="0.2">
      <c r="A18" s="1"/>
      <c r="B18" s="52"/>
      <c r="C18" s="9" t="s">
        <v>17</v>
      </c>
      <c r="D18" s="8">
        <v>327.8</v>
      </c>
      <c r="E18" s="9">
        <v>98.1</v>
      </c>
      <c r="F18" s="10">
        <v>28.2</v>
      </c>
      <c r="G18" s="8">
        <v>28.2</v>
      </c>
      <c r="H18" s="8">
        <v>28.3</v>
      </c>
      <c r="I18" s="11">
        <f t="shared" si="0"/>
        <v>28.233333333333334</v>
      </c>
      <c r="J18" s="12">
        <v>11.6</v>
      </c>
      <c r="K18" s="10">
        <v>71.5</v>
      </c>
      <c r="L18" s="8">
        <v>71.5</v>
      </c>
      <c r="M18" s="8">
        <v>71.599999999999994</v>
      </c>
      <c r="N18" s="11">
        <f t="shared" si="1"/>
        <v>71.533333333333331</v>
      </c>
      <c r="O18" s="12">
        <v>12.5</v>
      </c>
      <c r="P18" s="53">
        <v>15.851660000000001</v>
      </c>
      <c r="Q18" s="54">
        <f t="shared" si="2"/>
        <v>3677.5851199999997</v>
      </c>
      <c r="R18" s="55">
        <f t="shared" si="3"/>
        <v>130.25685194805195</v>
      </c>
      <c r="S18" s="56">
        <v>4.0210290000000004</v>
      </c>
      <c r="T18" s="11">
        <f t="shared" si="4"/>
        <v>62.828578125000007</v>
      </c>
      <c r="U18" s="55">
        <f t="shared" si="5"/>
        <v>0.87831190295899364</v>
      </c>
      <c r="W18" s="86"/>
    </row>
    <row r="19" spans="1:23" ht="12.75" thickBot="1" x14ac:dyDescent="0.25">
      <c r="A19" s="70"/>
      <c r="B19" s="57"/>
      <c r="C19" s="15" t="s">
        <v>18</v>
      </c>
      <c r="D19" s="14">
        <v>297.10000000000002</v>
      </c>
      <c r="E19" s="15">
        <v>79.8</v>
      </c>
      <c r="F19" s="16">
        <v>20.9</v>
      </c>
      <c r="G19" s="14">
        <v>21.1</v>
      </c>
      <c r="H19" s="14">
        <v>21</v>
      </c>
      <c r="I19" s="17">
        <f t="shared" si="0"/>
        <v>21</v>
      </c>
      <c r="J19" s="18">
        <v>11.3</v>
      </c>
      <c r="K19" s="16">
        <v>59.6</v>
      </c>
      <c r="L19" s="14">
        <v>59.6</v>
      </c>
      <c r="M19" s="14">
        <v>59.4</v>
      </c>
      <c r="N19" s="17">
        <f t="shared" si="1"/>
        <v>59.533333333333331</v>
      </c>
      <c r="O19" s="18">
        <v>12.8</v>
      </c>
      <c r="P19" s="66">
        <v>12.200850000000001</v>
      </c>
      <c r="Q19" s="67">
        <f t="shared" si="2"/>
        <v>2757.3921</v>
      </c>
      <c r="R19" s="68">
        <f t="shared" si="3"/>
        <v>131.30438571428573</v>
      </c>
      <c r="S19" s="69">
        <v>3.5157630000000002</v>
      </c>
      <c r="T19" s="28">
        <f t="shared" si="4"/>
        <v>56.25220800000001</v>
      </c>
      <c r="U19" s="68">
        <f t="shared" si="5"/>
        <v>0.94488591265397559</v>
      </c>
      <c r="W19" s="86"/>
    </row>
    <row r="20" spans="1:23" x14ac:dyDescent="0.2">
      <c r="A20" s="46"/>
      <c r="B20" s="47" t="s">
        <v>43</v>
      </c>
      <c r="C20" s="3" t="s">
        <v>16</v>
      </c>
      <c r="D20" s="2">
        <v>301.60000000000002</v>
      </c>
      <c r="E20" s="3">
        <v>101.3</v>
      </c>
      <c r="F20" s="4">
        <v>35.5</v>
      </c>
      <c r="G20" s="2">
        <v>35.299999999999997</v>
      </c>
      <c r="H20" s="2">
        <v>35.200000000000003</v>
      </c>
      <c r="I20" s="5">
        <f t="shared" si="0"/>
        <v>35.333333333333336</v>
      </c>
      <c r="J20" s="6">
        <v>11.1</v>
      </c>
      <c r="K20" s="4">
        <v>65.5</v>
      </c>
      <c r="L20" s="2">
        <v>66</v>
      </c>
      <c r="M20" s="2">
        <v>66.400000000000006</v>
      </c>
      <c r="N20" s="5">
        <f t="shared" si="1"/>
        <v>65.966666666666669</v>
      </c>
      <c r="O20" s="6">
        <v>13.2</v>
      </c>
      <c r="P20" s="48">
        <v>20.31786</v>
      </c>
      <c r="Q20" s="49">
        <f t="shared" si="2"/>
        <v>4510.5649199999998</v>
      </c>
      <c r="R20" s="50">
        <f t="shared" si="3"/>
        <v>127.65749773584905</v>
      </c>
      <c r="S20" s="51">
        <v>4.4794580000000002</v>
      </c>
      <c r="T20" s="5">
        <f t="shared" si="4"/>
        <v>73.911057</v>
      </c>
      <c r="U20" s="50">
        <f t="shared" si="5"/>
        <v>1.1204303739262254</v>
      </c>
      <c r="W20" s="86"/>
    </row>
    <row r="21" spans="1:23" x14ac:dyDescent="0.2">
      <c r="A21" s="1" t="s">
        <v>21</v>
      </c>
      <c r="B21" s="52"/>
      <c r="C21" s="9" t="s">
        <v>17</v>
      </c>
      <c r="D21" s="8">
        <v>325</v>
      </c>
      <c r="E21" s="9">
        <v>99.8</v>
      </c>
      <c r="F21" s="10">
        <v>31.7</v>
      </c>
      <c r="G21" s="8">
        <v>31.4</v>
      </c>
      <c r="H21" s="8">
        <v>31.4</v>
      </c>
      <c r="I21" s="11">
        <f t="shared" si="0"/>
        <v>31.5</v>
      </c>
      <c r="J21" s="12">
        <v>11.4</v>
      </c>
      <c r="K21" s="10">
        <v>67.7</v>
      </c>
      <c r="L21" s="8">
        <v>67.2</v>
      </c>
      <c r="M21" s="8">
        <v>67.400000000000006</v>
      </c>
      <c r="N21" s="11">
        <f t="shared" si="1"/>
        <v>67.433333333333337</v>
      </c>
      <c r="O21" s="12">
        <v>12.6</v>
      </c>
      <c r="P21" s="53">
        <v>19.474710000000002</v>
      </c>
      <c r="Q21" s="54">
        <f t="shared" si="2"/>
        <v>4440.2338800000007</v>
      </c>
      <c r="R21" s="55">
        <f t="shared" si="3"/>
        <v>140.95980571428575</v>
      </c>
      <c r="S21" s="56">
        <v>9.395092</v>
      </c>
      <c r="T21" s="11">
        <f t="shared" si="4"/>
        <v>147.97269900000001</v>
      </c>
      <c r="U21" s="55">
        <f t="shared" si="5"/>
        <v>2.1943553979238755</v>
      </c>
      <c r="W21" s="86"/>
    </row>
    <row r="22" spans="1:23" ht="12.75" thickBot="1" x14ac:dyDescent="0.25">
      <c r="A22" s="1" t="s">
        <v>22</v>
      </c>
      <c r="B22" s="57"/>
      <c r="C22" s="15" t="s">
        <v>18</v>
      </c>
      <c r="D22" s="14">
        <v>283.3</v>
      </c>
      <c r="E22" s="15">
        <v>77.099999999999994</v>
      </c>
      <c r="F22" s="16">
        <v>22.9</v>
      </c>
      <c r="G22" s="14">
        <v>22.7</v>
      </c>
      <c r="H22" s="14">
        <v>22.8</v>
      </c>
      <c r="I22" s="17">
        <f t="shared" si="0"/>
        <v>22.799999999999997</v>
      </c>
      <c r="J22" s="18">
        <v>12.6</v>
      </c>
      <c r="K22" s="16">
        <v>54</v>
      </c>
      <c r="L22" s="14">
        <v>54.3</v>
      </c>
      <c r="M22" s="14">
        <v>54.4</v>
      </c>
      <c r="N22" s="17">
        <f t="shared" si="1"/>
        <v>54.233333333333327</v>
      </c>
      <c r="O22" s="18">
        <v>13.5</v>
      </c>
      <c r="P22" s="58">
        <v>12.66174</v>
      </c>
      <c r="Q22" s="59">
        <f t="shared" si="2"/>
        <v>3190.75848</v>
      </c>
      <c r="R22" s="60">
        <f t="shared" si="3"/>
        <v>139.94554736842107</v>
      </c>
      <c r="S22" s="61">
        <v>5.4714679999999998</v>
      </c>
      <c r="T22" s="17">
        <f t="shared" si="4"/>
        <v>92.331022500000003</v>
      </c>
      <c r="U22" s="60">
        <f t="shared" si="5"/>
        <v>1.7024773663183776</v>
      </c>
      <c r="W22" s="86"/>
    </row>
    <row r="23" spans="1:23" x14ac:dyDescent="0.2">
      <c r="A23" s="1"/>
      <c r="B23" s="47" t="s">
        <v>44</v>
      </c>
      <c r="C23" s="3" t="s">
        <v>16</v>
      </c>
      <c r="D23" s="2">
        <v>292.60000000000002</v>
      </c>
      <c r="E23" s="3">
        <v>84.3</v>
      </c>
      <c r="F23" s="4">
        <v>25.7</v>
      </c>
      <c r="G23" s="2">
        <v>25.3</v>
      </c>
      <c r="H23" s="2">
        <v>25.6</v>
      </c>
      <c r="I23" s="5">
        <f t="shared" si="0"/>
        <v>25.533333333333331</v>
      </c>
      <c r="J23" s="6">
        <v>11.4</v>
      </c>
      <c r="K23" s="22">
        <v>59.9</v>
      </c>
      <c r="L23" s="2">
        <v>59.5</v>
      </c>
      <c r="M23" s="2">
        <v>59.7</v>
      </c>
      <c r="N23" s="5">
        <f t="shared" si="1"/>
        <v>59.70000000000001</v>
      </c>
      <c r="O23" s="6">
        <v>13.1</v>
      </c>
      <c r="P23" s="62">
        <v>14.400740000000001</v>
      </c>
      <c r="Q23" s="63">
        <f t="shared" si="2"/>
        <v>3283.3687200000004</v>
      </c>
      <c r="R23" s="64">
        <f t="shared" si="3"/>
        <v>128.59146422976505</v>
      </c>
      <c r="S23" s="65">
        <v>7.3518460000000001</v>
      </c>
      <c r="T23" s="23">
        <f t="shared" si="4"/>
        <v>120.38647825</v>
      </c>
      <c r="U23" s="64">
        <f t="shared" si="5"/>
        <v>2.0165239237855941</v>
      </c>
      <c r="W23" s="86"/>
    </row>
    <row r="24" spans="1:23" x14ac:dyDescent="0.2">
      <c r="A24" s="1"/>
      <c r="B24" s="52"/>
      <c r="C24" s="9" t="s">
        <v>17</v>
      </c>
      <c r="D24" s="8">
        <v>296.39999999999998</v>
      </c>
      <c r="E24" s="9">
        <v>93.1</v>
      </c>
      <c r="F24" s="10">
        <v>32.299999999999997</v>
      </c>
      <c r="G24" s="8">
        <v>32.5</v>
      </c>
      <c r="H24" s="8">
        <v>32.1</v>
      </c>
      <c r="I24" s="11">
        <f t="shared" si="0"/>
        <v>32.300000000000004</v>
      </c>
      <c r="J24" s="12">
        <v>11.1</v>
      </c>
      <c r="K24" s="10">
        <v>61.7</v>
      </c>
      <c r="L24" s="8">
        <v>62.2</v>
      </c>
      <c r="M24" s="8">
        <v>61.5</v>
      </c>
      <c r="N24" s="11">
        <f t="shared" si="1"/>
        <v>61.800000000000004</v>
      </c>
      <c r="O24" s="12">
        <v>12.3</v>
      </c>
      <c r="P24" s="53">
        <v>18.202449999999999</v>
      </c>
      <c r="Q24" s="54">
        <f t="shared" si="2"/>
        <v>4040.9438999999998</v>
      </c>
      <c r="R24" s="55">
        <f t="shared" si="3"/>
        <v>125.10662229102165</v>
      </c>
      <c r="S24" s="56">
        <v>5.6639480000000004</v>
      </c>
      <c r="T24" s="11">
        <f t="shared" si="4"/>
        <v>87.083200500000004</v>
      </c>
      <c r="U24" s="55">
        <f t="shared" si="5"/>
        <v>1.4091132766990291</v>
      </c>
      <c r="W24" s="86"/>
    </row>
    <row r="25" spans="1:23" ht="12.75" thickBot="1" x14ac:dyDescent="0.25">
      <c r="A25" s="1"/>
      <c r="B25" s="57"/>
      <c r="C25" s="15" t="s">
        <v>18</v>
      </c>
      <c r="D25" s="14">
        <v>309.5</v>
      </c>
      <c r="E25" s="15">
        <v>84.9</v>
      </c>
      <c r="F25" s="16">
        <v>25</v>
      </c>
      <c r="G25" s="14">
        <v>25.1</v>
      </c>
      <c r="H25" s="14">
        <v>25.2</v>
      </c>
      <c r="I25" s="17">
        <f t="shared" si="0"/>
        <v>25.099999999999998</v>
      </c>
      <c r="J25" s="18">
        <v>11.7</v>
      </c>
      <c r="K25" s="27">
        <v>61.6</v>
      </c>
      <c r="L25" s="14">
        <v>60.2</v>
      </c>
      <c r="M25" s="14">
        <v>60.5</v>
      </c>
      <c r="N25" s="17">
        <f t="shared" si="1"/>
        <v>60.766666666666673</v>
      </c>
      <c r="O25" s="18">
        <v>12.5</v>
      </c>
      <c r="P25" s="66">
        <v>14.468489999999999</v>
      </c>
      <c r="Q25" s="67">
        <f t="shared" si="2"/>
        <v>3385.6266599999999</v>
      </c>
      <c r="R25" s="68">
        <f t="shared" si="3"/>
        <v>134.88552430278887</v>
      </c>
      <c r="S25" s="69">
        <v>3.0284580000000001</v>
      </c>
      <c r="T25" s="28">
        <f t="shared" si="4"/>
        <v>47.319656250000001</v>
      </c>
      <c r="U25" s="68">
        <f t="shared" si="5"/>
        <v>0.778710744651673</v>
      </c>
      <c r="W25" s="86"/>
    </row>
    <row r="26" spans="1:23" x14ac:dyDescent="0.2">
      <c r="A26" s="1"/>
      <c r="B26" s="47" t="s">
        <v>45</v>
      </c>
      <c r="C26" s="3" t="s">
        <v>16</v>
      </c>
      <c r="D26" s="20">
        <v>314.60000000000002</v>
      </c>
      <c r="E26" s="21">
        <v>95.6</v>
      </c>
      <c r="F26" s="22">
        <v>34.799999999999997</v>
      </c>
      <c r="G26" s="20">
        <v>34.9</v>
      </c>
      <c r="H26" s="20">
        <v>35.1</v>
      </c>
      <c r="I26" s="23">
        <f t="shared" si="0"/>
        <v>34.93333333333333</v>
      </c>
      <c r="J26" s="24">
        <v>10.7</v>
      </c>
      <c r="K26" s="4">
        <v>61.8</v>
      </c>
      <c r="L26" s="20">
        <v>61.5</v>
      </c>
      <c r="M26" s="20">
        <v>61.4</v>
      </c>
      <c r="N26" s="23">
        <f t="shared" si="1"/>
        <v>61.566666666666663</v>
      </c>
      <c r="O26" s="24">
        <v>12.6</v>
      </c>
      <c r="P26" s="48">
        <v>20.86741</v>
      </c>
      <c r="Q26" s="49">
        <f t="shared" si="2"/>
        <v>4465.6257399999995</v>
      </c>
      <c r="R26" s="50">
        <f t="shared" si="3"/>
        <v>127.83279790076335</v>
      </c>
      <c r="S26" s="51">
        <v>6.8114220000000003</v>
      </c>
      <c r="T26" s="5">
        <f t="shared" si="4"/>
        <v>107.27989649999999</v>
      </c>
      <c r="U26" s="50">
        <f t="shared" si="5"/>
        <v>1.7424996724417976</v>
      </c>
      <c r="W26" s="86"/>
    </row>
    <row r="27" spans="1:23" x14ac:dyDescent="0.2">
      <c r="A27" s="1"/>
      <c r="B27" s="52"/>
      <c r="C27" s="9" t="s">
        <v>17</v>
      </c>
      <c r="D27" s="8">
        <v>295.10000000000002</v>
      </c>
      <c r="E27" s="9">
        <v>91.8</v>
      </c>
      <c r="F27" s="10">
        <v>28.5</v>
      </c>
      <c r="G27" s="8">
        <v>28.3</v>
      </c>
      <c r="H27" s="8">
        <v>28.1</v>
      </c>
      <c r="I27" s="11">
        <f t="shared" si="0"/>
        <v>28.3</v>
      </c>
      <c r="J27" s="12">
        <v>11.1</v>
      </c>
      <c r="K27" s="10">
        <v>64</v>
      </c>
      <c r="L27" s="8">
        <v>64.7</v>
      </c>
      <c r="M27" s="8">
        <v>64.2</v>
      </c>
      <c r="N27" s="11">
        <f t="shared" si="1"/>
        <v>64.3</v>
      </c>
      <c r="O27" s="12">
        <v>12.6</v>
      </c>
      <c r="P27" s="53">
        <v>16.13974</v>
      </c>
      <c r="Q27" s="54">
        <f t="shared" si="2"/>
        <v>3583.0222799999997</v>
      </c>
      <c r="R27" s="55">
        <f t="shared" si="3"/>
        <v>126.60856113074203</v>
      </c>
      <c r="S27" s="56">
        <v>7.8922699999999999</v>
      </c>
      <c r="T27" s="11">
        <f t="shared" si="4"/>
        <v>124.30325249999999</v>
      </c>
      <c r="U27" s="55">
        <f t="shared" si="5"/>
        <v>1.9331765552099531</v>
      </c>
      <c r="W27" s="86"/>
    </row>
    <row r="28" spans="1:23" ht="12.75" thickBot="1" x14ac:dyDescent="0.25">
      <c r="A28" s="1"/>
      <c r="B28" s="57"/>
      <c r="C28" s="15" t="s">
        <v>18</v>
      </c>
      <c r="D28" s="25">
        <v>303.7</v>
      </c>
      <c r="E28" s="26">
        <v>85.1</v>
      </c>
      <c r="F28" s="27">
        <v>28.7</v>
      </c>
      <c r="G28" s="25">
        <v>28.5</v>
      </c>
      <c r="H28" s="25">
        <v>28.9</v>
      </c>
      <c r="I28" s="28">
        <f t="shared" si="0"/>
        <v>28.7</v>
      </c>
      <c r="J28" s="29">
        <v>12</v>
      </c>
      <c r="K28" s="16">
        <v>58.1</v>
      </c>
      <c r="L28" s="25">
        <v>58.3</v>
      </c>
      <c r="M28" s="25">
        <v>58.6</v>
      </c>
      <c r="N28" s="28">
        <f t="shared" si="1"/>
        <v>58.333333333333336</v>
      </c>
      <c r="O28" s="29">
        <v>13</v>
      </c>
      <c r="P28" s="58">
        <v>15.447150000000001</v>
      </c>
      <c r="Q28" s="59">
        <f t="shared" si="2"/>
        <v>3707.3160000000003</v>
      </c>
      <c r="R28" s="60">
        <f t="shared" si="3"/>
        <v>129.17477351916378</v>
      </c>
      <c r="S28" s="61">
        <v>7.3592500000000003</v>
      </c>
      <c r="T28" s="17">
        <f t="shared" si="4"/>
        <v>119.58781250000001</v>
      </c>
      <c r="U28" s="60">
        <f t="shared" si="5"/>
        <v>2.0500767857142859</v>
      </c>
      <c r="W28" s="86"/>
    </row>
    <row r="29" spans="1:23" x14ac:dyDescent="0.2">
      <c r="A29" s="1"/>
      <c r="B29" s="47" t="s">
        <v>46</v>
      </c>
      <c r="C29" s="3" t="s">
        <v>16</v>
      </c>
      <c r="D29" s="2">
        <v>326.60000000000002</v>
      </c>
      <c r="E29" s="3">
        <v>97.7</v>
      </c>
      <c r="F29" s="4">
        <v>25.1</v>
      </c>
      <c r="G29" s="2">
        <v>25</v>
      </c>
      <c r="H29" s="2">
        <v>25.1</v>
      </c>
      <c r="I29" s="5">
        <f t="shared" si="0"/>
        <v>25.066666666666666</v>
      </c>
      <c r="J29" s="6">
        <v>11.5</v>
      </c>
      <c r="K29" s="4">
        <v>73.2</v>
      </c>
      <c r="L29" s="2">
        <v>73.3</v>
      </c>
      <c r="M29" s="2">
        <v>73.400000000000006</v>
      </c>
      <c r="N29" s="5">
        <f t="shared" si="1"/>
        <v>73.3</v>
      </c>
      <c r="O29" s="6">
        <v>12.5</v>
      </c>
      <c r="P29" s="62">
        <v>13.51995</v>
      </c>
      <c r="Q29" s="63">
        <f t="shared" si="2"/>
        <v>3109.5884999999998</v>
      </c>
      <c r="R29" s="64">
        <f t="shared" si="3"/>
        <v>124.05273271276596</v>
      </c>
      <c r="S29" s="65">
        <v>9.3654790000000006</v>
      </c>
      <c r="T29" s="23">
        <f t="shared" si="4"/>
        <v>146.33560937499999</v>
      </c>
      <c r="U29" s="64">
        <f t="shared" si="5"/>
        <v>1.9963930337653479</v>
      </c>
      <c r="W29" s="86"/>
    </row>
    <row r="30" spans="1:23" x14ac:dyDescent="0.2">
      <c r="A30" s="1"/>
      <c r="B30" s="52"/>
      <c r="C30" s="9" t="s">
        <v>17</v>
      </c>
      <c r="D30" s="8">
        <v>305</v>
      </c>
      <c r="E30" s="9">
        <v>103.3</v>
      </c>
      <c r="F30" s="10">
        <v>29.4</v>
      </c>
      <c r="G30" s="8">
        <v>29.4</v>
      </c>
      <c r="H30" s="8">
        <v>29.6</v>
      </c>
      <c r="I30" s="11">
        <f t="shared" si="0"/>
        <v>29.466666666666669</v>
      </c>
      <c r="J30" s="12">
        <v>11</v>
      </c>
      <c r="K30" s="10">
        <v>74.8</v>
      </c>
      <c r="L30" s="8">
        <v>75.099999999999994</v>
      </c>
      <c r="M30" s="8">
        <v>75.099999999999994</v>
      </c>
      <c r="N30" s="11">
        <f t="shared" si="1"/>
        <v>74.999999999999986</v>
      </c>
      <c r="O30" s="12">
        <v>12.4</v>
      </c>
      <c r="P30" s="53">
        <v>16.945250000000001</v>
      </c>
      <c r="Q30" s="54">
        <f t="shared" si="2"/>
        <v>3727.9550000000008</v>
      </c>
      <c r="R30" s="55">
        <f t="shared" si="3"/>
        <v>126.51430995475116</v>
      </c>
      <c r="S30" s="56">
        <v>7.329637</v>
      </c>
      <c r="T30" s="11">
        <f t="shared" si="4"/>
        <v>113.6093735</v>
      </c>
      <c r="U30" s="55">
        <f t="shared" si="5"/>
        <v>1.5147916466666671</v>
      </c>
      <c r="W30" s="86"/>
    </row>
    <row r="31" spans="1:23" ht="12.75" thickBot="1" x14ac:dyDescent="0.25">
      <c r="A31" s="1"/>
      <c r="B31" s="57"/>
      <c r="C31" s="15" t="s">
        <v>18</v>
      </c>
      <c r="D31" s="14">
        <v>305.8</v>
      </c>
      <c r="E31" s="15">
        <v>85.8</v>
      </c>
      <c r="F31" s="16">
        <v>23.6</v>
      </c>
      <c r="G31" s="14">
        <v>23.6</v>
      </c>
      <c r="H31" s="14">
        <v>23.8</v>
      </c>
      <c r="I31" s="17">
        <f t="shared" si="0"/>
        <v>23.666666666666668</v>
      </c>
      <c r="J31" s="18">
        <v>11.2</v>
      </c>
      <c r="K31" s="16">
        <v>63.4</v>
      </c>
      <c r="L31" s="14">
        <v>63.1</v>
      </c>
      <c r="M31" s="14">
        <v>63.2</v>
      </c>
      <c r="N31" s="17">
        <f t="shared" si="1"/>
        <v>63.233333333333327</v>
      </c>
      <c r="O31" s="18">
        <v>12.8</v>
      </c>
      <c r="P31" s="66">
        <v>14.15231</v>
      </c>
      <c r="Q31" s="67">
        <f t="shared" si="2"/>
        <v>3170.1174399999995</v>
      </c>
      <c r="R31" s="68">
        <f t="shared" si="3"/>
        <v>133.94862422535209</v>
      </c>
      <c r="S31" s="69">
        <v>6.6855710000000004</v>
      </c>
      <c r="T31" s="28">
        <f t="shared" si="4"/>
        <v>106.96913600000002</v>
      </c>
      <c r="U31" s="68">
        <f t="shared" si="5"/>
        <v>1.691657395888245</v>
      </c>
      <c r="W31" s="86"/>
    </row>
    <row r="32" spans="1:23" x14ac:dyDescent="0.2">
      <c r="A32" s="1"/>
      <c r="B32" s="47" t="s">
        <v>47</v>
      </c>
      <c r="C32" s="3" t="s">
        <v>16</v>
      </c>
      <c r="D32" s="2">
        <v>306</v>
      </c>
      <c r="E32" s="3">
        <v>102.1</v>
      </c>
      <c r="F32" s="4">
        <v>23.8</v>
      </c>
      <c r="G32" s="2">
        <v>23.9</v>
      </c>
      <c r="H32" s="2">
        <v>23.6</v>
      </c>
      <c r="I32" s="5">
        <f t="shared" si="0"/>
        <v>23.766666666666669</v>
      </c>
      <c r="J32" s="6">
        <v>11.2</v>
      </c>
      <c r="K32" s="22">
        <v>78.099999999999994</v>
      </c>
      <c r="L32" s="2">
        <v>78</v>
      </c>
      <c r="M32" s="2">
        <v>78</v>
      </c>
      <c r="N32" s="5">
        <f t="shared" si="1"/>
        <v>78.033333333333331</v>
      </c>
      <c r="O32" s="6">
        <v>13.3</v>
      </c>
      <c r="P32" s="48">
        <v>13.527480000000001</v>
      </c>
      <c r="Q32" s="49">
        <f t="shared" si="2"/>
        <v>3030.1555200000003</v>
      </c>
      <c r="R32" s="50">
        <f t="shared" si="3"/>
        <v>127.49602468443197</v>
      </c>
      <c r="S32" s="51">
        <v>6.8484379999999998</v>
      </c>
      <c r="T32" s="5">
        <f t="shared" si="4"/>
        <v>113.85528175000002</v>
      </c>
      <c r="U32" s="50">
        <f t="shared" si="5"/>
        <v>1.4590595696283641</v>
      </c>
      <c r="W32" s="86"/>
    </row>
    <row r="33" spans="1:23" x14ac:dyDescent="0.2">
      <c r="A33" s="1"/>
      <c r="B33" s="52"/>
      <c r="C33" s="9" t="s">
        <v>17</v>
      </c>
      <c r="D33" s="8">
        <v>316.8</v>
      </c>
      <c r="E33" s="9">
        <v>107.6</v>
      </c>
      <c r="F33" s="10">
        <v>26.4</v>
      </c>
      <c r="G33" s="8">
        <v>26.3</v>
      </c>
      <c r="H33" s="8">
        <v>26.3</v>
      </c>
      <c r="I33" s="11">
        <f t="shared" si="0"/>
        <v>26.333333333333332</v>
      </c>
      <c r="J33" s="12">
        <v>11.1</v>
      </c>
      <c r="K33" s="10">
        <v>81.8</v>
      </c>
      <c r="L33" s="8">
        <v>81.900000000000006</v>
      </c>
      <c r="M33" s="8">
        <v>82</v>
      </c>
      <c r="N33" s="11">
        <f t="shared" si="1"/>
        <v>81.899999999999991</v>
      </c>
      <c r="O33" s="12">
        <v>12.5</v>
      </c>
      <c r="P33" s="53">
        <v>15.10839</v>
      </c>
      <c r="Q33" s="54">
        <f t="shared" si="2"/>
        <v>3354.0625799999998</v>
      </c>
      <c r="R33" s="55">
        <f t="shared" si="3"/>
        <v>127.36946506329113</v>
      </c>
      <c r="S33" s="56">
        <v>8.3290509999999998</v>
      </c>
      <c r="T33" s="11">
        <f t="shared" si="4"/>
        <v>130.14142187499999</v>
      </c>
      <c r="U33" s="55">
        <f t="shared" si="5"/>
        <v>1.5890283501221001</v>
      </c>
      <c r="W33" s="86"/>
    </row>
    <row r="34" spans="1:23" ht="12.75" thickBot="1" x14ac:dyDescent="0.25">
      <c r="A34" s="1"/>
      <c r="B34" s="57"/>
      <c r="C34" s="15" t="s">
        <v>18</v>
      </c>
      <c r="D34" s="14">
        <v>309.39999999999998</v>
      </c>
      <c r="E34" s="15">
        <v>85.2</v>
      </c>
      <c r="F34" s="16">
        <v>23.7</v>
      </c>
      <c r="G34" s="14">
        <v>23.7</v>
      </c>
      <c r="H34" s="14">
        <v>23.9</v>
      </c>
      <c r="I34" s="17">
        <f t="shared" si="0"/>
        <v>23.766666666666666</v>
      </c>
      <c r="J34" s="18">
        <v>11.6</v>
      </c>
      <c r="K34" s="27">
        <v>62.5</v>
      </c>
      <c r="L34" s="14">
        <v>62.6</v>
      </c>
      <c r="M34" s="14">
        <v>62.5</v>
      </c>
      <c r="N34" s="17">
        <f t="shared" si="1"/>
        <v>62.533333333333331</v>
      </c>
      <c r="O34" s="18">
        <v>12.2</v>
      </c>
      <c r="P34" s="58">
        <v>13.286569999999999</v>
      </c>
      <c r="Q34" s="59">
        <f t="shared" si="2"/>
        <v>3082.4842399999998</v>
      </c>
      <c r="R34" s="60">
        <f t="shared" si="3"/>
        <v>129.69779410939691</v>
      </c>
      <c r="S34" s="61">
        <v>8.4400969999999997</v>
      </c>
      <c r="T34" s="17">
        <f t="shared" si="4"/>
        <v>128.71147925</v>
      </c>
      <c r="U34" s="60">
        <f t="shared" si="5"/>
        <v>2.058285915511727</v>
      </c>
      <c r="W34" s="86"/>
    </row>
    <row r="35" spans="1:23" x14ac:dyDescent="0.2">
      <c r="A35" s="1"/>
      <c r="B35" s="47" t="s">
        <v>48</v>
      </c>
      <c r="C35" s="3" t="s">
        <v>16</v>
      </c>
      <c r="D35" s="20">
        <v>305.39999999999998</v>
      </c>
      <c r="E35" s="21">
        <v>97.9</v>
      </c>
      <c r="F35" s="22">
        <v>30.8</v>
      </c>
      <c r="G35" s="20">
        <v>30.8</v>
      </c>
      <c r="H35" s="20">
        <v>30.9</v>
      </c>
      <c r="I35" s="23">
        <f t="shared" si="0"/>
        <v>30.833333333333332</v>
      </c>
      <c r="J35" s="24">
        <v>11.5</v>
      </c>
      <c r="K35" s="4">
        <v>66.900000000000006</v>
      </c>
      <c r="L35" s="20">
        <v>66.8</v>
      </c>
      <c r="M35" s="20">
        <v>66.900000000000006</v>
      </c>
      <c r="N35" s="23">
        <f t="shared" si="1"/>
        <v>66.86666666666666</v>
      </c>
      <c r="O35" s="24">
        <v>12.5</v>
      </c>
      <c r="P35" s="62">
        <v>17.524920000000002</v>
      </c>
      <c r="Q35" s="63">
        <f t="shared" si="2"/>
        <v>4030.7316000000001</v>
      </c>
      <c r="R35" s="64">
        <f t="shared" si="3"/>
        <v>130.72643027027027</v>
      </c>
      <c r="S35" s="65">
        <v>7.0779339999999999</v>
      </c>
      <c r="T35" s="23">
        <f t="shared" si="4"/>
        <v>110.59271875</v>
      </c>
      <c r="U35" s="64">
        <f t="shared" si="5"/>
        <v>1.6539289942671986</v>
      </c>
      <c r="W35" s="86"/>
    </row>
    <row r="36" spans="1:23" x14ac:dyDescent="0.2">
      <c r="A36" s="1"/>
      <c r="B36" s="52"/>
      <c r="C36" s="9" t="s">
        <v>17</v>
      </c>
      <c r="D36" s="8">
        <v>321.10000000000002</v>
      </c>
      <c r="E36" s="9">
        <v>105.1</v>
      </c>
      <c r="F36" s="10">
        <v>35.799999999999997</v>
      </c>
      <c r="G36" s="8">
        <v>35.9</v>
      </c>
      <c r="H36" s="8">
        <v>36</v>
      </c>
      <c r="I36" s="11">
        <f t="shared" si="0"/>
        <v>35.9</v>
      </c>
      <c r="J36" s="12">
        <v>11.1</v>
      </c>
      <c r="K36" s="10">
        <v>69.8</v>
      </c>
      <c r="L36" s="8">
        <v>69.900000000000006</v>
      </c>
      <c r="M36" s="8">
        <v>70</v>
      </c>
      <c r="N36" s="11">
        <f t="shared" si="1"/>
        <v>69.899999999999991</v>
      </c>
      <c r="O36" s="12">
        <v>13.2</v>
      </c>
      <c r="P36" s="53">
        <v>21.228770000000001</v>
      </c>
      <c r="Q36" s="54">
        <f t="shared" si="2"/>
        <v>4712.78694</v>
      </c>
      <c r="R36" s="55">
        <f t="shared" si="3"/>
        <v>131.27540222841225</v>
      </c>
      <c r="S36" s="56">
        <v>6.8484379999999998</v>
      </c>
      <c r="T36" s="11">
        <f t="shared" si="4"/>
        <v>112.99922699999999</v>
      </c>
      <c r="U36" s="55">
        <f t="shared" si="5"/>
        <v>1.616584077253219</v>
      </c>
      <c r="W36" s="86"/>
    </row>
    <row r="37" spans="1:23" ht="12.75" thickBot="1" x14ac:dyDescent="0.25">
      <c r="A37" s="70"/>
      <c r="B37" s="57"/>
      <c r="C37" s="15" t="s">
        <v>18</v>
      </c>
      <c r="D37" s="25">
        <v>334.2</v>
      </c>
      <c r="E37" s="26">
        <v>92.1</v>
      </c>
      <c r="F37" s="27">
        <v>30</v>
      </c>
      <c r="G37" s="25">
        <v>30</v>
      </c>
      <c r="H37" s="25">
        <v>29.9</v>
      </c>
      <c r="I37" s="28">
        <f t="shared" si="0"/>
        <v>29.966666666666669</v>
      </c>
      <c r="J37" s="29">
        <v>10.9</v>
      </c>
      <c r="K37" s="16">
        <v>62.4</v>
      </c>
      <c r="L37" s="25">
        <v>62.4</v>
      </c>
      <c r="M37" s="25">
        <v>62.6</v>
      </c>
      <c r="N37" s="28">
        <f t="shared" si="1"/>
        <v>62.466666666666669</v>
      </c>
      <c r="O37" s="29">
        <v>13.3</v>
      </c>
      <c r="P37" s="66">
        <v>18.014250000000001</v>
      </c>
      <c r="Q37" s="67">
        <f t="shared" si="2"/>
        <v>3927.1065000000003</v>
      </c>
      <c r="R37" s="68">
        <f t="shared" si="3"/>
        <v>131.04916017797552</v>
      </c>
      <c r="S37" s="69">
        <v>7.7664179999999998</v>
      </c>
      <c r="T37" s="28">
        <f t="shared" si="4"/>
        <v>129.11669925000001</v>
      </c>
      <c r="U37" s="68">
        <f t="shared" si="5"/>
        <v>2.0669695717716117</v>
      </c>
      <c r="W37" s="86"/>
    </row>
    <row r="38" spans="1:23" x14ac:dyDescent="0.2">
      <c r="A38" s="46"/>
      <c r="B38" s="47" t="s">
        <v>49</v>
      </c>
      <c r="C38" s="3" t="s">
        <v>16</v>
      </c>
      <c r="D38" s="2">
        <v>309.10000000000002</v>
      </c>
      <c r="E38" s="3">
        <v>99.4</v>
      </c>
      <c r="F38" s="4">
        <v>31.9</v>
      </c>
      <c r="G38" s="2">
        <v>32.200000000000003</v>
      </c>
      <c r="H38" s="2">
        <v>32.200000000000003</v>
      </c>
      <c r="I38" s="5">
        <f t="shared" si="0"/>
        <v>32.1</v>
      </c>
      <c r="J38" s="6">
        <v>11.4</v>
      </c>
      <c r="K38" s="22">
        <v>67.900000000000006</v>
      </c>
      <c r="L38" s="2">
        <v>67.8</v>
      </c>
      <c r="M38" s="2">
        <v>68.2</v>
      </c>
      <c r="N38" s="5">
        <f t="shared" si="1"/>
        <v>67.966666666666654</v>
      </c>
      <c r="O38" s="6">
        <v>13.5</v>
      </c>
      <c r="P38" s="48">
        <v>17.738219999999998</v>
      </c>
      <c r="Q38" s="49">
        <f t="shared" si="2"/>
        <v>4044.3141599999994</v>
      </c>
      <c r="R38" s="50">
        <f t="shared" si="3"/>
        <v>125.99109532710278</v>
      </c>
      <c r="S38" s="51">
        <v>6.8192069999999996</v>
      </c>
      <c r="T38" s="5">
        <f t="shared" si="4"/>
        <v>115.07411812499998</v>
      </c>
      <c r="U38" s="50">
        <f t="shared" si="5"/>
        <v>1.6930963922265818</v>
      </c>
      <c r="W38" s="86"/>
    </row>
    <row r="39" spans="1:23" x14ac:dyDescent="0.2">
      <c r="A39" s="1" t="s">
        <v>23</v>
      </c>
      <c r="B39" s="52"/>
      <c r="C39" s="9" t="s">
        <v>17</v>
      </c>
      <c r="D39" s="8">
        <v>312.39999999999998</v>
      </c>
      <c r="E39" s="9">
        <v>101.5</v>
      </c>
      <c r="F39" s="10">
        <v>33.6</v>
      </c>
      <c r="G39" s="8">
        <v>33.4</v>
      </c>
      <c r="H39" s="8">
        <v>33</v>
      </c>
      <c r="I39" s="11">
        <f t="shared" si="0"/>
        <v>33.333333333333336</v>
      </c>
      <c r="J39" s="12">
        <v>11</v>
      </c>
      <c r="K39" s="10">
        <v>66.5</v>
      </c>
      <c r="L39" s="8">
        <v>66.599999999999994</v>
      </c>
      <c r="M39" s="8">
        <v>66.7</v>
      </c>
      <c r="N39" s="11">
        <f t="shared" si="1"/>
        <v>66.600000000000009</v>
      </c>
      <c r="O39" s="12">
        <v>12.1</v>
      </c>
      <c r="P39" s="53">
        <v>20.453759999999999</v>
      </c>
      <c r="Q39" s="54">
        <f t="shared" si="2"/>
        <v>4499.8271999999997</v>
      </c>
      <c r="R39" s="55">
        <f t="shared" si="3"/>
        <v>134.99481599999999</v>
      </c>
      <c r="S39" s="56">
        <v>13.65907</v>
      </c>
      <c r="T39" s="11">
        <f t="shared" si="4"/>
        <v>206.59343374999997</v>
      </c>
      <c r="U39" s="55">
        <f t="shared" si="5"/>
        <v>3.1020035097597591</v>
      </c>
      <c r="W39" s="86"/>
    </row>
    <row r="40" spans="1:23" ht="12.75" thickBot="1" x14ac:dyDescent="0.25">
      <c r="A40" s="1" t="s">
        <v>22</v>
      </c>
      <c r="B40" s="57"/>
      <c r="C40" s="15" t="s">
        <v>18</v>
      </c>
      <c r="D40" s="14">
        <v>331.8</v>
      </c>
      <c r="E40" s="15">
        <v>99.6</v>
      </c>
      <c r="F40" s="16">
        <v>33.9</v>
      </c>
      <c r="G40" s="14">
        <v>33.9</v>
      </c>
      <c r="H40" s="14">
        <v>33.6</v>
      </c>
      <c r="I40" s="17">
        <f t="shared" si="0"/>
        <v>33.800000000000004</v>
      </c>
      <c r="J40" s="18">
        <v>10.8</v>
      </c>
      <c r="K40" s="27">
        <v>65.8</v>
      </c>
      <c r="L40" s="14">
        <v>66</v>
      </c>
      <c r="M40" s="14">
        <v>66.099999999999994</v>
      </c>
      <c r="N40" s="17">
        <f t="shared" si="1"/>
        <v>65.966666666666669</v>
      </c>
      <c r="O40" s="18">
        <v>12.3</v>
      </c>
      <c r="P40" s="58">
        <v>20.685189999999999</v>
      </c>
      <c r="Q40" s="59">
        <f t="shared" si="2"/>
        <v>4468.0010400000001</v>
      </c>
      <c r="R40" s="60">
        <f t="shared" si="3"/>
        <v>132.18937988165681</v>
      </c>
      <c r="S40" s="61">
        <v>10.59187</v>
      </c>
      <c r="T40" s="17">
        <f t="shared" si="4"/>
        <v>162.85000124999999</v>
      </c>
      <c r="U40" s="60">
        <f t="shared" si="5"/>
        <v>2.4686710649317836</v>
      </c>
      <c r="W40" s="86"/>
    </row>
    <row r="41" spans="1:23" x14ac:dyDescent="0.2">
      <c r="A41" s="1"/>
      <c r="B41" s="47" t="s">
        <v>50</v>
      </c>
      <c r="C41" s="3" t="s">
        <v>16</v>
      </c>
      <c r="D41" s="20">
        <v>294.8</v>
      </c>
      <c r="E41" s="21">
        <v>94.9</v>
      </c>
      <c r="F41" s="22">
        <v>31.9</v>
      </c>
      <c r="G41" s="20">
        <v>32.5</v>
      </c>
      <c r="H41" s="20">
        <v>32.5</v>
      </c>
      <c r="I41" s="23">
        <f t="shared" si="0"/>
        <v>32.300000000000004</v>
      </c>
      <c r="J41" s="24">
        <v>10.8</v>
      </c>
      <c r="K41" s="4">
        <v>63</v>
      </c>
      <c r="L41" s="20">
        <v>63</v>
      </c>
      <c r="M41" s="20">
        <v>63.1</v>
      </c>
      <c r="N41" s="23">
        <f t="shared" si="1"/>
        <v>63.033333333333331</v>
      </c>
      <c r="O41" s="24">
        <v>13.5</v>
      </c>
      <c r="P41" s="62">
        <v>19.643719999999998</v>
      </c>
      <c r="Q41" s="63">
        <f t="shared" si="2"/>
        <v>4243.0435200000002</v>
      </c>
      <c r="R41" s="64">
        <f t="shared" si="3"/>
        <v>131.36357647058821</v>
      </c>
      <c r="S41" s="65">
        <v>8.720872</v>
      </c>
      <c r="T41" s="23">
        <f t="shared" si="4"/>
        <v>147.164715</v>
      </c>
      <c r="U41" s="64">
        <f t="shared" si="5"/>
        <v>2.3347125594923321</v>
      </c>
      <c r="W41" s="86"/>
    </row>
    <row r="42" spans="1:23" x14ac:dyDescent="0.2">
      <c r="A42" s="1"/>
      <c r="B42" s="52"/>
      <c r="C42" s="9" t="s">
        <v>17</v>
      </c>
      <c r="D42" s="8">
        <v>300.60000000000002</v>
      </c>
      <c r="E42" s="9">
        <v>98.3</v>
      </c>
      <c r="F42" s="10">
        <v>27.7</v>
      </c>
      <c r="G42" s="8">
        <v>27.5</v>
      </c>
      <c r="H42" s="8">
        <v>27.7</v>
      </c>
      <c r="I42" s="11">
        <f t="shared" si="0"/>
        <v>27.633333333333336</v>
      </c>
      <c r="J42" s="12">
        <v>10.9</v>
      </c>
      <c r="K42" s="10">
        <v>69.099999999999994</v>
      </c>
      <c r="L42" s="8">
        <v>68.7</v>
      </c>
      <c r="M42" s="8">
        <v>68.900000000000006</v>
      </c>
      <c r="N42" s="11">
        <f t="shared" si="1"/>
        <v>68.900000000000006</v>
      </c>
      <c r="O42" s="12">
        <v>12.4</v>
      </c>
      <c r="P42" s="53">
        <v>15.50099</v>
      </c>
      <c r="Q42" s="54">
        <f t="shared" si="2"/>
        <v>3379.2158199999999</v>
      </c>
      <c r="R42" s="55">
        <f t="shared" si="3"/>
        <v>122.28766537997586</v>
      </c>
      <c r="S42" s="56">
        <v>17.50074</v>
      </c>
      <c r="T42" s="11">
        <f t="shared" si="4"/>
        <v>271.26147000000003</v>
      </c>
      <c r="U42" s="55">
        <f t="shared" si="5"/>
        <v>3.9370314949201743</v>
      </c>
      <c r="W42" s="86"/>
    </row>
    <row r="43" spans="1:23" ht="12.75" thickBot="1" x14ac:dyDescent="0.25">
      <c r="A43" s="1"/>
      <c r="B43" s="57"/>
      <c r="C43" s="15" t="s">
        <v>18</v>
      </c>
      <c r="D43" s="25">
        <v>324.8</v>
      </c>
      <c r="E43" s="26">
        <v>94.2</v>
      </c>
      <c r="F43" s="27">
        <v>31.6</v>
      </c>
      <c r="G43" s="25">
        <v>31.8</v>
      </c>
      <c r="H43" s="25">
        <v>31.6</v>
      </c>
      <c r="I43" s="28">
        <f t="shared" si="0"/>
        <v>31.666666666666668</v>
      </c>
      <c r="J43" s="29">
        <v>10.7</v>
      </c>
      <c r="K43" s="16">
        <v>62</v>
      </c>
      <c r="L43" s="25">
        <v>61.6</v>
      </c>
      <c r="M43" s="25">
        <v>61.7</v>
      </c>
      <c r="N43" s="28">
        <f t="shared" si="1"/>
        <v>61.766666666666673</v>
      </c>
      <c r="O43" s="29">
        <v>12.6</v>
      </c>
      <c r="P43" s="66">
        <v>18.509679999999999</v>
      </c>
      <c r="Q43" s="67">
        <f t="shared" si="2"/>
        <v>3961.07152</v>
      </c>
      <c r="R43" s="68">
        <f t="shared" si="3"/>
        <v>125.08646905263157</v>
      </c>
      <c r="S43" s="69">
        <v>11.9261</v>
      </c>
      <c r="T43" s="28">
        <f t="shared" si="4"/>
        <v>187.83607499999999</v>
      </c>
      <c r="U43" s="68">
        <f t="shared" si="5"/>
        <v>3.0410589584457632</v>
      </c>
      <c r="W43" s="86"/>
    </row>
    <row r="44" spans="1:23" x14ac:dyDescent="0.2">
      <c r="A44" s="1"/>
      <c r="B44" s="47" t="s">
        <v>51</v>
      </c>
      <c r="C44" s="3" t="s">
        <v>16</v>
      </c>
      <c r="D44" s="2">
        <v>317.5</v>
      </c>
      <c r="E44" s="3">
        <v>102.2</v>
      </c>
      <c r="F44" s="4">
        <v>29.5</v>
      </c>
      <c r="G44" s="2">
        <v>29.3</v>
      </c>
      <c r="H44" s="2">
        <v>29.7</v>
      </c>
      <c r="I44" s="5">
        <f t="shared" si="0"/>
        <v>29.5</v>
      </c>
      <c r="J44" s="6">
        <v>11.7</v>
      </c>
      <c r="K44" s="22">
        <v>72.7</v>
      </c>
      <c r="L44" s="2">
        <v>72.900000000000006</v>
      </c>
      <c r="M44" s="2">
        <v>72.900000000000006</v>
      </c>
      <c r="N44" s="5">
        <f t="shared" si="1"/>
        <v>72.833333333333343</v>
      </c>
      <c r="O44" s="6">
        <v>12.9</v>
      </c>
      <c r="P44" s="48">
        <v>16.403600000000001</v>
      </c>
      <c r="Q44" s="49">
        <f t="shared" si="2"/>
        <v>3838.4423999999999</v>
      </c>
      <c r="R44" s="50">
        <f t="shared" si="3"/>
        <v>130.11669152542373</v>
      </c>
      <c r="S44" s="51">
        <v>11.79574</v>
      </c>
      <c r="T44" s="5">
        <f t="shared" si="4"/>
        <v>190.20630750000004</v>
      </c>
      <c r="U44" s="50">
        <f t="shared" si="5"/>
        <v>2.6115282494279177</v>
      </c>
      <c r="W44" s="86"/>
    </row>
    <row r="45" spans="1:23" x14ac:dyDescent="0.2">
      <c r="A45" s="1"/>
      <c r="B45" s="52"/>
      <c r="C45" s="9" t="s">
        <v>17</v>
      </c>
      <c r="D45" s="8">
        <v>305.7</v>
      </c>
      <c r="E45" s="9">
        <v>99.5</v>
      </c>
      <c r="F45" s="10">
        <v>30.5</v>
      </c>
      <c r="G45" s="8">
        <v>30.7</v>
      </c>
      <c r="H45" s="8">
        <v>30.8</v>
      </c>
      <c r="I45" s="11">
        <f t="shared" si="0"/>
        <v>30.666666666666668</v>
      </c>
      <c r="J45" s="12">
        <v>11.3</v>
      </c>
      <c r="K45" s="10">
        <v>69.900000000000006</v>
      </c>
      <c r="L45" s="8">
        <v>69.5</v>
      </c>
      <c r="M45" s="8">
        <v>69.900000000000006</v>
      </c>
      <c r="N45" s="11">
        <f t="shared" si="1"/>
        <v>69.766666666666666</v>
      </c>
      <c r="O45" s="12">
        <v>12.6</v>
      </c>
      <c r="P45" s="53">
        <v>16.920480000000001</v>
      </c>
      <c r="Q45" s="54">
        <f t="shared" si="2"/>
        <v>3824.0284800000009</v>
      </c>
      <c r="R45" s="55">
        <f t="shared" si="3"/>
        <v>124.69658086956524</v>
      </c>
      <c r="S45" s="56">
        <v>17.370380000000001</v>
      </c>
      <c r="T45" s="11">
        <f t="shared" si="4"/>
        <v>273.583485</v>
      </c>
      <c r="U45" s="55">
        <f t="shared" si="5"/>
        <v>3.921406856187291</v>
      </c>
      <c r="W45" s="86"/>
    </row>
    <row r="46" spans="1:23" ht="12.75" thickBot="1" x14ac:dyDescent="0.25">
      <c r="A46" s="1"/>
      <c r="B46" s="57"/>
      <c r="C46" s="15" t="s">
        <v>18</v>
      </c>
      <c r="D46" s="14">
        <v>308.39999999999998</v>
      </c>
      <c r="E46" s="15">
        <v>89.1</v>
      </c>
      <c r="F46" s="16">
        <v>33.700000000000003</v>
      </c>
      <c r="G46" s="14">
        <v>33.5</v>
      </c>
      <c r="H46" s="14">
        <v>33.700000000000003</v>
      </c>
      <c r="I46" s="17">
        <f t="shared" si="0"/>
        <v>33.633333333333333</v>
      </c>
      <c r="J46" s="18">
        <v>11.1</v>
      </c>
      <c r="K46" s="27">
        <v>56.6</v>
      </c>
      <c r="L46" s="14">
        <v>56.6</v>
      </c>
      <c r="M46" s="14">
        <v>57</v>
      </c>
      <c r="N46" s="17">
        <f t="shared" si="1"/>
        <v>56.733333333333327</v>
      </c>
      <c r="O46" s="18">
        <v>12.6</v>
      </c>
      <c r="P46" s="58">
        <v>19.558869999999999</v>
      </c>
      <c r="Q46" s="59">
        <f t="shared" si="2"/>
        <v>4342.0691399999996</v>
      </c>
      <c r="R46" s="60">
        <f t="shared" si="3"/>
        <v>129.10017264618432</v>
      </c>
      <c r="S46" s="61">
        <v>8.9815839999999998</v>
      </c>
      <c r="T46" s="17">
        <f t="shared" si="4"/>
        <v>141.459948</v>
      </c>
      <c r="U46" s="60">
        <f t="shared" si="5"/>
        <v>2.4934185898942425</v>
      </c>
      <c r="W46" s="86"/>
    </row>
    <row r="47" spans="1:23" x14ac:dyDescent="0.2">
      <c r="A47" s="1"/>
      <c r="B47" s="47" t="s">
        <v>52</v>
      </c>
      <c r="C47" s="3" t="s">
        <v>16</v>
      </c>
      <c r="D47" s="2">
        <v>322.5</v>
      </c>
      <c r="E47" s="3">
        <v>116.9</v>
      </c>
      <c r="F47" s="4">
        <v>29.6</v>
      </c>
      <c r="G47" s="2">
        <v>29.5</v>
      </c>
      <c r="H47" s="2">
        <v>29.7</v>
      </c>
      <c r="I47" s="5">
        <f t="shared" si="0"/>
        <v>29.599999999999998</v>
      </c>
      <c r="J47" s="6">
        <v>11.7</v>
      </c>
      <c r="K47" s="22">
        <v>87.7</v>
      </c>
      <c r="L47" s="2">
        <v>87.7</v>
      </c>
      <c r="M47" s="2">
        <v>87.8</v>
      </c>
      <c r="N47" s="5">
        <f t="shared" si="1"/>
        <v>87.733333333333334</v>
      </c>
      <c r="O47" s="6">
        <v>13.1</v>
      </c>
      <c r="P47" s="62">
        <v>15.655290000000001</v>
      </c>
      <c r="Q47" s="63">
        <f t="shared" si="2"/>
        <v>3663.3378599999996</v>
      </c>
      <c r="R47" s="64">
        <f t="shared" si="3"/>
        <v>123.76141418918918</v>
      </c>
      <c r="S47" s="65">
        <v>7.9847429999999999</v>
      </c>
      <c r="T47" s="23">
        <f t="shared" si="4"/>
        <v>130.75016662499999</v>
      </c>
      <c r="U47" s="64">
        <f t="shared" si="5"/>
        <v>1.4903134493731003</v>
      </c>
      <c r="W47" s="86"/>
    </row>
    <row r="48" spans="1:23" x14ac:dyDescent="0.2">
      <c r="A48" s="1"/>
      <c r="B48" s="52"/>
      <c r="C48" s="9" t="s">
        <v>17</v>
      </c>
      <c r="D48" s="8">
        <v>313.3</v>
      </c>
      <c r="E48" s="9">
        <v>112.3</v>
      </c>
      <c r="F48" s="10">
        <v>32.4</v>
      </c>
      <c r="G48" s="8">
        <v>32.5</v>
      </c>
      <c r="H48" s="8">
        <v>32.5</v>
      </c>
      <c r="I48" s="11">
        <f t="shared" si="0"/>
        <v>32.466666666666669</v>
      </c>
      <c r="J48" s="12">
        <v>11.6</v>
      </c>
      <c r="K48" s="10">
        <v>80.7</v>
      </c>
      <c r="L48" s="8">
        <v>80.599999999999994</v>
      </c>
      <c r="M48" s="8">
        <v>80.599999999999994</v>
      </c>
      <c r="N48" s="11">
        <f t="shared" si="1"/>
        <v>80.63333333333334</v>
      </c>
      <c r="O48" s="12">
        <v>12.7</v>
      </c>
      <c r="P48" s="53">
        <v>17.969660000000001</v>
      </c>
      <c r="Q48" s="54">
        <f t="shared" si="2"/>
        <v>4168.9611199999999</v>
      </c>
      <c r="R48" s="55">
        <f t="shared" si="3"/>
        <v>128.40742669404517</v>
      </c>
      <c r="S48" s="56">
        <v>8.8205570000000009</v>
      </c>
      <c r="T48" s="11">
        <f t="shared" si="4"/>
        <v>140.02634237500001</v>
      </c>
      <c r="U48" s="55">
        <f t="shared" si="5"/>
        <v>1.7365813440471269</v>
      </c>
      <c r="W48" s="86"/>
    </row>
    <row r="49" spans="1:23" ht="12.75" thickBot="1" x14ac:dyDescent="0.25">
      <c r="A49" s="1"/>
      <c r="B49" s="57"/>
      <c r="C49" s="15" t="s">
        <v>18</v>
      </c>
      <c r="D49" s="14">
        <v>314.8</v>
      </c>
      <c r="E49" s="15">
        <v>98.7</v>
      </c>
      <c r="F49" s="16">
        <v>33.4</v>
      </c>
      <c r="G49" s="14">
        <v>33.299999999999997</v>
      </c>
      <c r="H49" s="14">
        <v>33.6</v>
      </c>
      <c r="I49" s="17">
        <f t="shared" si="0"/>
        <v>33.43333333333333</v>
      </c>
      <c r="J49" s="18">
        <v>11.6</v>
      </c>
      <c r="K49" s="27">
        <v>66.3</v>
      </c>
      <c r="L49" s="14">
        <v>66.3</v>
      </c>
      <c r="M49" s="14">
        <v>66.3</v>
      </c>
      <c r="N49" s="17">
        <f t="shared" si="1"/>
        <v>66.3</v>
      </c>
      <c r="O49" s="18">
        <v>12.6</v>
      </c>
      <c r="P49" s="66">
        <v>19.373709999999999</v>
      </c>
      <c r="Q49" s="67">
        <f t="shared" si="2"/>
        <v>4494.7007199999998</v>
      </c>
      <c r="R49" s="68">
        <f t="shared" si="3"/>
        <v>134.43770847457628</v>
      </c>
      <c r="S49" s="69">
        <v>5.8683740000000002</v>
      </c>
      <c r="T49" s="28">
        <f t="shared" si="4"/>
        <v>92.426890499999985</v>
      </c>
      <c r="U49" s="68">
        <f t="shared" si="5"/>
        <v>1.3940707466063347</v>
      </c>
      <c r="W49" s="86"/>
    </row>
    <row r="50" spans="1:23" x14ac:dyDescent="0.2">
      <c r="A50" s="1"/>
      <c r="B50" s="47" t="s">
        <v>53</v>
      </c>
      <c r="C50" s="3" t="s">
        <v>16</v>
      </c>
      <c r="D50" s="20">
        <v>289.39999999999998</v>
      </c>
      <c r="E50" s="21">
        <v>99.2</v>
      </c>
      <c r="F50" s="22">
        <v>30.7</v>
      </c>
      <c r="G50" s="20">
        <v>30.8</v>
      </c>
      <c r="H50" s="20">
        <v>30.9</v>
      </c>
      <c r="I50" s="23">
        <f t="shared" si="0"/>
        <v>30.8</v>
      </c>
      <c r="J50" s="24">
        <v>11</v>
      </c>
      <c r="K50" s="4">
        <v>68.599999999999994</v>
      </c>
      <c r="L50" s="20">
        <v>68.2</v>
      </c>
      <c r="M50" s="20">
        <v>68.400000000000006</v>
      </c>
      <c r="N50" s="23">
        <f t="shared" si="1"/>
        <v>68.400000000000006</v>
      </c>
      <c r="O50" s="24">
        <v>12.8</v>
      </c>
      <c r="P50" s="48">
        <v>18.247389999999999</v>
      </c>
      <c r="Q50" s="49">
        <f t="shared" si="2"/>
        <v>4014.4257999999995</v>
      </c>
      <c r="R50" s="50">
        <f t="shared" si="3"/>
        <v>130.33849999999998</v>
      </c>
      <c r="S50" s="51">
        <v>6.0447379999999997</v>
      </c>
      <c r="T50" s="5">
        <f t="shared" si="4"/>
        <v>96.71580800000001</v>
      </c>
      <c r="U50" s="50">
        <f t="shared" si="5"/>
        <v>1.4139738011695906</v>
      </c>
      <c r="W50" s="86"/>
    </row>
    <row r="51" spans="1:23" x14ac:dyDescent="0.2">
      <c r="A51" s="1"/>
      <c r="B51" s="52"/>
      <c r="C51" s="9" t="s">
        <v>17</v>
      </c>
      <c r="D51" s="8">
        <v>327.39999999999998</v>
      </c>
      <c r="E51" s="9">
        <v>115.2</v>
      </c>
      <c r="F51" s="10">
        <v>30.2</v>
      </c>
      <c r="G51" s="8">
        <v>30.2</v>
      </c>
      <c r="H51" s="8">
        <v>30.4</v>
      </c>
      <c r="I51" s="11">
        <f t="shared" si="0"/>
        <v>30.266666666666666</v>
      </c>
      <c r="J51" s="12">
        <v>11.1</v>
      </c>
      <c r="K51" s="10">
        <v>86.3</v>
      </c>
      <c r="L51" s="8">
        <v>86.2</v>
      </c>
      <c r="M51" s="8">
        <v>86.4</v>
      </c>
      <c r="N51" s="11">
        <f t="shared" si="1"/>
        <v>86.3</v>
      </c>
      <c r="O51" s="12">
        <v>13.1</v>
      </c>
      <c r="P51" s="53">
        <v>18.154810000000001</v>
      </c>
      <c r="Q51" s="54">
        <f t="shared" si="2"/>
        <v>4030.3678200000004</v>
      </c>
      <c r="R51" s="55">
        <f t="shared" si="3"/>
        <v>133.16193237885463</v>
      </c>
      <c r="S51" s="56">
        <v>11.34333</v>
      </c>
      <c r="T51" s="11">
        <f t="shared" si="4"/>
        <v>185.74702875</v>
      </c>
      <c r="U51" s="55">
        <f t="shared" si="5"/>
        <v>2.1523410052143683</v>
      </c>
      <c r="W51" s="86"/>
    </row>
    <row r="52" spans="1:23" ht="12.75" thickBot="1" x14ac:dyDescent="0.25">
      <c r="A52" s="1"/>
      <c r="B52" s="57"/>
      <c r="C52" s="15" t="s">
        <v>18</v>
      </c>
      <c r="D52" s="25">
        <v>304.7</v>
      </c>
      <c r="E52" s="26">
        <v>93.5</v>
      </c>
      <c r="F52" s="27">
        <v>24.3</v>
      </c>
      <c r="G52" s="25">
        <v>24.5</v>
      </c>
      <c r="H52" s="25">
        <v>24.4</v>
      </c>
      <c r="I52" s="28">
        <f t="shared" si="0"/>
        <v>24.399999999999995</v>
      </c>
      <c r="J52" s="29">
        <v>11.2</v>
      </c>
      <c r="K52" s="16">
        <v>70.099999999999994</v>
      </c>
      <c r="L52" s="25">
        <v>70.099999999999994</v>
      </c>
      <c r="M52" s="25">
        <v>70.099999999999994</v>
      </c>
      <c r="N52" s="28">
        <f t="shared" si="1"/>
        <v>70.099999999999994</v>
      </c>
      <c r="O52" s="29">
        <v>12.9</v>
      </c>
      <c r="P52" s="58">
        <v>14.127800000000001</v>
      </c>
      <c r="Q52" s="59">
        <f t="shared" si="2"/>
        <v>3164.6271999999999</v>
      </c>
      <c r="R52" s="60">
        <f t="shared" si="3"/>
        <v>129.6978360655738</v>
      </c>
      <c r="S52" s="61">
        <v>8.2531239999999997</v>
      </c>
      <c r="T52" s="17">
        <f t="shared" si="4"/>
        <v>133.0816245</v>
      </c>
      <c r="U52" s="60">
        <f t="shared" si="5"/>
        <v>1.8984539871611985</v>
      </c>
      <c r="W52" s="86"/>
    </row>
    <row r="53" spans="1:23" x14ac:dyDescent="0.2">
      <c r="A53" s="1"/>
      <c r="B53" s="47" t="s">
        <v>54</v>
      </c>
      <c r="C53" s="3" t="s">
        <v>16</v>
      </c>
      <c r="D53" s="2">
        <v>306.5</v>
      </c>
      <c r="E53" s="3">
        <v>88.9</v>
      </c>
      <c r="F53" s="4">
        <v>26.2</v>
      </c>
      <c r="G53" s="2">
        <v>26.3</v>
      </c>
      <c r="H53" s="2">
        <v>26.3</v>
      </c>
      <c r="I53" s="5">
        <f t="shared" si="0"/>
        <v>26.266666666666666</v>
      </c>
      <c r="J53" s="6">
        <v>11.9</v>
      </c>
      <c r="K53" s="22">
        <v>64.099999999999994</v>
      </c>
      <c r="L53" s="2">
        <v>64.2</v>
      </c>
      <c r="M53" s="2">
        <v>64.2</v>
      </c>
      <c r="N53" s="5">
        <f t="shared" si="1"/>
        <v>64.166666666666671</v>
      </c>
      <c r="O53" s="6">
        <v>12.7</v>
      </c>
      <c r="P53" s="62">
        <v>14.34381</v>
      </c>
      <c r="Q53" s="63">
        <f t="shared" si="2"/>
        <v>3413.8267799999999</v>
      </c>
      <c r="R53" s="64">
        <f t="shared" si="3"/>
        <v>129.96802461928934</v>
      </c>
      <c r="S53" s="65">
        <v>11.03661</v>
      </c>
      <c r="T53" s="23">
        <f t="shared" si="4"/>
        <v>175.20618374999998</v>
      </c>
      <c r="U53" s="64">
        <f t="shared" si="5"/>
        <v>2.7304859805194801</v>
      </c>
      <c r="W53" s="86"/>
    </row>
    <row r="54" spans="1:23" x14ac:dyDescent="0.2">
      <c r="A54" s="1"/>
      <c r="B54" s="52"/>
      <c r="C54" s="9" t="s">
        <v>17</v>
      </c>
      <c r="D54" s="8">
        <v>326.60000000000002</v>
      </c>
      <c r="E54" s="9">
        <v>106.5</v>
      </c>
      <c r="F54" s="10">
        <v>30.2</v>
      </c>
      <c r="G54" s="8">
        <v>30.1</v>
      </c>
      <c r="H54" s="8">
        <v>30.3</v>
      </c>
      <c r="I54" s="11">
        <f t="shared" si="0"/>
        <v>30.2</v>
      </c>
      <c r="J54" s="12">
        <v>11.7</v>
      </c>
      <c r="K54" s="10">
        <v>76.7</v>
      </c>
      <c r="L54" s="8">
        <v>77.099999999999994</v>
      </c>
      <c r="M54" s="8">
        <v>77.099999999999994</v>
      </c>
      <c r="N54" s="11">
        <f t="shared" si="1"/>
        <v>76.966666666666669</v>
      </c>
      <c r="O54" s="12">
        <v>12.4</v>
      </c>
      <c r="P54" s="53">
        <v>16.2956</v>
      </c>
      <c r="Q54" s="54">
        <f t="shared" si="2"/>
        <v>3813.1703999999995</v>
      </c>
      <c r="R54" s="55">
        <f t="shared" si="3"/>
        <v>126.26392052980131</v>
      </c>
      <c r="S54" s="56">
        <v>16.795280000000002</v>
      </c>
      <c r="T54" s="11">
        <f t="shared" si="4"/>
        <v>260.32684000000006</v>
      </c>
      <c r="U54" s="55">
        <f t="shared" si="5"/>
        <v>3.382332265049806</v>
      </c>
      <c r="W54" s="86"/>
    </row>
    <row r="55" spans="1:23" ht="12.75" thickBot="1" x14ac:dyDescent="0.25">
      <c r="A55" s="70"/>
      <c r="B55" s="57"/>
      <c r="C55" s="15" t="s">
        <v>18</v>
      </c>
      <c r="D55" s="14">
        <v>332</v>
      </c>
      <c r="E55" s="15">
        <v>96.9</v>
      </c>
      <c r="F55" s="16">
        <v>28.5</v>
      </c>
      <c r="G55" s="14">
        <v>28.7</v>
      </c>
      <c r="H55" s="14">
        <v>28.7</v>
      </c>
      <c r="I55" s="17">
        <f t="shared" si="0"/>
        <v>28.633333333333336</v>
      </c>
      <c r="J55" s="18">
        <v>11</v>
      </c>
      <c r="K55" s="27">
        <v>69</v>
      </c>
      <c r="L55" s="14">
        <v>68.900000000000006</v>
      </c>
      <c r="M55" s="14">
        <v>69.099999999999994</v>
      </c>
      <c r="N55" s="17">
        <f t="shared" si="1"/>
        <v>69</v>
      </c>
      <c r="O55" s="18">
        <v>12.5</v>
      </c>
      <c r="P55" s="66">
        <v>16.997620000000001</v>
      </c>
      <c r="Q55" s="67">
        <f t="shared" si="2"/>
        <v>3739.4764000000005</v>
      </c>
      <c r="R55" s="68">
        <f t="shared" si="3"/>
        <v>130.59871012805587</v>
      </c>
      <c r="S55" s="69">
        <v>10.929259999999999</v>
      </c>
      <c r="T55" s="28">
        <f t="shared" si="4"/>
        <v>170.76968749999997</v>
      </c>
      <c r="U55" s="68">
        <f t="shared" si="5"/>
        <v>2.4749230072463764</v>
      </c>
      <c r="W55" s="86"/>
    </row>
    <row r="56" spans="1:23" x14ac:dyDescent="0.2">
      <c r="A56" s="46"/>
      <c r="B56" s="47" t="s">
        <v>55</v>
      </c>
      <c r="C56" s="3" t="s">
        <v>16</v>
      </c>
      <c r="D56" s="20">
        <v>300</v>
      </c>
      <c r="E56" s="21">
        <v>101.7</v>
      </c>
      <c r="F56" s="22">
        <v>27</v>
      </c>
      <c r="G56" s="20">
        <v>27</v>
      </c>
      <c r="H56" s="20">
        <v>27.2</v>
      </c>
      <c r="I56" s="23">
        <f t="shared" si="0"/>
        <v>27.066666666666666</v>
      </c>
      <c r="J56" s="24">
        <v>11.3</v>
      </c>
      <c r="K56" s="4">
        <v>67.599999999999994</v>
      </c>
      <c r="L56" s="20">
        <v>67.599999999999994</v>
      </c>
      <c r="M56" s="20">
        <v>67.7</v>
      </c>
      <c r="N56" s="23">
        <f t="shared" si="1"/>
        <v>67.633333333333326</v>
      </c>
      <c r="O56" s="24">
        <v>12.8</v>
      </c>
      <c r="P56" s="48">
        <v>14.422879999999999</v>
      </c>
      <c r="Q56" s="49">
        <f t="shared" si="2"/>
        <v>3259.5708800000002</v>
      </c>
      <c r="R56" s="50">
        <f t="shared" si="3"/>
        <v>120.42749556650247</v>
      </c>
      <c r="S56" s="51">
        <v>3.2511139999999998</v>
      </c>
      <c r="T56" s="5">
        <f t="shared" si="4"/>
        <v>52.017823999999997</v>
      </c>
      <c r="U56" s="50">
        <f t="shared" si="5"/>
        <v>0.76911518974864468</v>
      </c>
      <c r="W56" s="86"/>
    </row>
    <row r="57" spans="1:23" x14ac:dyDescent="0.2">
      <c r="A57" s="1" t="s">
        <v>24</v>
      </c>
      <c r="B57" s="52"/>
      <c r="C57" s="9" t="s">
        <v>17</v>
      </c>
      <c r="D57" s="8">
        <v>313.10000000000002</v>
      </c>
      <c r="E57" s="9">
        <v>105.2</v>
      </c>
      <c r="F57" s="10">
        <v>31.4</v>
      </c>
      <c r="G57" s="8">
        <v>32.5</v>
      </c>
      <c r="H57" s="8">
        <v>32.4</v>
      </c>
      <c r="I57" s="11">
        <f t="shared" si="0"/>
        <v>32.1</v>
      </c>
      <c r="J57" s="12">
        <v>11.2</v>
      </c>
      <c r="K57" s="10">
        <v>73.900000000000006</v>
      </c>
      <c r="L57" s="8">
        <v>74</v>
      </c>
      <c r="M57" s="8">
        <v>74.599999999999994</v>
      </c>
      <c r="N57" s="11">
        <f t="shared" si="1"/>
        <v>74.166666666666671</v>
      </c>
      <c r="O57" s="12">
        <v>12.3</v>
      </c>
      <c r="P57" s="53">
        <v>19.49259</v>
      </c>
      <c r="Q57" s="54">
        <f t="shared" si="2"/>
        <v>4366.3401599999997</v>
      </c>
      <c r="R57" s="55">
        <f t="shared" si="3"/>
        <v>136.02305794392521</v>
      </c>
      <c r="S57" s="56">
        <v>6.0103920000000004</v>
      </c>
      <c r="T57" s="11">
        <f t="shared" si="4"/>
        <v>92.40977700000002</v>
      </c>
      <c r="U57" s="55">
        <f t="shared" si="5"/>
        <v>1.2459745213483149</v>
      </c>
      <c r="W57" s="86"/>
    </row>
    <row r="58" spans="1:23" ht="12.75" thickBot="1" x14ac:dyDescent="0.25">
      <c r="A58" s="1" t="s">
        <v>25</v>
      </c>
      <c r="B58" s="57"/>
      <c r="C58" s="15" t="s">
        <v>18</v>
      </c>
      <c r="D58" s="25">
        <v>300.60000000000002</v>
      </c>
      <c r="E58" s="26">
        <v>97.1</v>
      </c>
      <c r="F58" s="27">
        <v>35.1</v>
      </c>
      <c r="G58" s="25">
        <v>35.299999999999997</v>
      </c>
      <c r="H58" s="25">
        <v>35.5</v>
      </c>
      <c r="I58" s="28">
        <f t="shared" si="0"/>
        <v>35.300000000000004</v>
      </c>
      <c r="J58" s="29">
        <v>11.1</v>
      </c>
      <c r="K58" s="16">
        <v>62.6</v>
      </c>
      <c r="L58" s="25">
        <v>62.6</v>
      </c>
      <c r="M58" s="25">
        <v>62.6</v>
      </c>
      <c r="N58" s="28">
        <f t="shared" si="1"/>
        <v>62.6</v>
      </c>
      <c r="O58" s="29">
        <v>12.3</v>
      </c>
      <c r="P58" s="58">
        <v>22.494299999999999</v>
      </c>
      <c r="Q58" s="59">
        <f t="shared" si="2"/>
        <v>4993.7345999999998</v>
      </c>
      <c r="R58" s="60">
        <f t="shared" si="3"/>
        <v>141.46556940509913</v>
      </c>
      <c r="S58" s="61">
        <v>5.0298220000000002</v>
      </c>
      <c r="T58" s="17">
        <f t="shared" si="4"/>
        <v>77.33351325000001</v>
      </c>
      <c r="U58" s="60">
        <f t="shared" si="5"/>
        <v>1.2353596365814699</v>
      </c>
      <c r="W58" s="86"/>
    </row>
    <row r="59" spans="1:23" x14ac:dyDescent="0.2">
      <c r="A59" s="1"/>
      <c r="B59" s="47" t="s">
        <v>56</v>
      </c>
      <c r="C59" s="3" t="s">
        <v>16</v>
      </c>
      <c r="D59" s="2">
        <v>391.9</v>
      </c>
      <c r="E59" s="3">
        <v>86.4</v>
      </c>
      <c r="F59" s="4">
        <v>31.1</v>
      </c>
      <c r="G59" s="2">
        <v>31.1</v>
      </c>
      <c r="H59" s="2">
        <v>31.1</v>
      </c>
      <c r="I59" s="5">
        <f t="shared" si="0"/>
        <v>31.100000000000005</v>
      </c>
      <c r="J59" s="6">
        <v>11.4</v>
      </c>
      <c r="K59" s="22">
        <v>56.4</v>
      </c>
      <c r="L59" s="2">
        <v>56.1</v>
      </c>
      <c r="M59" s="2">
        <v>56</v>
      </c>
      <c r="N59" s="5">
        <f t="shared" si="1"/>
        <v>56.166666666666664</v>
      </c>
      <c r="O59" s="6">
        <v>12.7</v>
      </c>
      <c r="P59" s="62">
        <v>17.602060000000002</v>
      </c>
      <c r="Q59" s="63">
        <f t="shared" si="2"/>
        <v>4013.2696800000003</v>
      </c>
      <c r="R59" s="64">
        <f t="shared" si="3"/>
        <v>129.04404115755625</v>
      </c>
      <c r="S59" s="65">
        <v>4.5433380000000003</v>
      </c>
      <c r="T59" s="23">
        <f t="shared" si="4"/>
        <v>72.125490749999997</v>
      </c>
      <c r="U59" s="64">
        <f t="shared" si="5"/>
        <v>1.2841333664688428</v>
      </c>
      <c r="W59" s="86"/>
    </row>
    <row r="60" spans="1:23" x14ac:dyDescent="0.2">
      <c r="A60" s="1"/>
      <c r="B60" s="52"/>
      <c r="C60" s="9" t="s">
        <v>17</v>
      </c>
      <c r="D60" s="8">
        <v>324</v>
      </c>
      <c r="E60" s="9">
        <v>100.6</v>
      </c>
      <c r="F60" s="10">
        <v>31.5</v>
      </c>
      <c r="G60" s="8">
        <v>31.9</v>
      </c>
      <c r="H60" s="8">
        <v>32.4</v>
      </c>
      <c r="I60" s="11">
        <f t="shared" si="0"/>
        <v>31.933333333333334</v>
      </c>
      <c r="J60" s="12">
        <v>11.3</v>
      </c>
      <c r="K60" s="10">
        <v>70</v>
      </c>
      <c r="L60" s="8">
        <v>69.8</v>
      </c>
      <c r="M60" s="8">
        <v>70.8</v>
      </c>
      <c r="N60" s="11">
        <f t="shared" si="1"/>
        <v>70.2</v>
      </c>
      <c r="O60" s="12">
        <v>12.6</v>
      </c>
      <c r="P60" s="53">
        <v>13.99075</v>
      </c>
      <c r="Q60" s="54">
        <f t="shared" si="2"/>
        <v>3161.9095000000007</v>
      </c>
      <c r="R60" s="55">
        <f t="shared" si="3"/>
        <v>99.01595511482256</v>
      </c>
      <c r="S60" s="56">
        <v>6.7325169999999996</v>
      </c>
      <c r="T60" s="11">
        <f t="shared" si="4"/>
        <v>106.03714275</v>
      </c>
      <c r="U60" s="55">
        <f t="shared" si="5"/>
        <v>1.5105006089743589</v>
      </c>
      <c r="W60" s="86"/>
    </row>
    <row r="61" spans="1:23" ht="12.75" thickBot="1" x14ac:dyDescent="0.25">
      <c r="A61" s="1"/>
      <c r="B61" s="57"/>
      <c r="C61" s="15" t="s">
        <v>18</v>
      </c>
      <c r="D61" s="14">
        <v>299.3</v>
      </c>
      <c r="E61" s="15">
        <v>85.7</v>
      </c>
      <c r="F61" s="16">
        <v>26.1</v>
      </c>
      <c r="G61" s="14">
        <v>25.6</v>
      </c>
      <c r="H61" s="14">
        <v>26.5</v>
      </c>
      <c r="I61" s="17">
        <f t="shared" si="0"/>
        <v>26.066666666666666</v>
      </c>
      <c r="J61" s="18">
        <v>10.8</v>
      </c>
      <c r="K61" s="16">
        <v>58.9</v>
      </c>
      <c r="L61" s="14">
        <v>59.2</v>
      </c>
      <c r="M61" s="14">
        <v>59.6</v>
      </c>
      <c r="N61" s="17">
        <f t="shared" si="1"/>
        <v>59.233333333333327</v>
      </c>
      <c r="O61" s="18">
        <v>12.4</v>
      </c>
      <c r="P61" s="66">
        <v>17.100490000000001</v>
      </c>
      <c r="Q61" s="67">
        <f t="shared" si="2"/>
        <v>3693.7058400000005</v>
      </c>
      <c r="R61" s="68">
        <f t="shared" si="3"/>
        <v>141.70227007672636</v>
      </c>
      <c r="S61" s="69">
        <v>4.3000959999999999</v>
      </c>
      <c r="T61" s="28">
        <f t="shared" si="4"/>
        <v>66.651488000000001</v>
      </c>
      <c r="U61" s="68">
        <f t="shared" si="5"/>
        <v>1.1252361508159821</v>
      </c>
      <c r="W61" s="86"/>
    </row>
    <row r="62" spans="1:23" x14ac:dyDescent="0.2">
      <c r="A62" s="1"/>
      <c r="B62" s="47" t="s">
        <v>57</v>
      </c>
      <c r="C62" s="3" t="s">
        <v>16</v>
      </c>
      <c r="D62" s="20">
        <v>310.3</v>
      </c>
      <c r="E62" s="21">
        <v>96.7</v>
      </c>
      <c r="F62" s="22">
        <v>33.799999999999997</v>
      </c>
      <c r="G62" s="20">
        <v>33.5</v>
      </c>
      <c r="H62" s="20">
        <v>33.799999999999997</v>
      </c>
      <c r="I62" s="23">
        <f t="shared" si="0"/>
        <v>33.699999999999996</v>
      </c>
      <c r="J62" s="24">
        <v>10.8</v>
      </c>
      <c r="K62" s="32">
        <v>63.9</v>
      </c>
      <c r="L62" s="20">
        <v>63.9</v>
      </c>
      <c r="M62" s="20">
        <v>63.9</v>
      </c>
      <c r="N62" s="23">
        <f t="shared" si="1"/>
        <v>63.9</v>
      </c>
      <c r="O62" s="24">
        <v>13.1</v>
      </c>
      <c r="P62" s="48">
        <v>16.097349999999999</v>
      </c>
      <c r="Q62" s="49">
        <f t="shared" si="2"/>
        <v>3477.0276000000003</v>
      </c>
      <c r="R62" s="50">
        <f t="shared" si="3"/>
        <v>103.17589317507421</v>
      </c>
      <c r="S62" s="51">
        <v>4.0720559999999999</v>
      </c>
      <c r="T62" s="5">
        <f t="shared" si="4"/>
        <v>66.679917000000003</v>
      </c>
      <c r="U62" s="50">
        <f t="shared" si="5"/>
        <v>1.043504178403756</v>
      </c>
      <c r="W62" s="86"/>
    </row>
    <row r="63" spans="1:23" x14ac:dyDescent="0.2">
      <c r="A63" s="1"/>
      <c r="B63" s="52"/>
      <c r="C63" s="9" t="s">
        <v>17</v>
      </c>
      <c r="D63" s="8">
        <v>310.7</v>
      </c>
      <c r="E63" s="9">
        <v>106.9</v>
      </c>
      <c r="F63" s="10">
        <v>38.1</v>
      </c>
      <c r="G63" s="8">
        <v>38.4</v>
      </c>
      <c r="H63" s="8">
        <v>38.200000000000003</v>
      </c>
      <c r="I63" s="11">
        <f t="shared" si="0"/>
        <v>38.233333333333334</v>
      </c>
      <c r="J63" s="12">
        <v>11.6</v>
      </c>
      <c r="K63" s="32">
        <v>69.2</v>
      </c>
      <c r="L63" s="8">
        <v>69.400000000000006</v>
      </c>
      <c r="M63" s="8">
        <v>69.8</v>
      </c>
      <c r="N63" s="11">
        <f t="shared" si="1"/>
        <v>69.466666666666683</v>
      </c>
      <c r="O63" s="12">
        <v>12.6</v>
      </c>
      <c r="P63" s="53">
        <v>19.237950000000001</v>
      </c>
      <c r="Q63" s="54">
        <f t="shared" si="2"/>
        <v>4463.2044000000005</v>
      </c>
      <c r="R63" s="55">
        <f t="shared" si="3"/>
        <v>116.73594768962512</v>
      </c>
      <c r="S63" s="56">
        <v>4.535736</v>
      </c>
      <c r="T63" s="11">
        <f t="shared" si="4"/>
        <v>71.437842000000003</v>
      </c>
      <c r="U63" s="55">
        <f t="shared" si="5"/>
        <v>1.0283758445297504</v>
      </c>
      <c r="W63" s="86"/>
    </row>
    <row r="64" spans="1:23" ht="12.75" thickBot="1" x14ac:dyDescent="0.25">
      <c r="A64" s="1"/>
      <c r="B64" s="57"/>
      <c r="C64" s="15" t="s">
        <v>18</v>
      </c>
      <c r="D64" s="14">
        <v>297.3</v>
      </c>
      <c r="E64" s="15">
        <v>90.4</v>
      </c>
      <c r="F64" s="16">
        <v>27.2</v>
      </c>
      <c r="G64" s="14">
        <v>26.7</v>
      </c>
      <c r="H64" s="14">
        <v>27.1</v>
      </c>
      <c r="I64" s="17">
        <f t="shared" si="0"/>
        <v>27</v>
      </c>
      <c r="J64" s="18">
        <v>11.6</v>
      </c>
      <c r="K64" s="16">
        <v>64.099999999999994</v>
      </c>
      <c r="L64" s="14">
        <v>63.9</v>
      </c>
      <c r="M64" s="14">
        <v>63.6</v>
      </c>
      <c r="N64" s="17">
        <f t="shared" si="1"/>
        <v>63.866666666666667</v>
      </c>
      <c r="O64" s="30">
        <v>12.5</v>
      </c>
      <c r="P64" s="58">
        <v>16.344270000000002</v>
      </c>
      <c r="Q64" s="59">
        <f t="shared" si="2"/>
        <v>3791.8706400000001</v>
      </c>
      <c r="R64" s="60">
        <f t="shared" si="3"/>
        <v>140.43965333333333</v>
      </c>
      <c r="S64" s="61">
        <v>8.2223760000000006</v>
      </c>
      <c r="T64" s="17">
        <f t="shared" si="4"/>
        <v>128.474625</v>
      </c>
      <c r="U64" s="60">
        <f t="shared" si="5"/>
        <v>2.0116068632567852</v>
      </c>
      <c r="W64" s="86"/>
    </row>
    <row r="65" spans="1:23" x14ac:dyDescent="0.2">
      <c r="A65" s="1"/>
      <c r="B65" s="47" t="s">
        <v>58</v>
      </c>
      <c r="C65" s="3" t="s">
        <v>16</v>
      </c>
      <c r="D65" s="20">
        <v>321.5</v>
      </c>
      <c r="E65" s="21">
        <v>104.3</v>
      </c>
      <c r="F65" s="22">
        <v>32.1</v>
      </c>
      <c r="G65" s="20">
        <v>32.200000000000003</v>
      </c>
      <c r="H65" s="20">
        <v>32.299999999999997</v>
      </c>
      <c r="I65" s="23">
        <f t="shared" si="0"/>
        <v>32.200000000000003</v>
      </c>
      <c r="J65" s="24">
        <v>11.3</v>
      </c>
      <c r="K65" s="4">
        <v>72.599999999999994</v>
      </c>
      <c r="L65" s="20">
        <v>72.5</v>
      </c>
      <c r="M65" s="20">
        <v>72.8</v>
      </c>
      <c r="N65" s="23">
        <f t="shared" si="1"/>
        <v>72.633333333333326</v>
      </c>
      <c r="O65" s="24">
        <v>12.5</v>
      </c>
      <c r="P65" s="62">
        <v>17.68694</v>
      </c>
      <c r="Q65" s="63">
        <f t="shared" si="2"/>
        <v>3997.2484400000003</v>
      </c>
      <c r="R65" s="64">
        <f t="shared" si="3"/>
        <v>124.138150310559</v>
      </c>
      <c r="S65" s="65">
        <v>5.3566789999999997</v>
      </c>
      <c r="T65" s="23">
        <f t="shared" si="4"/>
        <v>83.698109374999987</v>
      </c>
      <c r="U65" s="64">
        <f t="shared" si="5"/>
        <v>1.1523374397659476</v>
      </c>
      <c r="W65" s="86"/>
    </row>
    <row r="66" spans="1:23" x14ac:dyDescent="0.2">
      <c r="A66" s="1"/>
      <c r="B66" s="52"/>
      <c r="C66" s="9" t="s">
        <v>17</v>
      </c>
      <c r="D66" s="8">
        <v>302.8</v>
      </c>
      <c r="E66" s="9">
        <v>102.6</v>
      </c>
      <c r="F66" s="10">
        <v>30.1</v>
      </c>
      <c r="G66" s="8">
        <v>30.1</v>
      </c>
      <c r="H66" s="8">
        <v>30.2</v>
      </c>
      <c r="I66" s="11">
        <f t="shared" si="0"/>
        <v>30.133333333333336</v>
      </c>
      <c r="J66" s="12">
        <v>11.2</v>
      </c>
      <c r="K66" s="10">
        <v>72.7</v>
      </c>
      <c r="L66" s="8">
        <v>72.8</v>
      </c>
      <c r="M66" s="8">
        <v>73.099999999999994</v>
      </c>
      <c r="N66" s="11">
        <f t="shared" si="1"/>
        <v>72.86666666666666</v>
      </c>
      <c r="O66" s="12">
        <v>12.2</v>
      </c>
      <c r="P66" s="53">
        <v>16.953880000000002</v>
      </c>
      <c r="Q66" s="54">
        <f t="shared" si="2"/>
        <v>3797.66912</v>
      </c>
      <c r="R66" s="55">
        <f t="shared" si="3"/>
        <v>126.0288424778761</v>
      </c>
      <c r="S66" s="56">
        <v>6.5728900000000001</v>
      </c>
      <c r="T66" s="11">
        <f t="shared" si="4"/>
        <v>100.23657249999999</v>
      </c>
      <c r="U66" s="55">
        <f t="shared" si="5"/>
        <v>1.3756162740164686</v>
      </c>
      <c r="W66" s="86"/>
    </row>
    <row r="67" spans="1:23" ht="12.75" thickBot="1" x14ac:dyDescent="0.25">
      <c r="A67" s="1"/>
      <c r="B67" s="57"/>
      <c r="C67" s="15" t="s">
        <v>18</v>
      </c>
      <c r="D67" s="25">
        <v>323.3</v>
      </c>
      <c r="E67" s="26">
        <v>98.6</v>
      </c>
      <c r="F67" s="27">
        <v>30.6</v>
      </c>
      <c r="G67" s="25">
        <v>30.6</v>
      </c>
      <c r="H67" s="25">
        <v>30.7</v>
      </c>
      <c r="I67" s="28">
        <f t="shared" ref="I67:I73" si="6">AVERAGE(F67:H67)</f>
        <v>30.633333333333336</v>
      </c>
      <c r="J67" s="29">
        <v>11.5</v>
      </c>
      <c r="K67" s="16">
        <v>68.7</v>
      </c>
      <c r="L67" s="25">
        <v>68.8</v>
      </c>
      <c r="M67" s="25">
        <v>68.7</v>
      </c>
      <c r="N67" s="28">
        <f t="shared" ref="N67:N73" si="7">AVERAGE(K67:M67)</f>
        <v>68.733333333333334</v>
      </c>
      <c r="O67" s="29">
        <v>12.1</v>
      </c>
      <c r="P67" s="66">
        <v>15.5572</v>
      </c>
      <c r="Q67" s="67">
        <f t="shared" ref="Q67:Q127" si="8">P67*J67*20</f>
        <v>3578.1559999999999</v>
      </c>
      <c r="R67" s="68">
        <f t="shared" ref="R67:R127" si="9">Q67/I67</f>
        <v>116.80596300326441</v>
      </c>
      <c r="S67" s="69">
        <v>6.8541379999999998</v>
      </c>
      <c r="T67" s="28">
        <f t="shared" ref="T67:T127" si="10">S67*O67*1.25</f>
        <v>103.66883725</v>
      </c>
      <c r="U67" s="68">
        <f t="shared" ref="U67:U127" si="11">T67/N67</f>
        <v>1.5082760026673132</v>
      </c>
      <c r="W67" s="86"/>
    </row>
    <row r="68" spans="1:23" x14ac:dyDescent="0.2">
      <c r="A68" s="1"/>
      <c r="B68" s="47" t="s">
        <v>59</v>
      </c>
      <c r="C68" s="3" t="s">
        <v>16</v>
      </c>
      <c r="D68" s="2">
        <v>300.7</v>
      </c>
      <c r="E68" s="3">
        <v>95.1</v>
      </c>
      <c r="F68" s="4">
        <v>27.5</v>
      </c>
      <c r="G68" s="2">
        <v>27.6</v>
      </c>
      <c r="H68" s="2">
        <v>27.5</v>
      </c>
      <c r="I68" s="5">
        <f t="shared" si="6"/>
        <v>27.533333333333331</v>
      </c>
      <c r="J68" s="6">
        <v>12.2</v>
      </c>
      <c r="K68" s="22">
        <v>68.3</v>
      </c>
      <c r="L68" s="2">
        <v>68.3</v>
      </c>
      <c r="M68" s="2">
        <v>68.3</v>
      </c>
      <c r="N68" s="5">
        <f t="shared" si="7"/>
        <v>68.3</v>
      </c>
      <c r="O68" s="6">
        <v>13</v>
      </c>
      <c r="P68" s="48">
        <v>14.69295</v>
      </c>
      <c r="Q68" s="49">
        <f t="shared" si="8"/>
        <v>3585.0797999999995</v>
      </c>
      <c r="R68" s="50">
        <f t="shared" si="9"/>
        <v>130.20870944309925</v>
      </c>
      <c r="S68" s="51">
        <v>4.619351</v>
      </c>
      <c r="T68" s="5">
        <f t="shared" si="10"/>
        <v>75.064453749999998</v>
      </c>
      <c r="U68" s="50">
        <f t="shared" si="11"/>
        <v>1.0990403184480235</v>
      </c>
      <c r="W68" s="86"/>
    </row>
    <row r="69" spans="1:23" x14ac:dyDescent="0.2">
      <c r="A69" s="1"/>
      <c r="B69" s="52"/>
      <c r="C69" s="9" t="s">
        <v>17</v>
      </c>
      <c r="D69" s="8">
        <v>324.39999999999998</v>
      </c>
      <c r="E69" s="9">
        <v>105.6</v>
      </c>
      <c r="F69" s="10">
        <v>30.2</v>
      </c>
      <c r="G69" s="8">
        <v>30.4</v>
      </c>
      <c r="H69" s="8">
        <v>30.3</v>
      </c>
      <c r="I69" s="11">
        <f t="shared" si="6"/>
        <v>30.299999999999997</v>
      </c>
      <c r="J69" s="12">
        <v>11.6</v>
      </c>
      <c r="K69" s="10">
        <v>76.5</v>
      </c>
      <c r="L69" s="8">
        <v>76.599999999999994</v>
      </c>
      <c r="M69" s="8">
        <v>76.599999999999994</v>
      </c>
      <c r="N69" s="11">
        <f t="shared" si="7"/>
        <v>76.566666666666663</v>
      </c>
      <c r="O69" s="12">
        <v>13</v>
      </c>
      <c r="P69" s="53">
        <v>17.054189999999998</v>
      </c>
      <c r="Q69" s="54">
        <f t="shared" si="8"/>
        <v>3956.5720799999999</v>
      </c>
      <c r="R69" s="55">
        <f t="shared" si="9"/>
        <v>130.57993663366338</v>
      </c>
      <c r="S69" s="56">
        <v>5.5163060000000002</v>
      </c>
      <c r="T69" s="11">
        <f t="shared" si="10"/>
        <v>89.639972499999999</v>
      </c>
      <c r="U69" s="55">
        <f t="shared" si="11"/>
        <v>1.1707440901175448</v>
      </c>
      <c r="W69" s="86"/>
    </row>
    <row r="70" spans="1:23" ht="12.75" thickBot="1" x14ac:dyDescent="0.25">
      <c r="A70" s="1"/>
      <c r="B70" s="57"/>
      <c r="C70" s="15" t="s">
        <v>18</v>
      </c>
      <c r="D70" s="14">
        <v>313.8</v>
      </c>
      <c r="E70" s="15">
        <v>98.2</v>
      </c>
      <c r="F70" s="16">
        <v>29.7</v>
      </c>
      <c r="G70" s="14">
        <v>29.7</v>
      </c>
      <c r="H70" s="14">
        <v>29.7</v>
      </c>
      <c r="I70" s="17">
        <f t="shared" si="6"/>
        <v>29.7</v>
      </c>
      <c r="J70" s="18">
        <v>10.9</v>
      </c>
      <c r="K70" s="16">
        <v>69.7</v>
      </c>
      <c r="L70" s="14">
        <v>69.5</v>
      </c>
      <c r="M70" s="14">
        <v>69.599999999999994</v>
      </c>
      <c r="N70" s="17">
        <f t="shared" si="7"/>
        <v>69.599999999999994</v>
      </c>
      <c r="O70" s="18">
        <v>12.9</v>
      </c>
      <c r="P70" s="58">
        <v>17.594339999999999</v>
      </c>
      <c r="Q70" s="59">
        <f t="shared" si="8"/>
        <v>3835.5661199999995</v>
      </c>
      <c r="R70" s="60">
        <f t="shared" si="9"/>
        <v>129.14364040404038</v>
      </c>
      <c r="S70" s="61">
        <v>6.3296469999999996</v>
      </c>
      <c r="T70" s="17">
        <f t="shared" si="10"/>
        <v>102.065557875</v>
      </c>
      <c r="U70" s="60">
        <f t="shared" si="11"/>
        <v>1.4664591648706897</v>
      </c>
      <c r="W70" s="86"/>
    </row>
    <row r="71" spans="1:23" x14ac:dyDescent="0.2">
      <c r="A71" s="1"/>
      <c r="B71" s="47" t="s">
        <v>60</v>
      </c>
      <c r="C71" s="3" t="s">
        <v>16</v>
      </c>
      <c r="D71" s="20">
        <v>326.3</v>
      </c>
      <c r="E71" s="21">
        <v>102.3</v>
      </c>
      <c r="F71" s="22">
        <v>29.5</v>
      </c>
      <c r="G71" s="20">
        <v>29.4</v>
      </c>
      <c r="H71" s="20">
        <v>29.6</v>
      </c>
      <c r="I71" s="23">
        <f t="shared" si="6"/>
        <v>29.5</v>
      </c>
      <c r="J71" s="24">
        <v>11.7</v>
      </c>
      <c r="K71" s="32">
        <v>73</v>
      </c>
      <c r="L71" s="20">
        <v>73.400000000000006</v>
      </c>
      <c r="M71" s="20">
        <v>73.5</v>
      </c>
      <c r="N71" s="23">
        <f t="shared" si="7"/>
        <v>73.3</v>
      </c>
      <c r="O71" s="24">
        <v>13</v>
      </c>
      <c r="P71" s="62">
        <v>17.123640000000002</v>
      </c>
      <c r="Q71" s="63">
        <f t="shared" si="8"/>
        <v>4006.9317599999999</v>
      </c>
      <c r="R71" s="64">
        <f t="shared" si="9"/>
        <v>135.82819525423727</v>
      </c>
      <c r="S71" s="65">
        <v>5.7747510000000002</v>
      </c>
      <c r="T71" s="23">
        <f t="shared" si="10"/>
        <v>93.839703750000012</v>
      </c>
      <c r="U71" s="64">
        <f t="shared" si="11"/>
        <v>1.2802142394270124</v>
      </c>
      <c r="W71" s="86"/>
    </row>
    <row r="72" spans="1:23" x14ac:dyDescent="0.2">
      <c r="A72" s="1"/>
      <c r="B72" s="52"/>
      <c r="C72" s="9" t="s">
        <v>17</v>
      </c>
      <c r="D72" s="8">
        <v>309.89999999999998</v>
      </c>
      <c r="E72" s="9">
        <v>105.8</v>
      </c>
      <c r="F72" s="10">
        <v>28.6</v>
      </c>
      <c r="G72" s="8">
        <v>28.5</v>
      </c>
      <c r="H72" s="8">
        <v>28.6</v>
      </c>
      <c r="I72" s="11">
        <f t="shared" si="6"/>
        <v>28.566666666666666</v>
      </c>
      <c r="J72" s="12">
        <v>11.1</v>
      </c>
      <c r="K72" s="10">
        <v>77.8</v>
      </c>
      <c r="L72" s="31">
        <v>77.7</v>
      </c>
      <c r="M72" s="8">
        <v>77.8</v>
      </c>
      <c r="N72" s="11">
        <f t="shared" si="7"/>
        <v>77.766666666666666</v>
      </c>
      <c r="O72" s="12">
        <v>13</v>
      </c>
      <c r="P72" s="53">
        <v>16.367429999999999</v>
      </c>
      <c r="Q72" s="54">
        <f t="shared" si="8"/>
        <v>3633.5694599999993</v>
      </c>
      <c r="R72" s="55">
        <f t="shared" si="9"/>
        <v>127.19613045507582</v>
      </c>
      <c r="S72" s="56">
        <v>5.4630970000000003</v>
      </c>
      <c r="T72" s="11">
        <f t="shared" si="10"/>
        <v>88.775326250000006</v>
      </c>
      <c r="U72" s="55">
        <f t="shared" si="11"/>
        <v>1.1415601318045436</v>
      </c>
      <c r="W72" s="86"/>
    </row>
    <row r="73" spans="1:23" ht="12.75" thickBot="1" x14ac:dyDescent="0.25">
      <c r="A73" s="70"/>
      <c r="B73" s="57"/>
      <c r="C73" s="15" t="s">
        <v>18</v>
      </c>
      <c r="D73" s="14">
        <v>303.7</v>
      </c>
      <c r="E73" s="15">
        <v>93</v>
      </c>
      <c r="F73" s="16">
        <v>26.1</v>
      </c>
      <c r="G73" s="14">
        <v>26.1</v>
      </c>
      <c r="H73" s="14">
        <v>26.2</v>
      </c>
      <c r="I73" s="17">
        <f t="shared" si="6"/>
        <v>26.133333333333336</v>
      </c>
      <c r="J73" s="18">
        <v>11.3</v>
      </c>
      <c r="K73" s="16">
        <v>67.400000000000006</v>
      </c>
      <c r="L73" s="14">
        <v>67.5</v>
      </c>
      <c r="M73" s="14">
        <v>67.599999999999994</v>
      </c>
      <c r="N73" s="17">
        <f t="shared" si="7"/>
        <v>67.5</v>
      </c>
      <c r="O73" s="30">
        <v>13.1</v>
      </c>
      <c r="P73" s="58">
        <v>15.101929999999999</v>
      </c>
      <c r="Q73" s="59">
        <f t="shared" si="8"/>
        <v>3413.0361800000001</v>
      </c>
      <c r="R73" s="60">
        <f t="shared" si="9"/>
        <v>130.60087423469386</v>
      </c>
      <c r="S73" s="61">
        <v>4.4977299999999998</v>
      </c>
      <c r="T73" s="17">
        <f t="shared" si="10"/>
        <v>73.65032875</v>
      </c>
      <c r="U73" s="60">
        <f t="shared" si="11"/>
        <v>1.0911159814814815</v>
      </c>
      <c r="W73" s="86"/>
    </row>
    <row r="74" spans="1:23" x14ac:dyDescent="0.2">
      <c r="A74" s="46"/>
      <c r="B74" s="47" t="s">
        <v>82</v>
      </c>
      <c r="C74" s="3" t="s">
        <v>16</v>
      </c>
      <c r="D74" s="71">
        <v>301.89999999999998</v>
      </c>
      <c r="E74" s="49">
        <v>103.8</v>
      </c>
      <c r="F74" s="72">
        <v>37.299999999999997</v>
      </c>
      <c r="G74" s="71">
        <v>37.1</v>
      </c>
      <c r="H74" s="71">
        <v>37.200000000000003</v>
      </c>
      <c r="I74" s="49">
        <f>AVERAGE(F74:H74)</f>
        <v>37.200000000000003</v>
      </c>
      <c r="J74" s="73">
        <v>11</v>
      </c>
      <c r="K74" s="72">
        <v>67.400000000000006</v>
      </c>
      <c r="L74" s="71">
        <v>67.400000000000006</v>
      </c>
      <c r="M74" s="71">
        <v>67.3</v>
      </c>
      <c r="N74" s="49">
        <f>AVERAGE(K74:M74)</f>
        <v>67.366666666666674</v>
      </c>
      <c r="O74" s="73">
        <v>12.2</v>
      </c>
      <c r="P74" s="62">
        <v>22.55574</v>
      </c>
      <c r="Q74" s="63">
        <f t="shared" si="8"/>
        <v>4962.2627999999995</v>
      </c>
      <c r="R74" s="64">
        <f t="shared" si="9"/>
        <v>133.39416129032256</v>
      </c>
      <c r="S74" s="65">
        <v>3.1290969999999998</v>
      </c>
      <c r="T74" s="23">
        <f t="shared" si="10"/>
        <v>47.718729249999996</v>
      </c>
      <c r="U74" s="64">
        <f t="shared" si="11"/>
        <v>0.70834333374567027</v>
      </c>
      <c r="W74" s="86"/>
    </row>
    <row r="75" spans="1:23" x14ac:dyDescent="0.2">
      <c r="A75" s="1" t="s">
        <v>26</v>
      </c>
      <c r="B75" s="52"/>
      <c r="C75" s="9" t="s">
        <v>17</v>
      </c>
      <c r="D75" s="74">
        <v>308.8</v>
      </c>
      <c r="E75" s="54">
        <v>99</v>
      </c>
      <c r="F75" s="75">
        <v>32.1</v>
      </c>
      <c r="G75" s="74">
        <v>32.200000000000003</v>
      </c>
      <c r="H75" s="74">
        <v>32.200000000000003</v>
      </c>
      <c r="I75" s="54">
        <f t="shared" ref="I75:I82" si="12">AVERAGE(F75:H75)</f>
        <v>32.166666666666671</v>
      </c>
      <c r="J75" s="76">
        <v>10.5</v>
      </c>
      <c r="K75" s="75">
        <v>67.599999999999994</v>
      </c>
      <c r="L75" s="74">
        <v>67.7</v>
      </c>
      <c r="M75" s="74">
        <v>67.8</v>
      </c>
      <c r="N75" s="54">
        <f t="shared" ref="N75:N82" si="13">AVERAGE(K75:M75)</f>
        <v>67.7</v>
      </c>
      <c r="O75" s="76">
        <v>12.4</v>
      </c>
      <c r="P75" s="53">
        <v>18.793379999999999</v>
      </c>
      <c r="Q75" s="54">
        <f t="shared" si="8"/>
        <v>3946.6098000000002</v>
      </c>
      <c r="R75" s="55">
        <f t="shared" si="9"/>
        <v>122.69253264248704</v>
      </c>
      <c r="S75" s="56">
        <v>5.306724</v>
      </c>
      <c r="T75" s="11">
        <f t="shared" si="10"/>
        <v>82.254221999999999</v>
      </c>
      <c r="U75" s="55">
        <f t="shared" si="11"/>
        <v>1.2149811225997045</v>
      </c>
      <c r="W75" s="86"/>
    </row>
    <row r="76" spans="1:23" ht="12.75" thickBot="1" x14ac:dyDescent="0.25">
      <c r="A76" s="1" t="s">
        <v>22</v>
      </c>
      <c r="B76" s="57"/>
      <c r="C76" s="15" t="s">
        <v>18</v>
      </c>
      <c r="D76" s="77">
        <v>305.60000000000002</v>
      </c>
      <c r="E76" s="59">
        <v>87</v>
      </c>
      <c r="F76" s="78">
        <v>28.2</v>
      </c>
      <c r="G76" s="77">
        <v>28.4</v>
      </c>
      <c r="H76" s="77">
        <v>28.3</v>
      </c>
      <c r="I76" s="59">
        <f t="shared" si="12"/>
        <v>28.299999999999997</v>
      </c>
      <c r="J76" s="79">
        <v>10.9</v>
      </c>
      <c r="K76" s="78">
        <v>59.8</v>
      </c>
      <c r="L76" s="77">
        <v>59.8</v>
      </c>
      <c r="M76" s="77">
        <v>59.9</v>
      </c>
      <c r="N76" s="59">
        <f t="shared" si="13"/>
        <v>59.833333333333336</v>
      </c>
      <c r="O76" s="79">
        <v>16.399999999999999</v>
      </c>
      <c r="P76" s="58">
        <v>15.524839999999999</v>
      </c>
      <c r="Q76" s="59">
        <f t="shared" si="8"/>
        <v>3384.4151199999997</v>
      </c>
      <c r="R76" s="60">
        <f t="shared" si="9"/>
        <v>119.59064028268551</v>
      </c>
      <c r="S76" s="61">
        <v>4.860233</v>
      </c>
      <c r="T76" s="17">
        <f t="shared" si="10"/>
        <v>99.634776500000001</v>
      </c>
      <c r="U76" s="60">
        <f t="shared" si="11"/>
        <v>1.6652051782729804</v>
      </c>
      <c r="W76" s="86"/>
    </row>
    <row r="77" spans="1:23" x14ac:dyDescent="0.2">
      <c r="A77" s="1"/>
      <c r="B77" s="47" t="s">
        <v>71</v>
      </c>
      <c r="C77" s="3" t="s">
        <v>16</v>
      </c>
      <c r="D77" s="71">
        <v>312.10000000000002</v>
      </c>
      <c r="E77" s="49">
        <v>95.5</v>
      </c>
      <c r="F77" s="72">
        <v>28.9</v>
      </c>
      <c r="G77" s="71">
        <v>28.9</v>
      </c>
      <c r="H77" s="71">
        <v>28.9</v>
      </c>
      <c r="I77" s="49">
        <f t="shared" si="12"/>
        <v>28.899999999999995</v>
      </c>
      <c r="J77" s="73">
        <v>10.5</v>
      </c>
      <c r="K77" s="72">
        <v>67.2</v>
      </c>
      <c r="L77" s="71">
        <v>67.2</v>
      </c>
      <c r="M77" s="71">
        <v>67.2</v>
      </c>
      <c r="N77" s="49">
        <f t="shared" si="13"/>
        <v>67.2</v>
      </c>
      <c r="O77" s="73">
        <v>12.5</v>
      </c>
      <c r="P77" s="62">
        <v>17.139520000000001</v>
      </c>
      <c r="Q77" s="63">
        <f t="shared" si="8"/>
        <v>3599.2992000000004</v>
      </c>
      <c r="R77" s="64">
        <f t="shared" si="9"/>
        <v>124.54322491349484</v>
      </c>
      <c r="S77" s="65">
        <v>4.8758980000000003</v>
      </c>
      <c r="T77" s="23">
        <f t="shared" si="10"/>
        <v>76.185906250000002</v>
      </c>
      <c r="U77" s="64">
        <f t="shared" si="11"/>
        <v>1.1337188430059524</v>
      </c>
      <c r="W77" s="86"/>
    </row>
    <row r="78" spans="1:23" x14ac:dyDescent="0.2">
      <c r="A78" s="1"/>
      <c r="B78" s="52"/>
      <c r="C78" s="9" t="s">
        <v>17</v>
      </c>
      <c r="D78" s="74">
        <v>329.7</v>
      </c>
      <c r="E78" s="54">
        <v>100.9</v>
      </c>
      <c r="F78" s="75">
        <v>32.5</v>
      </c>
      <c r="G78" s="74">
        <v>32.5</v>
      </c>
      <c r="H78" s="74">
        <v>32.799999999999997</v>
      </c>
      <c r="I78" s="54">
        <f t="shared" si="12"/>
        <v>32.6</v>
      </c>
      <c r="J78" s="76">
        <v>11.3</v>
      </c>
      <c r="K78" s="75">
        <v>69.400000000000006</v>
      </c>
      <c r="L78" s="74">
        <v>69.400000000000006</v>
      </c>
      <c r="M78" s="74">
        <v>69.5</v>
      </c>
      <c r="N78" s="54">
        <f t="shared" si="13"/>
        <v>69.433333333333337</v>
      </c>
      <c r="O78" s="76">
        <v>12</v>
      </c>
      <c r="P78" s="53">
        <v>17.304120000000001</v>
      </c>
      <c r="Q78" s="54">
        <f t="shared" si="8"/>
        <v>3910.7311200000004</v>
      </c>
      <c r="R78" s="55">
        <f t="shared" si="9"/>
        <v>119.9610773006135</v>
      </c>
      <c r="S78" s="56">
        <v>7.3198550000000004</v>
      </c>
      <c r="T78" s="11">
        <f t="shared" si="10"/>
        <v>109.797825</v>
      </c>
      <c r="U78" s="55">
        <f t="shared" si="11"/>
        <v>1.5813416946711474</v>
      </c>
      <c r="W78" s="86"/>
    </row>
    <row r="79" spans="1:23" ht="12.75" thickBot="1" x14ac:dyDescent="0.25">
      <c r="A79" s="1"/>
      <c r="B79" s="57"/>
      <c r="C79" s="15" t="s">
        <v>18</v>
      </c>
      <c r="D79" s="77">
        <v>324.39999999999998</v>
      </c>
      <c r="E79" s="59">
        <v>96.2</v>
      </c>
      <c r="F79" s="78">
        <v>30.6</v>
      </c>
      <c r="G79" s="77">
        <v>30.5</v>
      </c>
      <c r="H79" s="77">
        <v>30.4</v>
      </c>
      <c r="I79" s="59">
        <f t="shared" si="12"/>
        <v>30.5</v>
      </c>
      <c r="J79" s="79">
        <v>10.6</v>
      </c>
      <c r="K79" s="78">
        <v>67</v>
      </c>
      <c r="L79" s="77">
        <v>66.8</v>
      </c>
      <c r="M79" s="77">
        <v>66.900000000000006</v>
      </c>
      <c r="N79" s="59">
        <f t="shared" si="13"/>
        <v>66.900000000000006</v>
      </c>
      <c r="O79" s="79">
        <v>15.7</v>
      </c>
      <c r="P79" s="58">
        <v>18.127130000000001</v>
      </c>
      <c r="Q79" s="59">
        <f t="shared" si="8"/>
        <v>3842.9515600000004</v>
      </c>
      <c r="R79" s="60">
        <f t="shared" si="9"/>
        <v>125.9984118032787</v>
      </c>
      <c r="S79" s="61">
        <v>3.9202490000000001</v>
      </c>
      <c r="T79" s="17">
        <f t="shared" si="10"/>
        <v>76.934886625000004</v>
      </c>
      <c r="U79" s="60">
        <f t="shared" si="11"/>
        <v>1.1499983053064275</v>
      </c>
      <c r="W79" s="86"/>
    </row>
    <row r="80" spans="1:23" x14ac:dyDescent="0.2">
      <c r="A80" s="1"/>
      <c r="B80" s="47" t="s">
        <v>72</v>
      </c>
      <c r="C80" s="3" t="s">
        <v>16</v>
      </c>
      <c r="D80" s="71">
        <v>322</v>
      </c>
      <c r="E80" s="49">
        <v>101.7</v>
      </c>
      <c r="F80" s="72">
        <v>33.6</v>
      </c>
      <c r="G80" s="71">
        <v>33.700000000000003</v>
      </c>
      <c r="H80" s="71">
        <v>33.6</v>
      </c>
      <c r="I80" s="49">
        <f t="shared" si="12"/>
        <v>33.633333333333333</v>
      </c>
      <c r="J80" s="73">
        <v>10.7</v>
      </c>
      <c r="K80" s="72">
        <v>68.8</v>
      </c>
      <c r="L80" s="71">
        <v>69.099999999999994</v>
      </c>
      <c r="M80" s="71">
        <v>69.2</v>
      </c>
      <c r="N80" s="49">
        <f t="shared" si="13"/>
        <v>69.033333333333317</v>
      </c>
      <c r="O80" s="73">
        <v>12.6</v>
      </c>
      <c r="P80" s="62">
        <v>19.052050000000001</v>
      </c>
      <c r="Q80" s="63">
        <f t="shared" si="8"/>
        <v>4077.1387</v>
      </c>
      <c r="R80" s="64">
        <f t="shared" si="9"/>
        <v>121.22315262636273</v>
      </c>
      <c r="S80" s="65">
        <v>4.789733</v>
      </c>
      <c r="T80" s="23">
        <f t="shared" si="10"/>
        <v>75.438294749999997</v>
      </c>
      <c r="U80" s="64">
        <f t="shared" si="11"/>
        <v>1.0927807061805892</v>
      </c>
      <c r="W80" s="86"/>
    </row>
    <row r="81" spans="1:23" x14ac:dyDescent="0.2">
      <c r="A81" s="1"/>
      <c r="B81" s="52"/>
      <c r="C81" s="9" t="s">
        <v>17</v>
      </c>
      <c r="D81" s="74">
        <v>304.5</v>
      </c>
      <c r="E81" s="54">
        <v>98.9</v>
      </c>
      <c r="F81" s="75">
        <v>32</v>
      </c>
      <c r="G81" s="74">
        <v>31.9</v>
      </c>
      <c r="H81" s="74">
        <v>32.200000000000003</v>
      </c>
      <c r="I81" s="54">
        <f t="shared" si="12"/>
        <v>32.033333333333331</v>
      </c>
      <c r="J81" s="76">
        <v>11.2</v>
      </c>
      <c r="K81" s="75">
        <v>68.099999999999994</v>
      </c>
      <c r="L81" s="74">
        <v>68.2</v>
      </c>
      <c r="M81" s="74">
        <v>68.2</v>
      </c>
      <c r="N81" s="54">
        <f t="shared" si="13"/>
        <v>68.166666666666671</v>
      </c>
      <c r="O81" s="76">
        <v>12.1</v>
      </c>
      <c r="P81" s="53">
        <v>17.076809999999998</v>
      </c>
      <c r="Q81" s="54">
        <f t="shared" si="8"/>
        <v>3825.2054399999993</v>
      </c>
      <c r="R81" s="55">
        <f t="shared" si="9"/>
        <v>119.41328116545263</v>
      </c>
      <c r="S81" s="56">
        <v>4.6487360000000004</v>
      </c>
      <c r="T81" s="11">
        <f t="shared" si="10"/>
        <v>70.312132000000005</v>
      </c>
      <c r="U81" s="55">
        <f t="shared" si="11"/>
        <v>1.0314738190709047</v>
      </c>
      <c r="W81" s="86"/>
    </row>
    <row r="82" spans="1:23" ht="12.75" thickBot="1" x14ac:dyDescent="0.25">
      <c r="A82" s="1"/>
      <c r="B82" s="57"/>
      <c r="C82" s="15" t="s">
        <v>18</v>
      </c>
      <c r="D82" s="77">
        <v>277.7</v>
      </c>
      <c r="E82" s="59">
        <v>78.900000000000006</v>
      </c>
      <c r="F82" s="78">
        <v>22.2</v>
      </c>
      <c r="G82" s="77">
        <v>22.3</v>
      </c>
      <c r="H82" s="77">
        <v>22.4</v>
      </c>
      <c r="I82" s="59">
        <f t="shared" si="12"/>
        <v>22.3</v>
      </c>
      <c r="J82" s="79">
        <v>11</v>
      </c>
      <c r="K82" s="78">
        <v>57.8</v>
      </c>
      <c r="L82" s="77">
        <v>57.8</v>
      </c>
      <c r="M82" s="77">
        <v>57.9</v>
      </c>
      <c r="N82" s="59">
        <f t="shared" si="13"/>
        <v>57.833333333333336</v>
      </c>
      <c r="O82" s="79">
        <v>12.3</v>
      </c>
      <c r="P82" s="58">
        <v>13.84746</v>
      </c>
      <c r="Q82" s="59">
        <f t="shared" si="8"/>
        <v>3046.4411999999998</v>
      </c>
      <c r="R82" s="60">
        <f t="shared" si="9"/>
        <v>136.6117130044843</v>
      </c>
      <c r="S82" s="61">
        <v>5.6435519999999997</v>
      </c>
      <c r="T82" s="17">
        <f t="shared" si="10"/>
        <v>86.769611999999995</v>
      </c>
      <c r="U82" s="60">
        <f t="shared" si="11"/>
        <v>1.5003391123919307</v>
      </c>
      <c r="W82" s="86"/>
    </row>
    <row r="83" spans="1:23" x14ac:dyDescent="0.2">
      <c r="A83" s="1"/>
      <c r="B83" s="47" t="s">
        <v>73</v>
      </c>
      <c r="C83" s="3" t="s">
        <v>16</v>
      </c>
      <c r="D83" s="71">
        <v>290.8</v>
      </c>
      <c r="E83" s="49">
        <v>89.3</v>
      </c>
      <c r="F83" s="72">
        <v>29.5</v>
      </c>
      <c r="G83" s="71">
        <v>29.6</v>
      </c>
      <c r="H83" s="71">
        <v>29.7</v>
      </c>
      <c r="I83" s="49">
        <f>AVERAGE(F83:H83)</f>
        <v>29.599999999999998</v>
      </c>
      <c r="J83" s="73">
        <v>11.4</v>
      </c>
      <c r="K83" s="72">
        <v>61.2</v>
      </c>
      <c r="L83" s="71">
        <v>60.9</v>
      </c>
      <c r="M83" s="71">
        <v>61.3</v>
      </c>
      <c r="N83" s="49">
        <f>AVERAGE(K83:M83)</f>
        <v>61.133333333333326</v>
      </c>
      <c r="O83" s="73">
        <v>12.6</v>
      </c>
      <c r="P83" s="62">
        <v>15.32888</v>
      </c>
      <c r="Q83" s="63">
        <f t="shared" si="8"/>
        <v>3494.9846400000001</v>
      </c>
      <c r="R83" s="64">
        <f t="shared" si="9"/>
        <v>118.07380540540542</v>
      </c>
      <c r="S83" s="65">
        <v>5.5730519999999997</v>
      </c>
      <c r="T83" s="23">
        <f t="shared" si="10"/>
        <v>87.77556899999999</v>
      </c>
      <c r="U83" s="64">
        <f t="shared" si="11"/>
        <v>1.4358053816793894</v>
      </c>
      <c r="W83" s="86"/>
    </row>
    <row r="84" spans="1:23" x14ac:dyDescent="0.2">
      <c r="A84" s="1"/>
      <c r="B84" s="52"/>
      <c r="C84" s="9" t="s">
        <v>17</v>
      </c>
      <c r="D84" s="74">
        <v>342.6</v>
      </c>
      <c r="E84" s="54">
        <v>111</v>
      </c>
      <c r="F84" s="75">
        <v>35.6</v>
      </c>
      <c r="G84" s="74">
        <v>35.6</v>
      </c>
      <c r="H84" s="74">
        <v>35.6</v>
      </c>
      <c r="I84" s="54">
        <f t="shared" ref="I84:I91" si="14">AVERAGE(F84:H84)</f>
        <v>35.6</v>
      </c>
      <c r="J84" s="76">
        <v>11.1</v>
      </c>
      <c r="K84" s="75">
        <v>76.7</v>
      </c>
      <c r="L84" s="74">
        <v>77.099999999999994</v>
      </c>
      <c r="M84" s="74">
        <v>77.2</v>
      </c>
      <c r="N84" s="54">
        <f t="shared" ref="N84:N91" si="15">AVERAGE(K84:M84)</f>
        <v>77</v>
      </c>
      <c r="O84" s="76">
        <v>12.1</v>
      </c>
      <c r="P84" s="53">
        <v>18.644459999999999</v>
      </c>
      <c r="Q84" s="54">
        <f t="shared" si="8"/>
        <v>4139.0701199999994</v>
      </c>
      <c r="R84" s="55">
        <f t="shared" si="9"/>
        <v>116.26601460674155</v>
      </c>
      <c r="S84" s="56">
        <v>7.0535259999999997</v>
      </c>
      <c r="T84" s="11">
        <f t="shared" si="10"/>
        <v>106.68458074999998</v>
      </c>
      <c r="U84" s="55">
        <f t="shared" si="11"/>
        <v>1.3855140357142854</v>
      </c>
      <c r="W84" s="86"/>
    </row>
    <row r="85" spans="1:23" ht="12.75" thickBot="1" x14ac:dyDescent="0.25">
      <c r="A85" s="1"/>
      <c r="B85" s="57"/>
      <c r="C85" s="15" t="s">
        <v>18</v>
      </c>
      <c r="D85" s="77">
        <v>288.2</v>
      </c>
      <c r="E85" s="59">
        <v>84.2</v>
      </c>
      <c r="F85" s="78">
        <v>22.5</v>
      </c>
      <c r="G85" s="77">
        <v>22.4</v>
      </c>
      <c r="H85" s="77">
        <v>22.6</v>
      </c>
      <c r="I85" s="59">
        <f t="shared" si="14"/>
        <v>22.5</v>
      </c>
      <c r="J85" s="79">
        <v>10.7</v>
      </c>
      <c r="K85" s="78">
        <v>62.5</v>
      </c>
      <c r="L85" s="77">
        <v>62.8</v>
      </c>
      <c r="M85" s="77">
        <v>62.9</v>
      </c>
      <c r="N85" s="59">
        <f t="shared" si="15"/>
        <v>62.733333333333327</v>
      </c>
      <c r="O85" s="79">
        <v>12.6</v>
      </c>
      <c r="P85" s="58">
        <v>12.08385</v>
      </c>
      <c r="Q85" s="59">
        <f t="shared" si="8"/>
        <v>2585.9438999999998</v>
      </c>
      <c r="R85" s="60">
        <f t="shared" si="9"/>
        <v>114.93083999999999</v>
      </c>
      <c r="S85" s="61">
        <v>6.9673600000000002</v>
      </c>
      <c r="T85" s="17">
        <f t="shared" si="10"/>
        <v>109.73591999999999</v>
      </c>
      <c r="U85" s="60">
        <f t="shared" si="11"/>
        <v>1.7492442082890542</v>
      </c>
      <c r="W85" s="86"/>
    </row>
    <row r="86" spans="1:23" x14ac:dyDescent="0.2">
      <c r="A86" s="1"/>
      <c r="B86" s="47" t="s">
        <v>74</v>
      </c>
      <c r="C86" s="3" t="s">
        <v>16</v>
      </c>
      <c r="D86" s="71">
        <v>320.5</v>
      </c>
      <c r="E86" s="49">
        <v>101.5</v>
      </c>
      <c r="F86" s="72">
        <v>34.9</v>
      </c>
      <c r="G86" s="71">
        <v>34.799999999999997</v>
      </c>
      <c r="H86" s="71">
        <v>35.200000000000003</v>
      </c>
      <c r="I86" s="49">
        <f t="shared" si="14"/>
        <v>34.966666666666661</v>
      </c>
      <c r="J86" s="73">
        <v>11.5</v>
      </c>
      <c r="K86" s="72">
        <v>68.099999999999994</v>
      </c>
      <c r="L86" s="71">
        <v>68.099999999999994</v>
      </c>
      <c r="M86" s="71">
        <v>68.3</v>
      </c>
      <c r="N86" s="49">
        <f t="shared" si="15"/>
        <v>68.166666666666671</v>
      </c>
      <c r="O86" s="73">
        <v>12.5</v>
      </c>
      <c r="P86" s="62">
        <v>17.625489999999999</v>
      </c>
      <c r="Q86" s="63">
        <f t="shared" si="8"/>
        <v>4053.8626999999997</v>
      </c>
      <c r="R86" s="64">
        <f t="shared" si="9"/>
        <v>115.93506291706387</v>
      </c>
      <c r="S86" s="65">
        <v>5.4477209999999996</v>
      </c>
      <c r="T86" s="23">
        <f t="shared" si="10"/>
        <v>85.120640624999993</v>
      </c>
      <c r="U86" s="64">
        <f t="shared" si="11"/>
        <v>1.2487135544009778</v>
      </c>
      <c r="W86" s="86"/>
    </row>
    <row r="87" spans="1:23" x14ac:dyDescent="0.2">
      <c r="A87" s="1"/>
      <c r="B87" s="52"/>
      <c r="C87" s="9" t="s">
        <v>17</v>
      </c>
      <c r="D87" s="74">
        <v>326.7</v>
      </c>
      <c r="E87" s="54">
        <v>108.4</v>
      </c>
      <c r="F87" s="75">
        <v>31.8</v>
      </c>
      <c r="G87" s="74">
        <v>31.9</v>
      </c>
      <c r="H87" s="74">
        <v>31.9</v>
      </c>
      <c r="I87" s="54">
        <f t="shared" si="14"/>
        <v>31.866666666666664</v>
      </c>
      <c r="J87" s="76">
        <v>10.5</v>
      </c>
      <c r="K87" s="75">
        <v>77.5</v>
      </c>
      <c r="L87" s="74">
        <v>77.7</v>
      </c>
      <c r="M87" s="74">
        <v>77.8</v>
      </c>
      <c r="N87" s="54">
        <f t="shared" si="15"/>
        <v>77.666666666666671</v>
      </c>
      <c r="O87" s="76">
        <v>12.6</v>
      </c>
      <c r="P87" s="53">
        <v>17.5471</v>
      </c>
      <c r="Q87" s="54">
        <f t="shared" si="8"/>
        <v>3684.8910000000001</v>
      </c>
      <c r="R87" s="55">
        <f t="shared" si="9"/>
        <v>115.63465481171549</v>
      </c>
      <c r="S87" s="56">
        <v>6.8968629999999997</v>
      </c>
      <c r="T87" s="11">
        <f t="shared" si="10"/>
        <v>108.62559225</v>
      </c>
      <c r="U87" s="55">
        <f t="shared" si="11"/>
        <v>1.3986127757510729</v>
      </c>
      <c r="W87" s="86"/>
    </row>
    <row r="88" spans="1:23" ht="12.75" thickBot="1" x14ac:dyDescent="0.25">
      <c r="A88" s="1"/>
      <c r="B88" s="57"/>
      <c r="C88" s="15" t="s">
        <v>18</v>
      </c>
      <c r="D88" s="77">
        <v>326.8</v>
      </c>
      <c r="E88" s="59">
        <v>97.8</v>
      </c>
      <c r="F88" s="78">
        <v>32.4</v>
      </c>
      <c r="G88" s="77">
        <v>32.6</v>
      </c>
      <c r="H88" s="77">
        <v>32.6</v>
      </c>
      <c r="I88" s="59">
        <f t="shared" si="14"/>
        <v>32.533333333333331</v>
      </c>
      <c r="J88" s="79">
        <v>11.2</v>
      </c>
      <c r="K88" s="78">
        <v>66.2</v>
      </c>
      <c r="L88" s="77">
        <v>66.400000000000006</v>
      </c>
      <c r="M88" s="77">
        <v>66.3</v>
      </c>
      <c r="N88" s="59">
        <f t="shared" si="15"/>
        <v>66.300000000000011</v>
      </c>
      <c r="O88" s="79">
        <v>12.2</v>
      </c>
      <c r="P88" s="58">
        <v>16.92005</v>
      </c>
      <c r="Q88" s="59">
        <f t="shared" si="8"/>
        <v>3790.0911999999998</v>
      </c>
      <c r="R88" s="60">
        <f t="shared" si="9"/>
        <v>116.49870491803279</v>
      </c>
      <c r="S88" s="61">
        <v>7.8603430000000003</v>
      </c>
      <c r="T88" s="17">
        <f t="shared" si="10"/>
        <v>119.87023074999999</v>
      </c>
      <c r="U88" s="60">
        <f t="shared" si="11"/>
        <v>1.8079974472096527</v>
      </c>
      <c r="W88" s="86"/>
    </row>
    <row r="89" spans="1:23" x14ac:dyDescent="0.2">
      <c r="A89" s="1"/>
      <c r="B89" s="47" t="s">
        <v>75</v>
      </c>
      <c r="C89" s="3" t="s">
        <v>16</v>
      </c>
      <c r="D89" s="71">
        <v>271.2</v>
      </c>
      <c r="E89" s="49">
        <v>87.4</v>
      </c>
      <c r="F89" s="72">
        <v>28.1</v>
      </c>
      <c r="G89" s="71">
        <v>28.1</v>
      </c>
      <c r="H89" s="71">
        <v>28.3</v>
      </c>
      <c r="I89" s="49">
        <f t="shared" si="14"/>
        <v>28.166666666666668</v>
      </c>
      <c r="J89" s="73">
        <v>10.9</v>
      </c>
      <c r="K89" s="72">
        <v>60.1</v>
      </c>
      <c r="L89" s="71">
        <v>60.4</v>
      </c>
      <c r="M89" s="71">
        <v>60.4</v>
      </c>
      <c r="N89" s="49">
        <f t="shared" si="15"/>
        <v>60.300000000000004</v>
      </c>
      <c r="O89" s="73">
        <v>12.4</v>
      </c>
      <c r="P89" s="62">
        <v>16.402719999999999</v>
      </c>
      <c r="Q89" s="63">
        <f t="shared" si="8"/>
        <v>3575.7929599999998</v>
      </c>
      <c r="R89" s="64">
        <f t="shared" si="9"/>
        <v>126.95122934911241</v>
      </c>
      <c r="S89" s="65">
        <v>5.4868880000000004</v>
      </c>
      <c r="T89" s="23">
        <f t="shared" si="10"/>
        <v>85.04676400000001</v>
      </c>
      <c r="U89" s="64">
        <f t="shared" si="11"/>
        <v>1.410394096185738</v>
      </c>
      <c r="W89" s="86"/>
    </row>
    <row r="90" spans="1:23" x14ac:dyDescent="0.2">
      <c r="A90" s="1"/>
      <c r="B90" s="52"/>
      <c r="C90" s="9" t="s">
        <v>17</v>
      </c>
      <c r="D90" s="74">
        <v>309.89999999999998</v>
      </c>
      <c r="E90" s="54">
        <v>104.8</v>
      </c>
      <c r="F90" s="75">
        <v>36.6</v>
      </c>
      <c r="G90" s="74">
        <v>36.5</v>
      </c>
      <c r="H90" s="74">
        <v>36.700000000000003</v>
      </c>
      <c r="I90" s="54">
        <f t="shared" si="14"/>
        <v>36.6</v>
      </c>
      <c r="J90" s="76">
        <v>11</v>
      </c>
      <c r="K90" s="75">
        <v>69.7</v>
      </c>
      <c r="L90" s="74">
        <v>69.900000000000006</v>
      </c>
      <c r="M90" s="74">
        <v>70.099999999999994</v>
      </c>
      <c r="N90" s="54">
        <f t="shared" si="15"/>
        <v>69.900000000000006</v>
      </c>
      <c r="O90" s="76">
        <v>12.7</v>
      </c>
      <c r="P90" s="53">
        <v>22.696829999999999</v>
      </c>
      <c r="Q90" s="54">
        <f t="shared" si="8"/>
        <v>4993.3025999999991</v>
      </c>
      <c r="R90" s="55">
        <f t="shared" si="9"/>
        <v>136.42903278688522</v>
      </c>
      <c r="S90" s="56">
        <v>5.1657270000000004</v>
      </c>
      <c r="T90" s="11">
        <f t="shared" si="10"/>
        <v>82.005916124999999</v>
      </c>
      <c r="U90" s="55">
        <f t="shared" si="11"/>
        <v>1.1731890718884119</v>
      </c>
      <c r="W90" s="86"/>
    </row>
    <row r="91" spans="1:23" ht="12.75" thickBot="1" x14ac:dyDescent="0.25">
      <c r="A91" s="70"/>
      <c r="B91" s="57"/>
      <c r="C91" s="15" t="s">
        <v>18</v>
      </c>
      <c r="D91" s="77">
        <v>314.5</v>
      </c>
      <c r="E91" s="59">
        <v>94.6</v>
      </c>
      <c r="F91" s="78">
        <v>31.1</v>
      </c>
      <c r="G91" s="77">
        <v>31.2</v>
      </c>
      <c r="H91" s="77">
        <v>31.3</v>
      </c>
      <c r="I91" s="59">
        <f t="shared" si="14"/>
        <v>31.2</v>
      </c>
      <c r="J91" s="79">
        <v>11.2</v>
      </c>
      <c r="K91" s="78">
        <v>64.3</v>
      </c>
      <c r="L91" s="77">
        <v>64.599999999999994</v>
      </c>
      <c r="M91" s="77">
        <v>64.7</v>
      </c>
      <c r="N91" s="59">
        <f t="shared" si="15"/>
        <v>64.533333333333317</v>
      </c>
      <c r="O91" s="79">
        <v>13.1</v>
      </c>
      <c r="P91" s="58">
        <v>20.196429999999999</v>
      </c>
      <c r="Q91" s="59">
        <f t="shared" si="8"/>
        <v>4524.0003199999992</v>
      </c>
      <c r="R91" s="60">
        <f t="shared" si="9"/>
        <v>145.00001025641023</v>
      </c>
      <c r="S91" s="61">
        <v>6.6148670000000003</v>
      </c>
      <c r="T91" s="17">
        <f t="shared" si="10"/>
        <v>108.31844712500001</v>
      </c>
      <c r="U91" s="60">
        <f t="shared" si="11"/>
        <v>1.6784883335485543</v>
      </c>
      <c r="W91" s="86"/>
    </row>
    <row r="92" spans="1:23" x14ac:dyDescent="0.2">
      <c r="A92" s="46"/>
      <c r="B92" s="47" t="s">
        <v>76</v>
      </c>
      <c r="C92" s="3" t="s">
        <v>16</v>
      </c>
      <c r="D92" s="71">
        <v>300.10000000000002</v>
      </c>
      <c r="E92" s="49">
        <v>95.9</v>
      </c>
      <c r="F92" s="72">
        <v>30.4</v>
      </c>
      <c r="G92" s="71">
        <v>30.6</v>
      </c>
      <c r="H92" s="71">
        <v>30.7</v>
      </c>
      <c r="I92" s="49">
        <f t="shared" ref="I92:I109" si="16">AVERAGE(F92:H92)</f>
        <v>30.566666666666666</v>
      </c>
      <c r="J92" s="73">
        <v>11</v>
      </c>
      <c r="K92" s="72">
        <v>66.2</v>
      </c>
      <c r="L92" s="71">
        <v>66.400000000000006</v>
      </c>
      <c r="M92" s="71">
        <v>66.400000000000006</v>
      </c>
      <c r="N92" s="49">
        <f t="shared" ref="N92:N109" si="17">AVERAGE(K92:M92)</f>
        <v>66.333333333333343</v>
      </c>
      <c r="O92" s="73">
        <v>12.3</v>
      </c>
      <c r="P92" s="62">
        <v>17.590140000000002</v>
      </c>
      <c r="Q92" s="63">
        <f t="shared" si="8"/>
        <v>3869.8308000000002</v>
      </c>
      <c r="R92" s="64">
        <f t="shared" si="9"/>
        <v>126.60297055616141</v>
      </c>
      <c r="S92" s="65">
        <v>3.4379599999999999</v>
      </c>
      <c r="T92" s="23">
        <f t="shared" si="10"/>
        <v>52.858635000000007</v>
      </c>
      <c r="U92" s="64">
        <f t="shared" si="11"/>
        <v>0.79686384422110557</v>
      </c>
      <c r="W92" s="86"/>
    </row>
    <row r="93" spans="1:23" x14ac:dyDescent="0.2">
      <c r="A93" s="1" t="s">
        <v>26</v>
      </c>
      <c r="B93" s="52"/>
      <c r="C93" s="9" t="s">
        <v>17</v>
      </c>
      <c r="D93" s="74">
        <v>301.10000000000002</v>
      </c>
      <c r="E93" s="54">
        <v>102.3</v>
      </c>
      <c r="F93" s="75">
        <v>29.8</v>
      </c>
      <c r="G93" s="74">
        <v>29.7</v>
      </c>
      <c r="H93" s="74">
        <v>29.9</v>
      </c>
      <c r="I93" s="54">
        <f t="shared" si="16"/>
        <v>29.8</v>
      </c>
      <c r="J93" s="76">
        <v>10.4</v>
      </c>
      <c r="K93" s="75">
        <v>73.3</v>
      </c>
      <c r="L93" s="74">
        <v>73.400000000000006</v>
      </c>
      <c r="M93" s="74">
        <v>73.400000000000006</v>
      </c>
      <c r="N93" s="54">
        <f t="shared" si="17"/>
        <v>73.36666666666666</v>
      </c>
      <c r="O93" s="76">
        <v>12</v>
      </c>
      <c r="P93" s="53">
        <v>19.199770000000001</v>
      </c>
      <c r="Q93" s="54">
        <f t="shared" si="8"/>
        <v>3993.5521600000002</v>
      </c>
      <c r="R93" s="55">
        <f t="shared" si="9"/>
        <v>134.01181744966442</v>
      </c>
      <c r="S93" s="56">
        <v>6.15198</v>
      </c>
      <c r="T93" s="11">
        <f t="shared" si="10"/>
        <v>92.279699999999991</v>
      </c>
      <c r="U93" s="55">
        <f t="shared" si="11"/>
        <v>1.2577878237164926</v>
      </c>
      <c r="W93" s="86"/>
    </row>
    <row r="94" spans="1:23" ht="12.75" thickBot="1" x14ac:dyDescent="0.25">
      <c r="A94" s="1" t="s">
        <v>25</v>
      </c>
      <c r="B94" s="57"/>
      <c r="C94" s="15" t="s">
        <v>18</v>
      </c>
      <c r="D94" s="77">
        <v>309.89999999999998</v>
      </c>
      <c r="E94" s="59">
        <v>85.4</v>
      </c>
      <c r="F94" s="78">
        <v>26.9</v>
      </c>
      <c r="G94" s="77">
        <v>27</v>
      </c>
      <c r="H94" s="77">
        <v>27</v>
      </c>
      <c r="I94" s="59">
        <f t="shared" si="16"/>
        <v>26.966666666666669</v>
      </c>
      <c r="J94" s="79">
        <v>11.1</v>
      </c>
      <c r="K94" s="78">
        <v>59.5</v>
      </c>
      <c r="L94" s="77">
        <v>59.5</v>
      </c>
      <c r="M94" s="77">
        <v>59.7</v>
      </c>
      <c r="N94" s="59">
        <f t="shared" si="17"/>
        <v>59.566666666666663</v>
      </c>
      <c r="O94" s="79">
        <v>12.9</v>
      </c>
      <c r="P94" s="58">
        <v>15.95707</v>
      </c>
      <c r="Q94" s="59">
        <f t="shared" si="8"/>
        <v>3542.4695399999996</v>
      </c>
      <c r="R94" s="60">
        <f t="shared" si="9"/>
        <v>131.36475426452407</v>
      </c>
      <c r="S94" s="61">
        <v>6.4730740000000004</v>
      </c>
      <c r="T94" s="17">
        <f t="shared" si="10"/>
        <v>104.37831825000002</v>
      </c>
      <c r="U94" s="60">
        <f t="shared" si="11"/>
        <v>1.7522940948517072</v>
      </c>
      <c r="W94" s="86"/>
    </row>
    <row r="95" spans="1:23" x14ac:dyDescent="0.2">
      <c r="A95" s="1"/>
      <c r="B95" s="47" t="s">
        <v>77</v>
      </c>
      <c r="C95" s="3" t="s">
        <v>16</v>
      </c>
      <c r="D95" s="71">
        <v>296.7</v>
      </c>
      <c r="E95" s="49">
        <v>97.5</v>
      </c>
      <c r="F95" s="72">
        <v>29.5</v>
      </c>
      <c r="G95" s="71">
        <v>29.5</v>
      </c>
      <c r="H95" s="71">
        <v>29.7</v>
      </c>
      <c r="I95" s="49">
        <f t="shared" si="16"/>
        <v>29.566666666666666</v>
      </c>
      <c r="J95" s="73">
        <v>11</v>
      </c>
      <c r="K95" s="72">
        <v>69</v>
      </c>
      <c r="L95" s="71">
        <v>68.900000000000006</v>
      </c>
      <c r="M95" s="71">
        <v>69</v>
      </c>
      <c r="N95" s="49">
        <f t="shared" si="17"/>
        <v>68.966666666666669</v>
      </c>
      <c r="O95" s="73">
        <v>12.9</v>
      </c>
      <c r="P95" s="62">
        <v>16.363379999999999</v>
      </c>
      <c r="Q95" s="63">
        <f t="shared" si="8"/>
        <v>3599.9435999999996</v>
      </c>
      <c r="R95" s="64">
        <f t="shared" si="9"/>
        <v>121.75682976324688</v>
      </c>
      <c r="S95" s="65">
        <v>3.1168650000000002</v>
      </c>
      <c r="T95" s="23">
        <f t="shared" si="10"/>
        <v>50.259448125000006</v>
      </c>
      <c r="U95" s="64">
        <f t="shared" si="11"/>
        <v>0.72874985198163367</v>
      </c>
      <c r="W95" s="86"/>
    </row>
    <row r="96" spans="1:23" x14ac:dyDescent="0.2">
      <c r="A96" s="1"/>
      <c r="B96" s="52"/>
      <c r="C96" s="9" t="s">
        <v>17</v>
      </c>
      <c r="D96" s="74">
        <v>313.7</v>
      </c>
      <c r="E96" s="54">
        <v>105.3</v>
      </c>
      <c r="F96" s="75">
        <v>35.1</v>
      </c>
      <c r="G96" s="74">
        <v>35.1</v>
      </c>
      <c r="H96" s="74">
        <v>35.299999999999997</v>
      </c>
      <c r="I96" s="54">
        <f t="shared" si="16"/>
        <v>35.166666666666664</v>
      </c>
      <c r="J96" s="76">
        <v>10.6</v>
      </c>
      <c r="K96" s="75">
        <v>70.900000000000006</v>
      </c>
      <c r="L96" s="74">
        <v>70.900000000000006</v>
      </c>
      <c r="M96" s="74">
        <v>71.400000000000006</v>
      </c>
      <c r="N96" s="54">
        <f t="shared" si="17"/>
        <v>71.066666666666677</v>
      </c>
      <c r="O96" s="76">
        <v>12</v>
      </c>
      <c r="P96" s="53">
        <v>21.07507</v>
      </c>
      <c r="Q96" s="54">
        <f t="shared" si="8"/>
        <v>4467.9148399999995</v>
      </c>
      <c r="R96" s="55">
        <f t="shared" si="9"/>
        <v>127.04971109004738</v>
      </c>
      <c r="S96" s="56">
        <v>6.159624</v>
      </c>
      <c r="T96" s="11">
        <f t="shared" si="10"/>
        <v>92.394359999999992</v>
      </c>
      <c r="U96" s="55">
        <f t="shared" si="11"/>
        <v>1.3001082551594743</v>
      </c>
      <c r="W96" s="86"/>
    </row>
    <row r="97" spans="1:23" ht="12.75" thickBot="1" x14ac:dyDescent="0.25">
      <c r="A97" s="1"/>
      <c r="B97" s="57"/>
      <c r="C97" s="15" t="s">
        <v>18</v>
      </c>
      <c r="D97" s="77">
        <v>308.89999999999998</v>
      </c>
      <c r="E97" s="59">
        <v>82.4</v>
      </c>
      <c r="F97" s="78">
        <v>25.1</v>
      </c>
      <c r="G97" s="77">
        <v>25.4</v>
      </c>
      <c r="H97" s="77">
        <v>25.3</v>
      </c>
      <c r="I97" s="59">
        <f t="shared" si="16"/>
        <v>25.266666666666666</v>
      </c>
      <c r="J97" s="79">
        <v>11.3</v>
      </c>
      <c r="K97" s="78">
        <v>58.3</v>
      </c>
      <c r="L97" s="77">
        <v>58.1</v>
      </c>
      <c r="M97" s="77">
        <v>58.2</v>
      </c>
      <c r="N97" s="59">
        <f t="shared" si="17"/>
        <v>58.20000000000001</v>
      </c>
      <c r="O97" s="79">
        <v>12.2</v>
      </c>
      <c r="P97" s="58">
        <v>14.60529</v>
      </c>
      <c r="Q97" s="59">
        <f t="shared" si="8"/>
        <v>3300.7955400000001</v>
      </c>
      <c r="R97" s="60">
        <f t="shared" si="9"/>
        <v>130.63834591029024</v>
      </c>
      <c r="S97" s="61">
        <v>6.5877509999999999</v>
      </c>
      <c r="T97" s="17">
        <f t="shared" si="10"/>
        <v>100.46320274999999</v>
      </c>
      <c r="U97" s="60">
        <f t="shared" si="11"/>
        <v>1.7261718685567007</v>
      </c>
      <c r="W97" s="86"/>
    </row>
    <row r="98" spans="1:23" x14ac:dyDescent="0.2">
      <c r="A98" s="1"/>
      <c r="B98" s="47" t="s">
        <v>78</v>
      </c>
      <c r="C98" s="3" t="s">
        <v>16</v>
      </c>
      <c r="D98" s="80">
        <v>240.4</v>
      </c>
      <c r="E98" s="63">
        <v>83.7</v>
      </c>
      <c r="F98" s="81">
        <v>25.1</v>
      </c>
      <c r="G98" s="80">
        <v>25</v>
      </c>
      <c r="H98" s="80">
        <v>25</v>
      </c>
      <c r="I98" s="63">
        <f t="shared" si="16"/>
        <v>25.033333333333331</v>
      </c>
      <c r="J98" s="82">
        <v>11</v>
      </c>
      <c r="K98" s="81">
        <v>59.7</v>
      </c>
      <c r="L98" s="80">
        <v>59.9</v>
      </c>
      <c r="M98" s="80">
        <v>59.9</v>
      </c>
      <c r="N98" s="63">
        <f t="shared" si="17"/>
        <v>59.833333333333336</v>
      </c>
      <c r="O98" s="82">
        <v>12.4</v>
      </c>
      <c r="P98" s="62">
        <v>13.18319</v>
      </c>
      <c r="Q98" s="63">
        <f t="shared" si="8"/>
        <v>2900.3017999999997</v>
      </c>
      <c r="R98" s="64">
        <f t="shared" si="9"/>
        <v>115.85759520639148</v>
      </c>
      <c r="S98" s="65">
        <v>3.055704</v>
      </c>
      <c r="T98" s="23">
        <f t="shared" si="10"/>
        <v>47.363411999999997</v>
      </c>
      <c r="U98" s="64">
        <f t="shared" si="11"/>
        <v>0.79158905849582162</v>
      </c>
      <c r="W98" s="86"/>
    </row>
    <row r="99" spans="1:23" x14ac:dyDescent="0.2">
      <c r="A99" s="1"/>
      <c r="B99" s="52"/>
      <c r="C99" s="9" t="s">
        <v>17</v>
      </c>
      <c r="D99" s="74">
        <v>321.60000000000002</v>
      </c>
      <c r="E99" s="54">
        <v>110.8</v>
      </c>
      <c r="F99" s="75">
        <v>37.9</v>
      </c>
      <c r="G99" s="74">
        <v>38</v>
      </c>
      <c r="H99" s="74">
        <v>38.1</v>
      </c>
      <c r="I99" s="54">
        <f t="shared" si="16"/>
        <v>38</v>
      </c>
      <c r="J99" s="76">
        <v>10.5</v>
      </c>
      <c r="K99" s="75">
        <v>73.400000000000006</v>
      </c>
      <c r="L99" s="74">
        <v>73.400000000000006</v>
      </c>
      <c r="M99" s="74">
        <v>73.5</v>
      </c>
      <c r="N99" s="54">
        <f t="shared" si="17"/>
        <v>73.433333333333337</v>
      </c>
      <c r="O99" s="76">
        <v>12</v>
      </c>
      <c r="P99" s="53">
        <v>22.168990000000001</v>
      </c>
      <c r="Q99" s="54">
        <f t="shared" si="8"/>
        <v>4655.4879000000001</v>
      </c>
      <c r="R99" s="55">
        <f t="shared" si="9"/>
        <v>122.51283947368421</v>
      </c>
      <c r="S99" s="56">
        <v>5.7773690000000002</v>
      </c>
      <c r="T99" s="11">
        <f t="shared" si="10"/>
        <v>86.66053500000001</v>
      </c>
      <c r="U99" s="55">
        <f t="shared" si="11"/>
        <v>1.1801253064003632</v>
      </c>
      <c r="W99" s="86"/>
    </row>
    <row r="100" spans="1:23" ht="12.75" thickBot="1" x14ac:dyDescent="0.25">
      <c r="A100" s="1"/>
      <c r="B100" s="57"/>
      <c r="C100" s="15" t="s">
        <v>18</v>
      </c>
      <c r="D100" s="83">
        <v>304.8</v>
      </c>
      <c r="E100" s="67">
        <v>88.5</v>
      </c>
      <c r="F100" s="84">
        <v>29.2</v>
      </c>
      <c r="G100" s="83">
        <v>29.4</v>
      </c>
      <c r="H100" s="83">
        <v>29.5</v>
      </c>
      <c r="I100" s="67">
        <f t="shared" si="16"/>
        <v>29.366666666666664</v>
      </c>
      <c r="J100" s="85">
        <v>10.9</v>
      </c>
      <c r="K100" s="84">
        <v>60.1</v>
      </c>
      <c r="L100" s="83">
        <v>60.3</v>
      </c>
      <c r="M100" s="83">
        <v>60.4</v>
      </c>
      <c r="N100" s="67">
        <f t="shared" si="17"/>
        <v>60.266666666666673</v>
      </c>
      <c r="O100" s="85">
        <v>12.2</v>
      </c>
      <c r="P100" s="58">
        <v>16.00395</v>
      </c>
      <c r="Q100" s="59">
        <f t="shared" si="8"/>
        <v>3488.8611000000001</v>
      </c>
      <c r="R100" s="60">
        <f t="shared" si="9"/>
        <v>118.80344267877413</v>
      </c>
      <c r="S100" s="61">
        <v>5.0052099999999999</v>
      </c>
      <c r="T100" s="17">
        <f t="shared" si="10"/>
        <v>76.329452500000002</v>
      </c>
      <c r="U100" s="60">
        <f t="shared" si="11"/>
        <v>1.2665285259955752</v>
      </c>
      <c r="W100" s="86"/>
    </row>
    <row r="101" spans="1:23" x14ac:dyDescent="0.2">
      <c r="A101" s="1"/>
      <c r="B101" s="47" t="s">
        <v>79</v>
      </c>
      <c r="C101" s="3" t="s">
        <v>16</v>
      </c>
      <c r="D101" s="71">
        <v>285.10000000000002</v>
      </c>
      <c r="E101" s="49">
        <v>91.2</v>
      </c>
      <c r="F101" s="72">
        <v>29.7</v>
      </c>
      <c r="G101" s="71">
        <v>29.6</v>
      </c>
      <c r="H101" s="71">
        <v>29.6</v>
      </c>
      <c r="I101" s="49">
        <f t="shared" si="16"/>
        <v>29.633333333333336</v>
      </c>
      <c r="J101" s="73">
        <v>11.4</v>
      </c>
      <c r="K101" s="72">
        <v>63.6</v>
      </c>
      <c r="L101" s="71">
        <v>63.8</v>
      </c>
      <c r="M101" s="71">
        <v>63.9</v>
      </c>
      <c r="N101" s="49">
        <f t="shared" si="17"/>
        <v>63.766666666666673</v>
      </c>
      <c r="O101" s="73">
        <v>12.7</v>
      </c>
      <c r="P101" s="62">
        <v>16.480589999999999</v>
      </c>
      <c r="Q101" s="63">
        <f t="shared" si="8"/>
        <v>3757.5745200000001</v>
      </c>
      <c r="R101" s="64">
        <f t="shared" si="9"/>
        <v>126.80228976377951</v>
      </c>
      <c r="S101" s="65">
        <v>4.760567</v>
      </c>
      <c r="T101" s="23">
        <f t="shared" si="10"/>
        <v>75.574001124999995</v>
      </c>
      <c r="U101" s="64">
        <f t="shared" si="11"/>
        <v>1.1851646804756923</v>
      </c>
      <c r="W101" s="86"/>
    </row>
    <row r="102" spans="1:23" x14ac:dyDescent="0.2">
      <c r="A102" s="1"/>
      <c r="B102" s="52"/>
      <c r="C102" s="9" t="s">
        <v>17</v>
      </c>
      <c r="D102" s="74">
        <v>303.89999999999998</v>
      </c>
      <c r="E102" s="54">
        <v>109.6</v>
      </c>
      <c r="F102" s="75">
        <v>34.6</v>
      </c>
      <c r="G102" s="74">
        <v>34.6</v>
      </c>
      <c r="H102" s="74">
        <v>34.799999999999997</v>
      </c>
      <c r="I102" s="54">
        <f t="shared" si="16"/>
        <v>34.666666666666664</v>
      </c>
      <c r="J102" s="76">
        <v>11.1</v>
      </c>
      <c r="K102" s="75">
        <v>76.5</v>
      </c>
      <c r="L102" s="74">
        <v>76.5</v>
      </c>
      <c r="M102" s="74">
        <v>76.900000000000006</v>
      </c>
      <c r="N102" s="54">
        <f t="shared" si="17"/>
        <v>76.63333333333334</v>
      </c>
      <c r="O102" s="76">
        <v>12.7</v>
      </c>
      <c r="P102" s="53">
        <v>19.168510000000001</v>
      </c>
      <c r="Q102" s="54">
        <f t="shared" si="8"/>
        <v>4255.4092200000005</v>
      </c>
      <c r="R102" s="55">
        <f t="shared" si="9"/>
        <v>122.75218903846157</v>
      </c>
      <c r="S102" s="56">
        <v>7.0311680000000001</v>
      </c>
      <c r="T102" s="11">
        <f t="shared" si="10"/>
        <v>111.61979199999999</v>
      </c>
      <c r="U102" s="55">
        <f t="shared" si="11"/>
        <v>1.4565436102653324</v>
      </c>
      <c r="W102" s="86"/>
    </row>
    <row r="103" spans="1:23" ht="12.75" thickBot="1" x14ac:dyDescent="0.25">
      <c r="A103" s="1"/>
      <c r="B103" s="57"/>
      <c r="C103" s="15" t="s">
        <v>18</v>
      </c>
      <c r="D103" s="77">
        <v>315.2</v>
      </c>
      <c r="E103" s="59">
        <v>91.2</v>
      </c>
      <c r="F103" s="78">
        <v>29.9</v>
      </c>
      <c r="G103" s="77">
        <v>29.9</v>
      </c>
      <c r="H103" s="77">
        <v>30</v>
      </c>
      <c r="I103" s="59">
        <f t="shared" si="16"/>
        <v>29.933333333333334</v>
      </c>
      <c r="J103" s="79">
        <v>10.8</v>
      </c>
      <c r="K103" s="78">
        <v>61.9</v>
      </c>
      <c r="L103" s="77">
        <v>62</v>
      </c>
      <c r="M103" s="77">
        <v>62.2</v>
      </c>
      <c r="N103" s="59">
        <f t="shared" si="17"/>
        <v>62.033333333333339</v>
      </c>
      <c r="O103" s="79">
        <v>11.2</v>
      </c>
      <c r="P103" s="58">
        <v>18.183979999999998</v>
      </c>
      <c r="Q103" s="59">
        <f t="shared" si="8"/>
        <v>3927.7396799999997</v>
      </c>
      <c r="R103" s="60">
        <f t="shared" si="9"/>
        <v>131.21624766146991</v>
      </c>
      <c r="S103" s="61">
        <v>5.6779809999999999</v>
      </c>
      <c r="T103" s="17">
        <f t="shared" si="10"/>
        <v>79.491733999999994</v>
      </c>
      <c r="U103" s="60">
        <f t="shared" si="11"/>
        <v>1.2814357979580868</v>
      </c>
      <c r="W103" s="86"/>
    </row>
    <row r="104" spans="1:23" x14ac:dyDescent="0.2">
      <c r="A104" s="1"/>
      <c r="B104" s="47" t="s">
        <v>80</v>
      </c>
      <c r="C104" s="3" t="s">
        <v>16</v>
      </c>
      <c r="D104" s="71">
        <v>270.7</v>
      </c>
      <c r="E104" s="49">
        <v>90.9</v>
      </c>
      <c r="F104" s="72">
        <v>29.1</v>
      </c>
      <c r="G104" s="71">
        <v>29.4</v>
      </c>
      <c r="H104" s="71">
        <v>29.5</v>
      </c>
      <c r="I104" s="49">
        <f t="shared" si="16"/>
        <v>29.333333333333332</v>
      </c>
      <c r="J104" s="73">
        <v>11.3</v>
      </c>
      <c r="K104" s="72">
        <v>62.9</v>
      </c>
      <c r="L104" s="71">
        <v>62.9</v>
      </c>
      <c r="M104" s="71">
        <v>63.1</v>
      </c>
      <c r="N104" s="49">
        <f t="shared" si="17"/>
        <v>62.966666666666669</v>
      </c>
      <c r="O104" s="73">
        <v>12</v>
      </c>
      <c r="P104" s="62">
        <v>14.86314</v>
      </c>
      <c r="Q104" s="63">
        <f t="shared" si="8"/>
        <v>3359.0696400000002</v>
      </c>
      <c r="R104" s="64">
        <f t="shared" si="9"/>
        <v>114.51373772727274</v>
      </c>
      <c r="S104" s="65">
        <v>4.5006329999999997</v>
      </c>
      <c r="T104" s="23">
        <f t="shared" si="10"/>
        <v>67.509494999999987</v>
      </c>
      <c r="U104" s="64">
        <f t="shared" si="11"/>
        <v>1.0721465590259394</v>
      </c>
      <c r="W104" s="86"/>
    </row>
    <row r="105" spans="1:23" x14ac:dyDescent="0.2">
      <c r="A105" s="1"/>
      <c r="B105" s="52"/>
      <c r="C105" s="9" t="s">
        <v>17</v>
      </c>
      <c r="D105" s="74">
        <v>302.5</v>
      </c>
      <c r="E105" s="54">
        <v>102.4</v>
      </c>
      <c r="F105" s="75">
        <v>29.6</v>
      </c>
      <c r="G105" s="74">
        <v>29.8</v>
      </c>
      <c r="H105" s="74">
        <v>29.7</v>
      </c>
      <c r="I105" s="54">
        <f t="shared" si="16"/>
        <v>29.700000000000003</v>
      </c>
      <c r="J105" s="76">
        <v>10.9</v>
      </c>
      <c r="K105" s="75">
        <v>73.8</v>
      </c>
      <c r="L105" s="74">
        <v>74.099999999999994</v>
      </c>
      <c r="M105" s="74">
        <v>74.400000000000006</v>
      </c>
      <c r="N105" s="54">
        <f t="shared" si="17"/>
        <v>74.099999999999994</v>
      </c>
      <c r="O105" s="76">
        <v>12.8</v>
      </c>
      <c r="P105" s="53">
        <v>17.301030000000001</v>
      </c>
      <c r="Q105" s="54">
        <f t="shared" si="8"/>
        <v>3771.6245400000003</v>
      </c>
      <c r="R105" s="55">
        <f t="shared" si="9"/>
        <v>126.99072525252525</v>
      </c>
      <c r="S105" s="56">
        <v>6.4272039999999997</v>
      </c>
      <c r="T105" s="11">
        <f t="shared" si="10"/>
        <v>102.835264</v>
      </c>
      <c r="U105" s="55">
        <f t="shared" si="11"/>
        <v>1.3877903373819163</v>
      </c>
      <c r="W105" s="86"/>
    </row>
    <row r="106" spans="1:23" ht="12.75" thickBot="1" x14ac:dyDescent="0.25">
      <c r="A106" s="1"/>
      <c r="B106" s="57"/>
      <c r="C106" s="15" t="s">
        <v>18</v>
      </c>
      <c r="D106" s="77">
        <v>318</v>
      </c>
      <c r="E106" s="59">
        <v>102.1</v>
      </c>
      <c r="F106" s="78">
        <v>32.9</v>
      </c>
      <c r="G106" s="77">
        <v>32.799999999999997</v>
      </c>
      <c r="H106" s="77">
        <v>33</v>
      </c>
      <c r="I106" s="59">
        <f t="shared" si="16"/>
        <v>32.9</v>
      </c>
      <c r="J106" s="79">
        <v>10.9</v>
      </c>
      <c r="K106" s="78">
        <v>70.5</v>
      </c>
      <c r="L106" s="77">
        <v>70.7</v>
      </c>
      <c r="M106" s="77">
        <v>70.8</v>
      </c>
      <c r="N106" s="59">
        <f t="shared" si="17"/>
        <v>70.666666666666671</v>
      </c>
      <c r="O106" s="79">
        <v>11.6</v>
      </c>
      <c r="P106" s="58">
        <v>19.035679999999999</v>
      </c>
      <c r="Q106" s="59">
        <f t="shared" si="8"/>
        <v>4149.7782399999996</v>
      </c>
      <c r="R106" s="60">
        <f t="shared" si="9"/>
        <v>126.13307720364742</v>
      </c>
      <c r="S106" s="61">
        <v>5.968496</v>
      </c>
      <c r="T106" s="17">
        <f t="shared" si="10"/>
        <v>86.543192000000005</v>
      </c>
      <c r="U106" s="60">
        <f t="shared" si="11"/>
        <v>1.2246678113207548</v>
      </c>
      <c r="W106" s="86"/>
    </row>
    <row r="107" spans="1:23" x14ac:dyDescent="0.2">
      <c r="A107" s="1"/>
      <c r="B107" s="47" t="s">
        <v>81</v>
      </c>
      <c r="C107" s="3" t="s">
        <v>16</v>
      </c>
      <c r="D107" s="80">
        <v>254.7</v>
      </c>
      <c r="E107" s="63">
        <v>75.7</v>
      </c>
      <c r="F107" s="81">
        <v>22.2</v>
      </c>
      <c r="G107" s="80">
        <v>22.3</v>
      </c>
      <c r="H107" s="80">
        <v>22.2</v>
      </c>
      <c r="I107" s="63">
        <f t="shared" si="16"/>
        <v>22.233333333333334</v>
      </c>
      <c r="J107" s="82">
        <v>11.3</v>
      </c>
      <c r="K107" s="81">
        <v>54.9</v>
      </c>
      <c r="L107" s="80">
        <v>54.7</v>
      </c>
      <c r="M107" s="80">
        <v>55.1</v>
      </c>
      <c r="N107" s="63">
        <f t="shared" si="17"/>
        <v>54.9</v>
      </c>
      <c r="O107" s="82">
        <v>12.2</v>
      </c>
      <c r="P107" s="62">
        <v>13.12068</v>
      </c>
      <c r="Q107" s="63">
        <f t="shared" si="8"/>
        <v>2965.2736800000002</v>
      </c>
      <c r="R107" s="64">
        <f t="shared" si="9"/>
        <v>133.37063028485758</v>
      </c>
      <c r="S107" s="65">
        <v>5.6626909999999997</v>
      </c>
      <c r="T107" s="23">
        <f t="shared" si="10"/>
        <v>86.356037749999999</v>
      </c>
      <c r="U107" s="64">
        <f t="shared" si="11"/>
        <v>1.5729697222222223</v>
      </c>
      <c r="W107" s="86"/>
    </row>
    <row r="108" spans="1:23" x14ac:dyDescent="0.2">
      <c r="A108" s="1"/>
      <c r="B108" s="52"/>
      <c r="C108" s="9" t="s">
        <v>17</v>
      </c>
      <c r="D108" s="74">
        <v>323.89999999999998</v>
      </c>
      <c r="E108" s="54">
        <v>111.9</v>
      </c>
      <c r="F108" s="75">
        <v>36.9</v>
      </c>
      <c r="G108" s="74">
        <v>36.799999999999997</v>
      </c>
      <c r="H108" s="74">
        <v>36.9</v>
      </c>
      <c r="I108" s="54">
        <f t="shared" si="16"/>
        <v>36.866666666666667</v>
      </c>
      <c r="J108" s="76">
        <v>10.8</v>
      </c>
      <c r="K108" s="75">
        <v>76.400000000000006</v>
      </c>
      <c r="L108" s="74">
        <v>76.599999999999994</v>
      </c>
      <c r="M108" s="74">
        <v>76.8</v>
      </c>
      <c r="N108" s="54">
        <f t="shared" si="17"/>
        <v>76.600000000000009</v>
      </c>
      <c r="O108" s="76">
        <v>12</v>
      </c>
      <c r="P108" s="53">
        <v>22.192430000000002</v>
      </c>
      <c r="Q108" s="54">
        <f t="shared" si="8"/>
        <v>4793.5648800000008</v>
      </c>
      <c r="R108" s="55">
        <f t="shared" si="9"/>
        <v>130.02436383363474</v>
      </c>
      <c r="S108" s="56">
        <v>6.6183319999999997</v>
      </c>
      <c r="T108" s="11">
        <f t="shared" si="10"/>
        <v>99.274979999999999</v>
      </c>
      <c r="U108" s="55">
        <f t="shared" si="11"/>
        <v>1.2960180156657961</v>
      </c>
      <c r="W108" s="86"/>
    </row>
    <row r="109" spans="1:23" ht="12.75" thickBot="1" x14ac:dyDescent="0.25">
      <c r="A109" s="70"/>
      <c r="B109" s="57"/>
      <c r="C109" s="15" t="s">
        <v>18</v>
      </c>
      <c r="D109" s="83">
        <v>311.3</v>
      </c>
      <c r="E109" s="67">
        <v>92.2</v>
      </c>
      <c r="F109" s="84">
        <v>28.5</v>
      </c>
      <c r="G109" s="83">
        <v>28.6</v>
      </c>
      <c r="H109" s="83">
        <v>28.7</v>
      </c>
      <c r="I109" s="67">
        <f t="shared" si="16"/>
        <v>28.599999999999998</v>
      </c>
      <c r="J109" s="85">
        <v>10.5</v>
      </c>
      <c r="K109" s="84">
        <v>64.900000000000006</v>
      </c>
      <c r="L109" s="83">
        <v>65</v>
      </c>
      <c r="M109" s="83">
        <v>65</v>
      </c>
      <c r="N109" s="67">
        <f t="shared" si="17"/>
        <v>64.966666666666669</v>
      </c>
      <c r="O109" s="85">
        <v>11.4</v>
      </c>
      <c r="P109" s="58">
        <v>17.941759999999999</v>
      </c>
      <c r="Q109" s="59">
        <f t="shared" si="8"/>
        <v>3767.7695999999996</v>
      </c>
      <c r="R109" s="60">
        <f t="shared" si="9"/>
        <v>131.74019580419579</v>
      </c>
      <c r="S109" s="61">
        <v>6.0449479999999998</v>
      </c>
      <c r="T109" s="17">
        <f t="shared" si="10"/>
        <v>86.140509000000009</v>
      </c>
      <c r="U109" s="60">
        <f t="shared" si="11"/>
        <v>1.3259185582349924</v>
      </c>
      <c r="W109" s="86"/>
    </row>
    <row r="110" spans="1:23" x14ac:dyDescent="0.2">
      <c r="A110" s="46"/>
      <c r="B110" s="47" t="s">
        <v>66</v>
      </c>
      <c r="C110" s="3" t="s">
        <v>16</v>
      </c>
      <c r="D110" s="71">
        <v>273.2</v>
      </c>
      <c r="E110" s="49">
        <v>100</v>
      </c>
      <c r="F110" s="72">
        <v>34.9</v>
      </c>
      <c r="G110" s="71">
        <v>35</v>
      </c>
      <c r="H110" s="71">
        <v>35.1</v>
      </c>
      <c r="I110" s="49">
        <f t="shared" ref="I110:I127" si="18">AVERAGE(F110:H110)</f>
        <v>35</v>
      </c>
      <c r="J110" s="73">
        <v>11</v>
      </c>
      <c r="K110" s="72">
        <v>66</v>
      </c>
      <c r="L110" s="71">
        <v>65.8</v>
      </c>
      <c r="M110" s="71">
        <v>65.8</v>
      </c>
      <c r="N110" s="49">
        <f t="shared" ref="N110:N127" si="19">AVERAGE(K110:M110)</f>
        <v>65.866666666666674</v>
      </c>
      <c r="O110" s="73">
        <v>11.6</v>
      </c>
      <c r="P110" s="62">
        <v>20.56833</v>
      </c>
      <c r="Q110" s="63">
        <f t="shared" si="8"/>
        <v>4525.0326000000005</v>
      </c>
      <c r="R110" s="64">
        <f t="shared" si="9"/>
        <v>129.28664571428573</v>
      </c>
      <c r="S110" s="65">
        <v>4.925116</v>
      </c>
      <c r="T110" s="23">
        <f t="shared" si="10"/>
        <v>71.414181999999997</v>
      </c>
      <c r="U110" s="64">
        <f t="shared" si="11"/>
        <v>1.0842234109311739</v>
      </c>
      <c r="W110" s="86"/>
    </row>
    <row r="111" spans="1:23" x14ac:dyDescent="0.2">
      <c r="A111" s="1" t="s">
        <v>27</v>
      </c>
      <c r="B111" s="52"/>
      <c r="C111" s="9" t="s">
        <v>17</v>
      </c>
      <c r="D111" s="74">
        <v>308.3</v>
      </c>
      <c r="E111" s="54">
        <v>107.5</v>
      </c>
      <c r="F111" s="75">
        <v>31.8</v>
      </c>
      <c r="G111" s="74">
        <v>31.7</v>
      </c>
      <c r="H111" s="74">
        <v>31.9</v>
      </c>
      <c r="I111" s="54">
        <f t="shared" si="18"/>
        <v>31.8</v>
      </c>
      <c r="J111" s="76">
        <v>11</v>
      </c>
      <c r="K111" s="75">
        <v>76.900000000000006</v>
      </c>
      <c r="L111" s="74">
        <v>76.900000000000006</v>
      </c>
      <c r="M111" s="74">
        <v>77.099999999999994</v>
      </c>
      <c r="N111" s="54">
        <f t="shared" si="19"/>
        <v>76.966666666666669</v>
      </c>
      <c r="O111" s="76">
        <v>11.8</v>
      </c>
      <c r="P111" s="53">
        <v>18.419129999999999</v>
      </c>
      <c r="Q111" s="54">
        <f t="shared" si="8"/>
        <v>4052.2085999999995</v>
      </c>
      <c r="R111" s="55">
        <f t="shared" si="9"/>
        <v>127.4279433962264</v>
      </c>
      <c r="S111" s="56">
        <v>8.0105939999999993</v>
      </c>
      <c r="T111" s="11">
        <f t="shared" si="10"/>
        <v>118.1562615</v>
      </c>
      <c r="U111" s="55">
        <f t="shared" si="11"/>
        <v>1.5351614746643569</v>
      </c>
      <c r="W111" s="86"/>
    </row>
    <row r="112" spans="1:23" ht="12.75" thickBot="1" x14ac:dyDescent="0.25">
      <c r="A112" s="1" t="s">
        <v>25</v>
      </c>
      <c r="B112" s="57"/>
      <c r="C112" s="15" t="s">
        <v>18</v>
      </c>
      <c r="D112" s="77">
        <v>323.8</v>
      </c>
      <c r="E112" s="59">
        <v>107.2</v>
      </c>
      <c r="F112" s="78">
        <v>33.200000000000003</v>
      </c>
      <c r="G112" s="77">
        <v>33.299999999999997</v>
      </c>
      <c r="H112" s="77">
        <v>33.5</v>
      </c>
      <c r="I112" s="59">
        <f t="shared" si="18"/>
        <v>33.333333333333336</v>
      </c>
      <c r="J112" s="79">
        <v>10.9</v>
      </c>
      <c r="K112" s="78">
        <v>74.599999999999994</v>
      </c>
      <c r="L112" s="77">
        <v>74.7</v>
      </c>
      <c r="M112" s="77">
        <v>74.8</v>
      </c>
      <c r="N112" s="59">
        <f t="shared" si="19"/>
        <v>74.7</v>
      </c>
      <c r="O112" s="79">
        <v>12.3</v>
      </c>
      <c r="P112" s="58">
        <v>19.04504</v>
      </c>
      <c r="Q112" s="59">
        <f t="shared" si="8"/>
        <v>4151.8187200000002</v>
      </c>
      <c r="R112" s="60">
        <f t="shared" si="9"/>
        <v>124.5545616</v>
      </c>
      <c r="S112" s="61">
        <v>6.9340890000000002</v>
      </c>
      <c r="T112" s="17">
        <f t="shared" si="10"/>
        <v>106.61161837500002</v>
      </c>
      <c r="U112" s="60">
        <f t="shared" si="11"/>
        <v>1.4271970331325303</v>
      </c>
      <c r="W112" s="86"/>
    </row>
    <row r="113" spans="1:23" x14ac:dyDescent="0.2">
      <c r="A113" s="1"/>
      <c r="B113" s="47" t="s">
        <v>67</v>
      </c>
      <c r="C113" s="3" t="s">
        <v>16</v>
      </c>
      <c r="D113" s="80">
        <v>285.2</v>
      </c>
      <c r="E113" s="63">
        <v>92.4</v>
      </c>
      <c r="F113" s="81">
        <v>29.9</v>
      </c>
      <c r="G113" s="80">
        <v>30.2</v>
      </c>
      <c r="H113" s="80">
        <v>30.2</v>
      </c>
      <c r="I113" s="63">
        <f t="shared" si="18"/>
        <v>30.099999999999998</v>
      </c>
      <c r="J113" s="82">
        <v>10.3</v>
      </c>
      <c r="K113" s="81">
        <v>63.5</v>
      </c>
      <c r="L113" s="80">
        <v>63.5</v>
      </c>
      <c r="M113" s="80">
        <v>63.6</v>
      </c>
      <c r="N113" s="63">
        <f t="shared" si="19"/>
        <v>63.533333333333331</v>
      </c>
      <c r="O113" s="82">
        <v>12.1</v>
      </c>
      <c r="P113" s="62">
        <v>18.026990000000001</v>
      </c>
      <c r="Q113" s="63">
        <f t="shared" si="8"/>
        <v>3713.5599400000006</v>
      </c>
      <c r="R113" s="64">
        <f t="shared" si="9"/>
        <v>123.37408438538209</v>
      </c>
      <c r="S113" s="65">
        <v>6.926507</v>
      </c>
      <c r="T113" s="23">
        <f t="shared" si="10"/>
        <v>104.763418375</v>
      </c>
      <c r="U113" s="64">
        <f t="shared" si="11"/>
        <v>1.6489520205928647</v>
      </c>
      <c r="W113" s="86"/>
    </row>
    <row r="114" spans="1:23" x14ac:dyDescent="0.2">
      <c r="A114" s="1"/>
      <c r="B114" s="52"/>
      <c r="C114" s="9" t="s">
        <v>17</v>
      </c>
      <c r="D114" s="74">
        <v>319.39999999999998</v>
      </c>
      <c r="E114" s="54">
        <v>109.8</v>
      </c>
      <c r="F114" s="75">
        <v>33.200000000000003</v>
      </c>
      <c r="G114" s="74">
        <v>33.200000000000003</v>
      </c>
      <c r="H114" s="74">
        <v>33.200000000000003</v>
      </c>
      <c r="I114" s="54">
        <f t="shared" si="18"/>
        <v>33.200000000000003</v>
      </c>
      <c r="J114" s="76">
        <v>11.5</v>
      </c>
      <c r="K114" s="75">
        <v>77.599999999999994</v>
      </c>
      <c r="L114" s="74">
        <v>77.5</v>
      </c>
      <c r="M114" s="74">
        <v>77.599999999999994</v>
      </c>
      <c r="N114" s="54">
        <f t="shared" si="19"/>
        <v>77.566666666666663</v>
      </c>
      <c r="O114" s="76">
        <v>12.8</v>
      </c>
      <c r="P114" s="53">
        <v>17.876169999999998</v>
      </c>
      <c r="Q114" s="54">
        <f t="shared" si="8"/>
        <v>4111.5190999999995</v>
      </c>
      <c r="R114" s="55">
        <f t="shared" si="9"/>
        <v>123.84093674698792</v>
      </c>
      <c r="S114" s="56">
        <v>7.6542859999999999</v>
      </c>
      <c r="T114" s="11">
        <f t="shared" si="10"/>
        <v>122.468576</v>
      </c>
      <c r="U114" s="55">
        <f t="shared" si="11"/>
        <v>1.5788815126772668</v>
      </c>
      <c r="W114" s="86"/>
    </row>
    <row r="115" spans="1:23" ht="12.75" thickBot="1" x14ac:dyDescent="0.25">
      <c r="A115" s="1"/>
      <c r="B115" s="57"/>
      <c r="C115" s="15" t="s">
        <v>18</v>
      </c>
      <c r="D115" s="83">
        <v>293.10000000000002</v>
      </c>
      <c r="E115" s="67">
        <v>89.7</v>
      </c>
      <c r="F115" s="84">
        <v>30.5</v>
      </c>
      <c r="G115" s="83">
        <v>30.6</v>
      </c>
      <c r="H115" s="83">
        <v>30.7</v>
      </c>
      <c r="I115" s="67">
        <f t="shared" si="18"/>
        <v>30.599999999999998</v>
      </c>
      <c r="J115" s="85">
        <v>10.4</v>
      </c>
      <c r="K115" s="84">
        <v>60.8</v>
      </c>
      <c r="L115" s="83">
        <v>60.7</v>
      </c>
      <c r="M115" s="83">
        <v>60.8</v>
      </c>
      <c r="N115" s="67">
        <f t="shared" si="19"/>
        <v>60.766666666666673</v>
      </c>
      <c r="O115" s="85">
        <v>12.1</v>
      </c>
      <c r="P115" s="58">
        <v>16.948609999999999</v>
      </c>
      <c r="Q115" s="59">
        <f t="shared" si="8"/>
        <v>3525.31088</v>
      </c>
      <c r="R115" s="60">
        <f t="shared" si="9"/>
        <v>115.20623790849675</v>
      </c>
      <c r="S115" s="61">
        <v>9.0871010000000005</v>
      </c>
      <c r="T115" s="17">
        <f t="shared" si="10"/>
        <v>137.442402625</v>
      </c>
      <c r="U115" s="60">
        <f t="shared" si="11"/>
        <v>2.2618058577893581</v>
      </c>
      <c r="W115" s="86"/>
    </row>
    <row r="116" spans="1:23" x14ac:dyDescent="0.2">
      <c r="A116" s="1"/>
      <c r="B116" s="47" t="s">
        <v>68</v>
      </c>
      <c r="C116" s="3" t="s">
        <v>16</v>
      </c>
      <c r="D116" s="71">
        <v>297.3</v>
      </c>
      <c r="E116" s="49">
        <v>97.2</v>
      </c>
      <c r="F116" s="72">
        <v>31.9</v>
      </c>
      <c r="G116" s="71">
        <v>32</v>
      </c>
      <c r="H116" s="71">
        <v>32.1</v>
      </c>
      <c r="I116" s="49">
        <f t="shared" si="18"/>
        <v>32</v>
      </c>
      <c r="J116" s="73">
        <v>11</v>
      </c>
      <c r="K116" s="72">
        <v>66.3</v>
      </c>
      <c r="L116" s="71">
        <v>66.400000000000006</v>
      </c>
      <c r="M116" s="71">
        <v>66.599999999999994</v>
      </c>
      <c r="N116" s="49">
        <f t="shared" si="19"/>
        <v>66.433333333333323</v>
      </c>
      <c r="O116" s="73">
        <v>11.6</v>
      </c>
      <c r="P116" s="62">
        <v>17.725349999999999</v>
      </c>
      <c r="Q116" s="63">
        <f t="shared" si="8"/>
        <v>3899.5769999999998</v>
      </c>
      <c r="R116" s="64">
        <f t="shared" si="9"/>
        <v>121.86178124999999</v>
      </c>
      <c r="S116" s="65">
        <v>10.065049999999999</v>
      </c>
      <c r="T116" s="23">
        <f t="shared" si="10"/>
        <v>145.94322499999998</v>
      </c>
      <c r="U116" s="64">
        <f t="shared" si="11"/>
        <v>2.1968373055694932</v>
      </c>
      <c r="W116" s="86"/>
    </row>
    <row r="117" spans="1:23" x14ac:dyDescent="0.2">
      <c r="A117" s="1"/>
      <c r="B117" s="52"/>
      <c r="C117" s="9" t="s">
        <v>17</v>
      </c>
      <c r="D117" s="74">
        <v>320.7</v>
      </c>
      <c r="E117" s="54">
        <v>111.3</v>
      </c>
      <c r="F117" s="75">
        <v>37.4</v>
      </c>
      <c r="G117" s="74">
        <v>37.4</v>
      </c>
      <c r="H117" s="74">
        <v>37.4</v>
      </c>
      <c r="I117" s="54">
        <f t="shared" si="18"/>
        <v>37.4</v>
      </c>
      <c r="J117" s="76">
        <v>10.8</v>
      </c>
      <c r="K117" s="75">
        <v>75.2</v>
      </c>
      <c r="L117" s="74">
        <v>75.2</v>
      </c>
      <c r="M117" s="74">
        <v>75.2</v>
      </c>
      <c r="N117" s="54">
        <f t="shared" si="19"/>
        <v>75.2</v>
      </c>
      <c r="O117" s="76">
        <v>12.4</v>
      </c>
      <c r="P117" s="53">
        <v>20.002749999999999</v>
      </c>
      <c r="Q117" s="54">
        <f t="shared" si="8"/>
        <v>4320.5940000000001</v>
      </c>
      <c r="R117" s="55">
        <f t="shared" si="9"/>
        <v>115.52390374331551</v>
      </c>
      <c r="S117" s="56">
        <v>8.9961289999999998</v>
      </c>
      <c r="T117" s="11">
        <f t="shared" si="10"/>
        <v>139.4399995</v>
      </c>
      <c r="U117" s="55">
        <f t="shared" si="11"/>
        <v>1.8542553124999999</v>
      </c>
      <c r="W117" s="86"/>
    </row>
    <row r="118" spans="1:23" ht="12.75" thickBot="1" x14ac:dyDescent="0.25">
      <c r="A118" s="1"/>
      <c r="B118" s="57"/>
      <c r="C118" s="15" t="s">
        <v>18</v>
      </c>
      <c r="D118" s="77">
        <v>318.3</v>
      </c>
      <c r="E118" s="59">
        <v>96.3</v>
      </c>
      <c r="F118" s="78">
        <v>31.4</v>
      </c>
      <c r="G118" s="77">
        <v>31.3</v>
      </c>
      <c r="H118" s="77">
        <v>31.3</v>
      </c>
      <c r="I118" s="59">
        <f t="shared" si="18"/>
        <v>31.333333333333332</v>
      </c>
      <c r="J118" s="79">
        <v>10.4</v>
      </c>
      <c r="K118" s="78">
        <v>65.400000000000006</v>
      </c>
      <c r="L118" s="77">
        <v>65.5</v>
      </c>
      <c r="M118" s="77">
        <v>65.5</v>
      </c>
      <c r="N118" s="59">
        <f t="shared" si="19"/>
        <v>65.466666666666669</v>
      </c>
      <c r="O118" s="79">
        <v>12.8</v>
      </c>
      <c r="P118" s="58">
        <v>17.355830000000001</v>
      </c>
      <c r="Q118" s="59">
        <f t="shared" si="8"/>
        <v>3610.0126400000004</v>
      </c>
      <c r="R118" s="60">
        <f t="shared" si="9"/>
        <v>115.21316936170214</v>
      </c>
      <c r="S118" s="61">
        <v>6.911346</v>
      </c>
      <c r="T118" s="17">
        <f t="shared" si="10"/>
        <v>110.581536</v>
      </c>
      <c r="U118" s="60">
        <f t="shared" si="11"/>
        <v>1.68912733197556</v>
      </c>
      <c r="W118" s="86"/>
    </row>
    <row r="119" spans="1:23" x14ac:dyDescent="0.2">
      <c r="A119" s="1"/>
      <c r="B119" s="47" t="s">
        <v>69</v>
      </c>
      <c r="C119" s="3" t="s">
        <v>16</v>
      </c>
      <c r="D119" s="71">
        <v>271.89999999999998</v>
      </c>
      <c r="E119" s="49">
        <v>88</v>
      </c>
      <c r="F119" s="72">
        <v>28.4</v>
      </c>
      <c r="G119" s="71">
        <v>28.4</v>
      </c>
      <c r="H119" s="71">
        <v>28.5</v>
      </c>
      <c r="I119" s="49">
        <f t="shared" si="18"/>
        <v>28.433333333333334</v>
      </c>
      <c r="J119" s="73">
        <v>11.1</v>
      </c>
      <c r="K119" s="72">
        <v>60.1</v>
      </c>
      <c r="L119" s="71">
        <v>60.5</v>
      </c>
      <c r="M119" s="71">
        <v>60.5</v>
      </c>
      <c r="N119" s="49">
        <f t="shared" si="19"/>
        <v>60.366666666666667</v>
      </c>
      <c r="O119" s="73">
        <v>12.5</v>
      </c>
      <c r="P119" s="62">
        <v>15.1463</v>
      </c>
      <c r="Q119" s="63">
        <f t="shared" si="8"/>
        <v>3362.4785999999999</v>
      </c>
      <c r="R119" s="64">
        <f t="shared" si="9"/>
        <v>118.25833294255568</v>
      </c>
      <c r="S119" s="65">
        <v>6.3200250000000002</v>
      </c>
      <c r="T119" s="23">
        <f t="shared" si="10"/>
        <v>98.750390625000009</v>
      </c>
      <c r="U119" s="64">
        <f t="shared" si="11"/>
        <v>1.6358430252622862</v>
      </c>
      <c r="W119" s="86"/>
    </row>
    <row r="120" spans="1:23" x14ac:dyDescent="0.2">
      <c r="A120" s="1"/>
      <c r="B120" s="52"/>
      <c r="C120" s="9" t="s">
        <v>17</v>
      </c>
      <c r="D120" s="74">
        <v>314.3</v>
      </c>
      <c r="E120" s="54">
        <v>115.6</v>
      </c>
      <c r="F120" s="75">
        <v>40.1</v>
      </c>
      <c r="G120" s="74">
        <v>40.299999999999997</v>
      </c>
      <c r="H120" s="74">
        <v>40.1</v>
      </c>
      <c r="I120" s="54">
        <f t="shared" si="18"/>
        <v>40.166666666666664</v>
      </c>
      <c r="J120" s="76">
        <v>11</v>
      </c>
      <c r="K120" s="75">
        <v>77.2</v>
      </c>
      <c r="L120" s="74">
        <v>76.900000000000006</v>
      </c>
      <c r="M120" s="74">
        <v>77.099999999999994</v>
      </c>
      <c r="N120" s="54">
        <f t="shared" si="19"/>
        <v>77.066666666666677</v>
      </c>
      <c r="O120" s="76">
        <v>13.1</v>
      </c>
      <c r="P120" s="53">
        <v>21.74474</v>
      </c>
      <c r="Q120" s="54">
        <f t="shared" si="8"/>
        <v>4783.8428000000004</v>
      </c>
      <c r="R120" s="55">
        <f t="shared" si="9"/>
        <v>119.09982074688799</v>
      </c>
      <c r="S120" s="56">
        <v>8.0105939999999993</v>
      </c>
      <c r="T120" s="11">
        <f t="shared" si="10"/>
        <v>131.17347674999996</v>
      </c>
      <c r="U120" s="55">
        <f t="shared" si="11"/>
        <v>1.7020779855103798</v>
      </c>
      <c r="W120" s="86"/>
    </row>
    <row r="121" spans="1:23" ht="12.75" thickBot="1" x14ac:dyDescent="0.25">
      <c r="A121" s="1"/>
      <c r="B121" s="57"/>
      <c r="C121" s="15" t="s">
        <v>18</v>
      </c>
      <c r="D121" s="77">
        <v>308.10000000000002</v>
      </c>
      <c r="E121" s="59">
        <v>103.5</v>
      </c>
      <c r="F121" s="78">
        <v>34.299999999999997</v>
      </c>
      <c r="G121" s="77">
        <v>34.200000000000003</v>
      </c>
      <c r="H121" s="77">
        <v>34.4</v>
      </c>
      <c r="I121" s="59">
        <f t="shared" si="18"/>
        <v>34.300000000000004</v>
      </c>
      <c r="J121" s="79">
        <v>11.2</v>
      </c>
      <c r="K121" s="78">
        <v>70.400000000000006</v>
      </c>
      <c r="L121" s="77">
        <v>70.599999999999994</v>
      </c>
      <c r="M121" s="77">
        <v>70.900000000000006</v>
      </c>
      <c r="N121" s="59">
        <f t="shared" si="19"/>
        <v>70.63333333333334</v>
      </c>
      <c r="O121" s="79">
        <v>11.1</v>
      </c>
      <c r="P121" s="58">
        <v>19.060120000000001</v>
      </c>
      <c r="Q121" s="59">
        <f t="shared" si="8"/>
        <v>4269.4668799999999</v>
      </c>
      <c r="R121" s="60">
        <f t="shared" si="9"/>
        <v>124.47425306122447</v>
      </c>
      <c r="S121" s="61">
        <v>5.4633690000000001</v>
      </c>
      <c r="T121" s="17">
        <f t="shared" si="10"/>
        <v>75.804244874999995</v>
      </c>
      <c r="U121" s="60">
        <f t="shared" si="11"/>
        <v>1.0732078085181689</v>
      </c>
      <c r="W121" s="86"/>
    </row>
    <row r="122" spans="1:23" x14ac:dyDescent="0.2">
      <c r="A122" s="1"/>
      <c r="B122" s="47" t="s">
        <v>70</v>
      </c>
      <c r="C122" s="3" t="s">
        <v>16</v>
      </c>
      <c r="D122" s="80">
        <v>285.2</v>
      </c>
      <c r="E122" s="63">
        <v>98.5</v>
      </c>
      <c r="F122" s="81">
        <v>29.9</v>
      </c>
      <c r="G122" s="80">
        <v>30</v>
      </c>
      <c r="H122" s="80">
        <v>30.1</v>
      </c>
      <c r="I122" s="63">
        <f t="shared" si="18"/>
        <v>30</v>
      </c>
      <c r="J122" s="82">
        <v>10.8</v>
      </c>
      <c r="K122" s="81">
        <v>69.5</v>
      </c>
      <c r="L122" s="80">
        <v>69.7</v>
      </c>
      <c r="M122" s="80">
        <v>69.900000000000006</v>
      </c>
      <c r="N122" s="63">
        <f t="shared" si="19"/>
        <v>69.7</v>
      </c>
      <c r="O122" s="82">
        <v>12.6</v>
      </c>
      <c r="P122" s="62">
        <v>15.734500000000001</v>
      </c>
      <c r="Q122" s="63">
        <f t="shared" si="8"/>
        <v>3398.652</v>
      </c>
      <c r="R122" s="64">
        <f t="shared" si="9"/>
        <v>113.2884</v>
      </c>
      <c r="S122" s="65">
        <v>6.5398750000000003</v>
      </c>
      <c r="T122" s="23">
        <f t="shared" si="10"/>
        <v>103.00303125000001</v>
      </c>
      <c r="U122" s="64">
        <f t="shared" si="11"/>
        <v>1.4778053263988522</v>
      </c>
      <c r="W122" s="86"/>
    </row>
    <row r="123" spans="1:23" x14ac:dyDescent="0.2">
      <c r="A123" s="1"/>
      <c r="B123" s="52"/>
      <c r="C123" s="9" t="s">
        <v>17</v>
      </c>
      <c r="D123" s="74">
        <v>312.10000000000002</v>
      </c>
      <c r="E123" s="54">
        <v>112.2</v>
      </c>
      <c r="F123" s="75">
        <v>35.799999999999997</v>
      </c>
      <c r="G123" s="74">
        <v>35.799999999999997</v>
      </c>
      <c r="H123" s="74">
        <v>35.9</v>
      </c>
      <c r="I123" s="54">
        <f t="shared" si="18"/>
        <v>35.833333333333336</v>
      </c>
      <c r="J123" s="76">
        <v>11.5</v>
      </c>
      <c r="K123" s="75">
        <v>77.8</v>
      </c>
      <c r="L123" s="74">
        <v>78.3</v>
      </c>
      <c r="M123" s="74">
        <v>78.3</v>
      </c>
      <c r="N123" s="54">
        <f t="shared" si="19"/>
        <v>78.133333333333326</v>
      </c>
      <c r="O123" s="76">
        <v>12</v>
      </c>
      <c r="P123" s="53">
        <v>18.524699999999999</v>
      </c>
      <c r="Q123" s="54">
        <f t="shared" si="8"/>
        <v>4260.6809999999996</v>
      </c>
      <c r="R123" s="55">
        <f t="shared" si="9"/>
        <v>118.90272558139533</v>
      </c>
      <c r="S123" s="56">
        <v>7.9878520000000002</v>
      </c>
      <c r="T123" s="11">
        <f t="shared" si="10"/>
        <v>119.81778</v>
      </c>
      <c r="U123" s="55">
        <f t="shared" si="11"/>
        <v>1.5335040102389079</v>
      </c>
      <c r="W123" s="86"/>
    </row>
    <row r="124" spans="1:23" ht="12.75" thickBot="1" x14ac:dyDescent="0.25">
      <c r="A124" s="1"/>
      <c r="B124" s="57"/>
      <c r="C124" s="15" t="s">
        <v>18</v>
      </c>
      <c r="D124" s="83">
        <v>322.5</v>
      </c>
      <c r="E124" s="67">
        <v>99.3</v>
      </c>
      <c r="F124" s="84">
        <v>33.1</v>
      </c>
      <c r="G124" s="83">
        <v>33</v>
      </c>
      <c r="H124" s="83">
        <v>33.1</v>
      </c>
      <c r="I124" s="67">
        <f t="shared" si="18"/>
        <v>33.066666666666663</v>
      </c>
      <c r="J124" s="85">
        <v>11.2</v>
      </c>
      <c r="K124" s="84">
        <v>68.2</v>
      </c>
      <c r="L124" s="83">
        <v>68.3</v>
      </c>
      <c r="M124" s="83">
        <v>68.599999999999994</v>
      </c>
      <c r="N124" s="67">
        <f t="shared" si="19"/>
        <v>68.36666666666666</v>
      </c>
      <c r="O124" s="85">
        <v>11.2</v>
      </c>
      <c r="P124" s="58">
        <v>18.094860000000001</v>
      </c>
      <c r="Q124" s="59">
        <f t="shared" si="8"/>
        <v>4053.2486399999998</v>
      </c>
      <c r="R124" s="60">
        <f t="shared" si="9"/>
        <v>122.57808387096775</v>
      </c>
      <c r="S124" s="61">
        <v>8.700469</v>
      </c>
      <c r="T124" s="17">
        <f t="shared" si="10"/>
        <v>121.80656599999999</v>
      </c>
      <c r="U124" s="60">
        <f t="shared" si="11"/>
        <v>1.7816660068259387</v>
      </c>
      <c r="W124" s="86"/>
    </row>
    <row r="125" spans="1:23" x14ac:dyDescent="0.2">
      <c r="A125" s="1"/>
      <c r="B125" s="47" t="s">
        <v>65</v>
      </c>
      <c r="C125" s="3" t="s">
        <v>16</v>
      </c>
      <c r="D125" s="71">
        <v>294.8</v>
      </c>
      <c r="E125" s="49">
        <v>103.4</v>
      </c>
      <c r="F125" s="72">
        <v>35.1</v>
      </c>
      <c r="G125" s="71">
        <v>35.299999999999997</v>
      </c>
      <c r="H125" s="71">
        <v>35.4</v>
      </c>
      <c r="I125" s="49">
        <f t="shared" si="18"/>
        <v>35.266666666666673</v>
      </c>
      <c r="J125" s="73">
        <v>11</v>
      </c>
      <c r="K125" s="72">
        <v>69</v>
      </c>
      <c r="L125" s="71">
        <v>68.8</v>
      </c>
      <c r="M125" s="71">
        <v>69.099999999999994</v>
      </c>
      <c r="N125" s="49">
        <f t="shared" si="19"/>
        <v>68.966666666666669</v>
      </c>
      <c r="O125" s="73">
        <v>13</v>
      </c>
      <c r="P125" s="62">
        <v>20.915220000000001</v>
      </c>
      <c r="Q125" s="63">
        <f t="shared" si="8"/>
        <v>4601.3484000000008</v>
      </c>
      <c r="R125" s="64">
        <f t="shared" si="9"/>
        <v>130.47301701323252</v>
      </c>
      <c r="S125" s="65">
        <v>6.289701</v>
      </c>
      <c r="T125" s="23">
        <f t="shared" si="10"/>
        <v>102.20764125000001</v>
      </c>
      <c r="U125" s="64">
        <f t="shared" si="11"/>
        <v>1.4819860983566941</v>
      </c>
      <c r="W125" s="86"/>
    </row>
    <row r="126" spans="1:23" x14ac:dyDescent="0.2">
      <c r="A126" s="1"/>
      <c r="B126" s="52"/>
      <c r="C126" s="9" t="s">
        <v>17</v>
      </c>
      <c r="D126" s="74">
        <v>306.8</v>
      </c>
      <c r="E126" s="54">
        <v>110</v>
      </c>
      <c r="F126" s="75">
        <v>35.6</v>
      </c>
      <c r="G126" s="74">
        <v>35.700000000000003</v>
      </c>
      <c r="H126" s="74">
        <v>35.700000000000003</v>
      </c>
      <c r="I126" s="54">
        <f t="shared" si="18"/>
        <v>35.666666666666671</v>
      </c>
      <c r="J126" s="76">
        <v>11.8</v>
      </c>
      <c r="K126" s="75">
        <v>75.5</v>
      </c>
      <c r="L126" s="74">
        <v>75.7</v>
      </c>
      <c r="M126" s="74">
        <v>75.900000000000006</v>
      </c>
      <c r="N126" s="54">
        <f t="shared" si="19"/>
        <v>75.7</v>
      </c>
      <c r="O126" s="76">
        <v>13</v>
      </c>
      <c r="P126" s="53">
        <v>18.56241</v>
      </c>
      <c r="Q126" s="54">
        <f t="shared" si="8"/>
        <v>4380.72876</v>
      </c>
      <c r="R126" s="55">
        <f t="shared" si="9"/>
        <v>122.82417084112147</v>
      </c>
      <c r="S126" s="56">
        <v>5.8803260000000002</v>
      </c>
      <c r="T126" s="11">
        <f t="shared" si="10"/>
        <v>95.555297499999995</v>
      </c>
      <c r="U126" s="55">
        <f t="shared" si="11"/>
        <v>1.2622892668428005</v>
      </c>
      <c r="W126" s="86"/>
    </row>
    <row r="127" spans="1:23" ht="12.75" thickBot="1" x14ac:dyDescent="0.25">
      <c r="A127" s="70"/>
      <c r="B127" s="57"/>
      <c r="C127" s="15" t="s">
        <v>18</v>
      </c>
      <c r="D127" s="77">
        <v>326.60000000000002</v>
      </c>
      <c r="E127" s="59">
        <v>94.5</v>
      </c>
      <c r="F127" s="78">
        <v>30</v>
      </c>
      <c r="G127" s="77">
        <v>30.2</v>
      </c>
      <c r="H127" s="77">
        <v>30.3</v>
      </c>
      <c r="I127" s="59">
        <f t="shared" si="18"/>
        <v>30.166666666666668</v>
      </c>
      <c r="J127" s="79">
        <v>10.9</v>
      </c>
      <c r="K127" s="78">
        <v>65.8</v>
      </c>
      <c r="L127" s="77">
        <v>65.5</v>
      </c>
      <c r="M127" s="77">
        <v>66</v>
      </c>
      <c r="N127" s="59">
        <f t="shared" si="19"/>
        <v>65.766666666666666</v>
      </c>
      <c r="O127" s="79">
        <v>12.7</v>
      </c>
      <c r="P127" s="58">
        <v>17.710260000000002</v>
      </c>
      <c r="Q127" s="59">
        <f t="shared" si="8"/>
        <v>3860.8366800000003</v>
      </c>
      <c r="R127" s="60">
        <f t="shared" si="9"/>
        <v>127.98353635359116</v>
      </c>
      <c r="S127" s="61">
        <v>9.1250070000000001</v>
      </c>
      <c r="T127" s="17">
        <f t="shared" si="10"/>
        <v>144.85948612499999</v>
      </c>
      <c r="U127" s="60">
        <f t="shared" si="11"/>
        <v>2.2026277667257981</v>
      </c>
      <c r="W127" s="86"/>
    </row>
  </sheetData>
  <mergeCells count="2">
    <mergeCell ref="F1:H1"/>
    <mergeCell ref="K1:M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7"/>
  <sheetViews>
    <sheetView workbookViewId="0">
      <pane ySplit="1" topLeftCell="A44" activePane="bottomLeft" state="frozen"/>
      <selection pane="bottomLeft" activeCell="B140" sqref="B140"/>
    </sheetView>
  </sheetViews>
  <sheetFormatPr defaultRowHeight="12" x14ac:dyDescent="0.2"/>
  <cols>
    <col min="1" max="3" width="9.140625" style="45"/>
    <col min="4" max="15" width="9.140625" style="45" customWidth="1"/>
    <col min="16" max="16" width="9.140625" style="86"/>
    <col min="17" max="18" width="9.140625" style="45"/>
    <col min="19" max="19" width="9.140625" style="86"/>
    <col min="20" max="16384" width="9.140625" style="45"/>
  </cols>
  <sheetData>
    <row r="1" spans="1:21" ht="48.75" thickBot="1" x14ac:dyDescent="0.25">
      <c r="A1" s="33" t="s">
        <v>19</v>
      </c>
      <c r="B1" s="34" t="s">
        <v>0</v>
      </c>
      <c r="C1" s="35" t="s">
        <v>1</v>
      </c>
      <c r="D1" s="36" t="s">
        <v>2</v>
      </c>
      <c r="E1" s="37" t="s">
        <v>3</v>
      </c>
      <c r="F1" s="129" t="s">
        <v>4</v>
      </c>
      <c r="G1" s="130"/>
      <c r="H1" s="131"/>
      <c r="I1" s="38" t="s">
        <v>5</v>
      </c>
      <c r="J1" s="39" t="s">
        <v>6</v>
      </c>
      <c r="K1" s="129" t="s">
        <v>7</v>
      </c>
      <c r="L1" s="130"/>
      <c r="M1" s="131"/>
      <c r="N1" s="38" t="s">
        <v>8</v>
      </c>
      <c r="O1" s="37" t="s">
        <v>9</v>
      </c>
      <c r="P1" s="40" t="s">
        <v>10</v>
      </c>
      <c r="Q1" s="41" t="s">
        <v>11</v>
      </c>
      <c r="R1" s="42" t="s">
        <v>12</v>
      </c>
      <c r="S1" s="43" t="s">
        <v>13</v>
      </c>
      <c r="T1" s="44" t="s">
        <v>14</v>
      </c>
      <c r="U1" s="42" t="s">
        <v>15</v>
      </c>
    </row>
    <row r="2" spans="1:21" x14ac:dyDescent="0.2">
      <c r="A2" s="46"/>
      <c r="B2" s="47" t="s">
        <v>131</v>
      </c>
      <c r="C2" s="3" t="s">
        <v>16</v>
      </c>
      <c r="D2" s="2">
        <v>331.1</v>
      </c>
      <c r="E2" s="3">
        <v>98.7</v>
      </c>
      <c r="F2" s="4">
        <v>32.799999999999997</v>
      </c>
      <c r="G2" s="2">
        <v>32.799999999999997</v>
      </c>
      <c r="H2" s="2">
        <v>32.6</v>
      </c>
      <c r="I2" s="5">
        <f>AVERAGE(F2:H2)</f>
        <v>32.733333333333327</v>
      </c>
      <c r="J2" s="6">
        <v>11.5</v>
      </c>
      <c r="K2" s="7">
        <v>66.3</v>
      </c>
      <c r="L2" s="2">
        <v>66.400000000000006</v>
      </c>
      <c r="M2" s="2">
        <v>66.5</v>
      </c>
      <c r="N2" s="5">
        <f>AVERAGE(K2:M2)</f>
        <v>66.399999999999991</v>
      </c>
      <c r="O2" s="3">
        <v>12.7</v>
      </c>
      <c r="P2" s="48">
        <v>16.17013</v>
      </c>
      <c r="Q2" s="49">
        <f>P2*J2*20</f>
        <v>3719.1299000000004</v>
      </c>
      <c r="R2" s="50">
        <f>Q2/I2</f>
        <v>113.61903971486765</v>
      </c>
      <c r="S2" s="51">
        <v>3.3935170000000001</v>
      </c>
      <c r="T2" s="5">
        <f>S2*O2*1.25</f>
        <v>53.872082374999991</v>
      </c>
      <c r="U2" s="50">
        <f>T2/N2</f>
        <v>0.81132654179216868</v>
      </c>
    </row>
    <row r="3" spans="1:21" x14ac:dyDescent="0.2">
      <c r="A3" s="1" t="s">
        <v>20</v>
      </c>
      <c r="B3" s="52"/>
      <c r="C3" s="9" t="s">
        <v>17</v>
      </c>
      <c r="D3" s="8">
        <v>338.1</v>
      </c>
      <c r="E3" s="9">
        <v>101.3</v>
      </c>
      <c r="F3" s="10">
        <v>33.700000000000003</v>
      </c>
      <c r="G3" s="8">
        <v>33.4</v>
      </c>
      <c r="H3" s="8">
        <v>33.6</v>
      </c>
      <c r="I3" s="11">
        <f t="shared" ref="I3:I4" si="0">AVERAGE(F3:H3)</f>
        <v>33.566666666666663</v>
      </c>
      <c r="J3" s="12">
        <v>10.9</v>
      </c>
      <c r="K3" s="13">
        <v>68.2</v>
      </c>
      <c r="L3" s="8">
        <v>68</v>
      </c>
      <c r="M3" s="8">
        <v>68.2</v>
      </c>
      <c r="N3" s="11">
        <f t="shared" ref="N3:N4" si="1">AVERAGE(K3:M3)</f>
        <v>68.133333333333326</v>
      </c>
      <c r="O3" s="9">
        <v>12.6</v>
      </c>
      <c r="P3" s="53">
        <v>18.279869999999999</v>
      </c>
      <c r="Q3" s="54">
        <f t="shared" ref="Q3:Q66" si="2">P3*J3*20</f>
        <v>3985.0116600000001</v>
      </c>
      <c r="R3" s="55">
        <f t="shared" ref="R3:R66" si="3">Q3/I3</f>
        <v>118.71931459781531</v>
      </c>
      <c r="S3" s="56">
        <v>2.6569379999999998</v>
      </c>
      <c r="T3" s="11">
        <f t="shared" ref="T3:T66" si="4">S3*O3*1.25</f>
        <v>41.846773499999998</v>
      </c>
      <c r="U3" s="55">
        <f t="shared" ref="U3:U66" si="5">T3/N3</f>
        <v>0.61418943493150691</v>
      </c>
    </row>
    <row r="4" spans="1:21" ht="12.75" thickBot="1" x14ac:dyDescent="0.25">
      <c r="A4" s="1"/>
      <c r="B4" s="57"/>
      <c r="C4" s="15" t="s">
        <v>18</v>
      </c>
      <c r="D4" s="14">
        <v>315.10000000000002</v>
      </c>
      <c r="E4" s="15">
        <v>87.4</v>
      </c>
      <c r="F4" s="16">
        <v>27.4</v>
      </c>
      <c r="G4" s="14">
        <v>27.3</v>
      </c>
      <c r="H4" s="14">
        <v>27.4</v>
      </c>
      <c r="I4" s="17">
        <f t="shared" si="0"/>
        <v>27.366666666666664</v>
      </c>
      <c r="J4" s="18">
        <v>11.6</v>
      </c>
      <c r="K4" s="19">
        <v>60.5</v>
      </c>
      <c r="L4" s="14">
        <v>60.4</v>
      </c>
      <c r="M4" s="14">
        <v>60.6</v>
      </c>
      <c r="N4" s="17">
        <f t="shared" si="1"/>
        <v>60.5</v>
      </c>
      <c r="O4" s="15">
        <v>12.5</v>
      </c>
      <c r="P4" s="58">
        <v>14.85867</v>
      </c>
      <c r="Q4" s="59">
        <f t="shared" si="2"/>
        <v>3447.21144</v>
      </c>
      <c r="R4" s="60">
        <f t="shared" si="3"/>
        <v>125.96387722289892</v>
      </c>
      <c r="S4" s="61">
        <v>3.5296240000000001</v>
      </c>
      <c r="T4" s="17">
        <f t="shared" si="4"/>
        <v>55.150374999999997</v>
      </c>
      <c r="U4" s="60">
        <f t="shared" si="5"/>
        <v>0.91157644628099166</v>
      </c>
    </row>
    <row r="5" spans="1:21" x14ac:dyDescent="0.2">
      <c r="A5" s="1"/>
      <c r="B5" s="47" t="s">
        <v>132</v>
      </c>
      <c r="C5" s="3" t="s">
        <v>16</v>
      </c>
      <c r="D5" s="2">
        <v>321.2</v>
      </c>
      <c r="E5" s="3">
        <v>100.4</v>
      </c>
      <c r="F5" s="4">
        <v>31.9</v>
      </c>
      <c r="G5" s="2">
        <v>31.9</v>
      </c>
      <c r="H5" s="2">
        <v>31.9</v>
      </c>
      <c r="I5" s="5">
        <f>AVERAGE(F5:H5)</f>
        <v>31.899999999999995</v>
      </c>
      <c r="J5" s="6">
        <v>11.6</v>
      </c>
      <c r="K5" s="7">
        <v>69.400000000000006</v>
      </c>
      <c r="L5" s="2">
        <v>69.3</v>
      </c>
      <c r="M5" s="2">
        <v>69.400000000000006</v>
      </c>
      <c r="N5" s="5">
        <f>AVERAGE(K5:M5)</f>
        <v>69.36666666666666</v>
      </c>
      <c r="O5" s="3">
        <v>12.8</v>
      </c>
      <c r="P5" s="62">
        <v>16.00722</v>
      </c>
      <c r="Q5" s="63">
        <f t="shared" si="2"/>
        <v>3713.6750400000001</v>
      </c>
      <c r="R5" s="64">
        <f t="shared" si="3"/>
        <v>116.41614545454547</v>
      </c>
      <c r="S5" s="65">
        <v>3.4975990000000001</v>
      </c>
      <c r="T5" s="23">
        <f t="shared" si="4"/>
        <v>55.961584000000002</v>
      </c>
      <c r="U5" s="64">
        <f t="shared" si="5"/>
        <v>0.8067503700144163</v>
      </c>
    </row>
    <row r="6" spans="1:21" x14ac:dyDescent="0.2">
      <c r="A6" s="1"/>
      <c r="B6" s="52"/>
      <c r="C6" s="9" t="s">
        <v>17</v>
      </c>
      <c r="D6" s="8">
        <v>308.10000000000002</v>
      </c>
      <c r="E6" s="9">
        <v>100.2</v>
      </c>
      <c r="F6" s="10">
        <v>31.7</v>
      </c>
      <c r="G6" s="8">
        <v>31.7</v>
      </c>
      <c r="H6" s="8">
        <v>31.6</v>
      </c>
      <c r="I6" s="11">
        <f t="shared" ref="I6:I7" si="6">AVERAGE(F6:H6)</f>
        <v>31.666666666666668</v>
      </c>
      <c r="J6" s="12">
        <v>11.3</v>
      </c>
      <c r="K6" s="13">
        <v>68.2</v>
      </c>
      <c r="L6" s="8">
        <v>67.900000000000006</v>
      </c>
      <c r="M6" s="8">
        <v>67.900000000000006</v>
      </c>
      <c r="N6" s="11">
        <f t="shared" ref="N6:N7" si="7">AVERAGE(K6:M6)</f>
        <v>68.000000000000014</v>
      </c>
      <c r="O6" s="9">
        <v>13.2</v>
      </c>
      <c r="P6" s="53">
        <v>16.724039999999999</v>
      </c>
      <c r="Q6" s="54">
        <f t="shared" si="2"/>
        <v>3779.6330399999997</v>
      </c>
      <c r="R6" s="55">
        <f t="shared" si="3"/>
        <v>119.35683284210525</v>
      </c>
      <c r="S6" s="56">
        <v>2.8971269999999998</v>
      </c>
      <c r="T6" s="11">
        <f t="shared" si="4"/>
        <v>47.802595499999995</v>
      </c>
      <c r="U6" s="55">
        <f t="shared" si="5"/>
        <v>0.70297934558823505</v>
      </c>
    </row>
    <row r="7" spans="1:21" ht="12.75" thickBot="1" x14ac:dyDescent="0.25">
      <c r="A7" s="1"/>
      <c r="B7" s="57"/>
      <c r="C7" s="15" t="s">
        <v>18</v>
      </c>
      <c r="D7" s="14">
        <v>305.3</v>
      </c>
      <c r="E7" s="15">
        <v>96.4</v>
      </c>
      <c r="F7" s="16">
        <v>29.4</v>
      </c>
      <c r="G7" s="14">
        <v>29.6</v>
      </c>
      <c r="H7" s="14">
        <v>29.8</v>
      </c>
      <c r="I7" s="17">
        <f t="shared" si="6"/>
        <v>29.599999999999998</v>
      </c>
      <c r="J7" s="18">
        <v>10.9</v>
      </c>
      <c r="K7" s="19">
        <v>66.7</v>
      </c>
      <c r="L7" s="14">
        <v>66.599999999999994</v>
      </c>
      <c r="M7" s="14">
        <v>66.5</v>
      </c>
      <c r="N7" s="17">
        <f t="shared" si="7"/>
        <v>66.600000000000009</v>
      </c>
      <c r="O7" s="15">
        <v>12.9</v>
      </c>
      <c r="P7" s="66">
        <v>16.748480000000001</v>
      </c>
      <c r="Q7" s="67">
        <f t="shared" si="2"/>
        <v>3651.1686400000003</v>
      </c>
      <c r="R7" s="68">
        <f t="shared" si="3"/>
        <v>123.35029189189191</v>
      </c>
      <c r="S7" s="69">
        <v>2.6569379999999998</v>
      </c>
      <c r="T7" s="28">
        <f t="shared" si="4"/>
        <v>42.84312525</v>
      </c>
      <c r="U7" s="68">
        <f t="shared" si="5"/>
        <v>0.64329016891891888</v>
      </c>
    </row>
    <row r="8" spans="1:21" x14ac:dyDescent="0.2">
      <c r="A8" s="1"/>
      <c r="B8" s="47" t="s">
        <v>133</v>
      </c>
      <c r="C8" s="3" t="s">
        <v>16</v>
      </c>
      <c r="D8" s="2">
        <v>314.3</v>
      </c>
      <c r="E8" s="3">
        <v>93.9</v>
      </c>
      <c r="F8" s="4">
        <v>28.8</v>
      </c>
      <c r="G8" s="2">
        <v>28.6</v>
      </c>
      <c r="H8" s="2">
        <v>28.8</v>
      </c>
      <c r="I8" s="5">
        <f>AVERAGE(F8:H8)</f>
        <v>28.733333333333334</v>
      </c>
      <c r="J8" s="6">
        <v>11.1</v>
      </c>
      <c r="K8" s="7">
        <v>65.3</v>
      </c>
      <c r="L8" s="2">
        <v>65.400000000000006</v>
      </c>
      <c r="M8" s="2">
        <v>65.5</v>
      </c>
      <c r="N8" s="5">
        <f>AVERAGE(K8:M8)</f>
        <v>65.399999999999991</v>
      </c>
      <c r="O8" s="3">
        <v>12.1</v>
      </c>
      <c r="P8" s="48">
        <v>15.86059</v>
      </c>
      <c r="Q8" s="49">
        <f t="shared" si="2"/>
        <v>3521.05098</v>
      </c>
      <c r="R8" s="50">
        <f t="shared" si="3"/>
        <v>122.54237749419953</v>
      </c>
      <c r="S8" s="51">
        <v>3.5296240000000001</v>
      </c>
      <c r="T8" s="5">
        <f t="shared" si="4"/>
        <v>53.385562999999998</v>
      </c>
      <c r="U8" s="50">
        <f t="shared" si="5"/>
        <v>0.81629301223241602</v>
      </c>
    </row>
    <row r="9" spans="1:21" x14ac:dyDescent="0.2">
      <c r="A9" s="1"/>
      <c r="B9" s="52"/>
      <c r="C9" s="9" t="s">
        <v>17</v>
      </c>
      <c r="D9" s="8">
        <v>329.9</v>
      </c>
      <c r="E9" s="9">
        <v>99.3</v>
      </c>
      <c r="F9" s="10">
        <v>31.9</v>
      </c>
      <c r="G9" s="8">
        <v>31.9</v>
      </c>
      <c r="H9" s="8">
        <v>31.8</v>
      </c>
      <c r="I9" s="11">
        <f t="shared" ref="I9:I10" si="8">AVERAGE(F9:H9)</f>
        <v>31.866666666666664</v>
      </c>
      <c r="J9" s="12">
        <v>11.2</v>
      </c>
      <c r="K9" s="13">
        <v>67.599999999999994</v>
      </c>
      <c r="L9" s="8">
        <v>67.5</v>
      </c>
      <c r="M9" s="8">
        <v>67.900000000000006</v>
      </c>
      <c r="N9" s="11">
        <f t="shared" ref="N9:N10" si="9">AVERAGE(K9:M9)</f>
        <v>67.666666666666671</v>
      </c>
      <c r="O9" s="9">
        <v>12.2</v>
      </c>
      <c r="P9" s="53">
        <v>17.766690000000001</v>
      </c>
      <c r="Q9" s="54">
        <f t="shared" si="2"/>
        <v>3979.7385600000002</v>
      </c>
      <c r="R9" s="55">
        <f t="shared" si="3"/>
        <v>124.88719330543935</v>
      </c>
      <c r="S9" s="56">
        <v>4.314241</v>
      </c>
      <c r="T9" s="11">
        <f t="shared" si="4"/>
        <v>65.79217525</v>
      </c>
      <c r="U9" s="55">
        <f t="shared" si="5"/>
        <v>0.97229815640394079</v>
      </c>
    </row>
    <row r="10" spans="1:21" ht="12.75" thickBot="1" x14ac:dyDescent="0.25">
      <c r="A10" s="1"/>
      <c r="B10" s="57"/>
      <c r="C10" s="15" t="s">
        <v>18</v>
      </c>
      <c r="D10" s="14">
        <v>312.2</v>
      </c>
      <c r="E10" s="15">
        <v>88.5</v>
      </c>
      <c r="F10" s="16">
        <v>25.9</v>
      </c>
      <c r="G10" s="14">
        <v>25.8</v>
      </c>
      <c r="H10" s="14">
        <v>26</v>
      </c>
      <c r="I10" s="17">
        <f t="shared" si="8"/>
        <v>25.900000000000002</v>
      </c>
      <c r="J10" s="18">
        <v>11.5</v>
      </c>
      <c r="K10" s="19">
        <v>62.7</v>
      </c>
      <c r="L10" s="14">
        <v>62.8</v>
      </c>
      <c r="M10" s="14">
        <v>62.7</v>
      </c>
      <c r="N10" s="17">
        <f t="shared" si="9"/>
        <v>62.733333333333327</v>
      </c>
      <c r="O10" s="15">
        <v>11.9</v>
      </c>
      <c r="P10" s="58">
        <v>15.69768</v>
      </c>
      <c r="Q10" s="59">
        <f t="shared" si="2"/>
        <v>3610.4664000000002</v>
      </c>
      <c r="R10" s="60">
        <f t="shared" si="3"/>
        <v>139.40024710424711</v>
      </c>
      <c r="S10" s="61">
        <v>4.202153</v>
      </c>
      <c r="T10" s="17">
        <f t="shared" si="4"/>
        <v>62.507025875000004</v>
      </c>
      <c r="U10" s="60">
        <f t="shared" si="5"/>
        <v>0.99639254848565373</v>
      </c>
    </row>
    <row r="11" spans="1:21" x14ac:dyDescent="0.2">
      <c r="A11" s="1"/>
      <c r="B11" s="47" t="s">
        <v>134</v>
      </c>
      <c r="C11" s="3" t="s">
        <v>16</v>
      </c>
      <c r="D11" s="2">
        <v>303.2</v>
      </c>
      <c r="E11" s="3">
        <v>97.2</v>
      </c>
      <c r="F11" s="4">
        <v>30.5</v>
      </c>
      <c r="G11" s="2">
        <v>30.4</v>
      </c>
      <c r="H11" s="2">
        <v>30.5</v>
      </c>
      <c r="I11" s="5">
        <f>AVERAGE(F11:H11)</f>
        <v>30.466666666666669</v>
      </c>
      <c r="J11" s="6">
        <v>11.4</v>
      </c>
      <c r="K11" s="7">
        <v>66.8</v>
      </c>
      <c r="L11" s="2">
        <v>66.7</v>
      </c>
      <c r="M11" s="2">
        <v>66.7</v>
      </c>
      <c r="N11" s="5">
        <f>AVERAGE(K11:M11)</f>
        <v>66.733333333333334</v>
      </c>
      <c r="O11" s="3">
        <v>12.9</v>
      </c>
      <c r="P11" s="62">
        <v>15.37185</v>
      </c>
      <c r="Q11" s="63">
        <f t="shared" si="2"/>
        <v>3504.7818000000002</v>
      </c>
      <c r="R11" s="64">
        <f t="shared" si="3"/>
        <v>115.03660175054705</v>
      </c>
      <c r="S11" s="65">
        <v>2.6008939999999998</v>
      </c>
      <c r="T11" s="23">
        <f t="shared" si="4"/>
        <v>41.939415750000002</v>
      </c>
      <c r="U11" s="64">
        <f t="shared" si="5"/>
        <v>0.62846277347652346</v>
      </c>
    </row>
    <row r="12" spans="1:21" x14ac:dyDescent="0.2">
      <c r="A12" s="1"/>
      <c r="B12" s="52"/>
      <c r="C12" s="9" t="s">
        <v>17</v>
      </c>
      <c r="D12" s="8">
        <v>311.5</v>
      </c>
      <c r="E12" s="9">
        <v>97.1</v>
      </c>
      <c r="F12" s="10">
        <v>31.5</v>
      </c>
      <c r="G12" s="8">
        <v>31.5</v>
      </c>
      <c r="H12" s="8">
        <v>31.4</v>
      </c>
      <c r="I12" s="11">
        <f t="shared" ref="I12:I13" si="10">AVERAGE(F12:H12)</f>
        <v>31.466666666666669</v>
      </c>
      <c r="J12" s="12">
        <v>11.7</v>
      </c>
      <c r="K12" s="13">
        <v>65.900000000000006</v>
      </c>
      <c r="L12" s="8">
        <v>65.8</v>
      </c>
      <c r="M12" s="8">
        <v>65.8</v>
      </c>
      <c r="N12" s="11">
        <f t="shared" ref="N12:N13" si="11">AVERAGE(K12:M12)</f>
        <v>65.833333333333329</v>
      </c>
      <c r="O12" s="9">
        <v>12.6</v>
      </c>
      <c r="P12" s="53">
        <v>15.502179999999999</v>
      </c>
      <c r="Q12" s="54">
        <f t="shared" si="2"/>
        <v>3627.5101199999995</v>
      </c>
      <c r="R12" s="55">
        <f t="shared" si="3"/>
        <v>115.28104194915252</v>
      </c>
      <c r="S12" s="56">
        <v>2.9371580000000002</v>
      </c>
      <c r="T12" s="11">
        <f t="shared" si="4"/>
        <v>46.2602385</v>
      </c>
      <c r="U12" s="55">
        <f t="shared" si="5"/>
        <v>0.70268716708860768</v>
      </c>
    </row>
    <row r="13" spans="1:21" ht="12.75" thickBot="1" x14ac:dyDescent="0.25">
      <c r="A13" s="1"/>
      <c r="B13" s="57"/>
      <c r="C13" s="15" t="s">
        <v>18</v>
      </c>
      <c r="D13" s="14">
        <v>299.7</v>
      </c>
      <c r="E13" s="15">
        <v>93.7</v>
      </c>
      <c r="F13" s="16">
        <v>29.8</v>
      </c>
      <c r="G13" s="14">
        <v>29.7</v>
      </c>
      <c r="H13" s="14">
        <v>29.9</v>
      </c>
      <c r="I13" s="17">
        <f t="shared" si="10"/>
        <v>29.8</v>
      </c>
      <c r="J13" s="18">
        <v>11.4</v>
      </c>
      <c r="K13" s="19">
        <v>64</v>
      </c>
      <c r="L13" s="14">
        <v>64.2</v>
      </c>
      <c r="M13" s="14">
        <v>64.2</v>
      </c>
      <c r="N13" s="17">
        <f t="shared" si="11"/>
        <v>64.133333333333326</v>
      </c>
      <c r="O13" s="15">
        <v>12.2</v>
      </c>
      <c r="P13" s="66">
        <v>14.06854</v>
      </c>
      <c r="Q13" s="67">
        <f t="shared" si="2"/>
        <v>3207.6271200000001</v>
      </c>
      <c r="R13" s="68">
        <f t="shared" si="3"/>
        <v>107.63849395973155</v>
      </c>
      <c r="S13" s="69">
        <v>3.0572530000000002</v>
      </c>
      <c r="T13" s="28">
        <f t="shared" si="4"/>
        <v>46.623108250000001</v>
      </c>
      <c r="U13" s="68">
        <f t="shared" si="5"/>
        <v>0.72697154235966743</v>
      </c>
    </row>
    <row r="14" spans="1:21" x14ac:dyDescent="0.2">
      <c r="A14" s="1"/>
      <c r="B14" s="47" t="s">
        <v>135</v>
      </c>
      <c r="C14" s="3" t="s">
        <v>16</v>
      </c>
      <c r="D14" s="2">
        <v>309.2</v>
      </c>
      <c r="E14" s="3">
        <v>100.5</v>
      </c>
      <c r="F14" s="4">
        <v>31.6</v>
      </c>
      <c r="G14" s="2">
        <v>31.8</v>
      </c>
      <c r="H14" s="2">
        <v>31.7</v>
      </c>
      <c r="I14" s="5">
        <f>AVERAGE(F14:H14)</f>
        <v>31.700000000000003</v>
      </c>
      <c r="J14" s="6">
        <v>11.5</v>
      </c>
      <c r="K14" s="7">
        <v>68.8</v>
      </c>
      <c r="L14" s="2">
        <v>69</v>
      </c>
      <c r="M14" s="2">
        <v>68.8</v>
      </c>
      <c r="N14" s="5">
        <f>AVERAGE(K14:M14)</f>
        <v>68.866666666666674</v>
      </c>
      <c r="O14" s="3">
        <v>12.3</v>
      </c>
      <c r="P14" s="48">
        <v>16.357479999999999</v>
      </c>
      <c r="Q14" s="49">
        <f t="shared" si="2"/>
        <v>3762.2204000000002</v>
      </c>
      <c r="R14" s="50">
        <f t="shared" si="3"/>
        <v>118.68203154574132</v>
      </c>
      <c r="S14" s="51">
        <v>2.4247550000000002</v>
      </c>
      <c r="T14" s="5">
        <f t="shared" si="4"/>
        <v>37.280608125000008</v>
      </c>
      <c r="U14" s="50">
        <f t="shared" si="5"/>
        <v>0.54134474528073573</v>
      </c>
    </row>
    <row r="15" spans="1:21" x14ac:dyDescent="0.2">
      <c r="A15" s="1"/>
      <c r="B15" s="52"/>
      <c r="C15" s="9" t="s">
        <v>17</v>
      </c>
      <c r="D15" s="8">
        <v>317.5</v>
      </c>
      <c r="E15" s="9">
        <v>114.6</v>
      </c>
      <c r="F15" s="10">
        <v>34.9</v>
      </c>
      <c r="G15" s="8">
        <v>34.700000000000003</v>
      </c>
      <c r="H15" s="8">
        <v>34.700000000000003</v>
      </c>
      <c r="I15" s="11">
        <f t="shared" ref="I15:I16" si="12">AVERAGE(F15:H15)</f>
        <v>34.766666666666666</v>
      </c>
      <c r="J15" s="12">
        <v>10.9</v>
      </c>
      <c r="K15" s="13">
        <v>80.2</v>
      </c>
      <c r="L15" s="8">
        <v>80</v>
      </c>
      <c r="M15" s="8">
        <v>79.8</v>
      </c>
      <c r="N15" s="11">
        <f t="shared" ref="N15:N16" si="13">AVERAGE(K15:M15)</f>
        <v>80</v>
      </c>
      <c r="O15" s="9">
        <v>12</v>
      </c>
      <c r="P15" s="53">
        <v>17.506029999999999</v>
      </c>
      <c r="Q15" s="54">
        <f t="shared" si="2"/>
        <v>3816.3145400000003</v>
      </c>
      <c r="R15" s="55">
        <f t="shared" si="3"/>
        <v>109.76935397890701</v>
      </c>
      <c r="S15" s="56">
        <v>2.9051330000000002</v>
      </c>
      <c r="T15" s="11">
        <f t="shared" si="4"/>
        <v>43.576995000000011</v>
      </c>
      <c r="U15" s="55">
        <f t="shared" si="5"/>
        <v>0.54471243750000009</v>
      </c>
    </row>
    <row r="16" spans="1:21" ht="12.75" thickBot="1" x14ac:dyDescent="0.25">
      <c r="A16" s="1"/>
      <c r="B16" s="57"/>
      <c r="C16" s="15" t="s">
        <v>18</v>
      </c>
      <c r="D16" s="14">
        <v>306.89999999999998</v>
      </c>
      <c r="E16" s="15">
        <v>192.8</v>
      </c>
      <c r="F16" s="16">
        <v>35.799999999999997</v>
      </c>
      <c r="G16" s="14">
        <v>35.799999999999997</v>
      </c>
      <c r="H16" s="14">
        <v>35.799999999999997</v>
      </c>
      <c r="I16" s="17">
        <f t="shared" si="12"/>
        <v>35.799999999999997</v>
      </c>
      <c r="J16" s="18">
        <v>11.1</v>
      </c>
      <c r="K16" s="19">
        <v>67</v>
      </c>
      <c r="L16" s="14">
        <v>66.8</v>
      </c>
      <c r="M16" s="14">
        <v>66.7</v>
      </c>
      <c r="N16" s="17">
        <f t="shared" si="13"/>
        <v>66.833333333333329</v>
      </c>
      <c r="O16" s="15">
        <v>12.6</v>
      </c>
      <c r="P16" s="58">
        <v>18.190270000000002</v>
      </c>
      <c r="Q16" s="59">
        <f t="shared" si="2"/>
        <v>4038.2399400000004</v>
      </c>
      <c r="R16" s="60">
        <f t="shared" si="3"/>
        <v>112.79999832402237</v>
      </c>
      <c r="S16" s="61">
        <v>3.0812719999999998</v>
      </c>
      <c r="T16" s="17">
        <f t="shared" si="4"/>
        <v>48.530033999999993</v>
      </c>
      <c r="U16" s="60">
        <f t="shared" si="5"/>
        <v>0.72613517206982536</v>
      </c>
    </row>
    <row r="17" spans="1:21" x14ac:dyDescent="0.2">
      <c r="A17" s="1"/>
      <c r="B17" s="47" t="s">
        <v>136</v>
      </c>
      <c r="C17" s="3" t="s">
        <v>16</v>
      </c>
      <c r="D17" s="2">
        <v>316.2</v>
      </c>
      <c r="E17" s="3">
        <v>131</v>
      </c>
      <c r="F17" s="4">
        <v>33.799999999999997</v>
      </c>
      <c r="G17" s="2">
        <v>33.799999999999997</v>
      </c>
      <c r="H17" s="2">
        <v>33.6</v>
      </c>
      <c r="I17" s="5">
        <f>AVERAGE(F17:H17)</f>
        <v>33.733333333333327</v>
      </c>
      <c r="J17" s="6">
        <v>11</v>
      </c>
      <c r="K17" s="7">
        <v>87.5</v>
      </c>
      <c r="L17" s="2">
        <v>87.3</v>
      </c>
      <c r="M17" s="2">
        <v>87.4</v>
      </c>
      <c r="N17" s="5">
        <f>AVERAGE(K17:M17)</f>
        <v>87.40000000000002</v>
      </c>
      <c r="O17" s="3">
        <v>12.5</v>
      </c>
      <c r="P17" s="62">
        <v>17.074310000000001</v>
      </c>
      <c r="Q17" s="63">
        <f t="shared" si="2"/>
        <v>3756.3481999999999</v>
      </c>
      <c r="R17" s="64">
        <f t="shared" si="3"/>
        <v>111.35419565217393</v>
      </c>
      <c r="S17" s="65">
        <v>2.5128249999999999</v>
      </c>
      <c r="T17" s="23">
        <f t="shared" si="4"/>
        <v>39.262890624999997</v>
      </c>
      <c r="U17" s="64">
        <f t="shared" si="5"/>
        <v>0.44923215818077789</v>
      </c>
    </row>
    <row r="18" spans="1:21" x14ac:dyDescent="0.2">
      <c r="A18" s="1"/>
      <c r="B18" s="52"/>
      <c r="C18" s="9" t="s">
        <v>17</v>
      </c>
      <c r="D18" s="8">
        <v>307.7</v>
      </c>
      <c r="E18" s="9">
        <v>110.9</v>
      </c>
      <c r="F18" s="10">
        <v>33.9</v>
      </c>
      <c r="G18" s="8">
        <v>33.799999999999997</v>
      </c>
      <c r="H18" s="8">
        <v>33.700000000000003</v>
      </c>
      <c r="I18" s="11">
        <f t="shared" ref="I18:I19" si="14">AVERAGE(F18:H18)</f>
        <v>33.799999999999997</v>
      </c>
      <c r="J18" s="12">
        <v>11.5</v>
      </c>
      <c r="K18" s="13">
        <v>77.400000000000006</v>
      </c>
      <c r="L18" s="8">
        <v>77.900000000000006</v>
      </c>
      <c r="M18" s="8">
        <v>78.2</v>
      </c>
      <c r="N18" s="11">
        <f t="shared" ref="N18:N19" si="15">AVERAGE(K18:M18)</f>
        <v>77.833333333333329</v>
      </c>
      <c r="O18" s="9">
        <v>12.4</v>
      </c>
      <c r="P18" s="53">
        <v>18.361329999999999</v>
      </c>
      <c r="Q18" s="54">
        <f t="shared" si="2"/>
        <v>4223.1058999999996</v>
      </c>
      <c r="R18" s="55">
        <f t="shared" si="3"/>
        <v>124.94396153846154</v>
      </c>
      <c r="S18" s="56">
        <v>4.0180090000000002</v>
      </c>
      <c r="T18" s="11">
        <f t="shared" si="4"/>
        <v>62.279139500000007</v>
      </c>
      <c r="U18" s="55">
        <f t="shared" si="5"/>
        <v>0.80016025053533202</v>
      </c>
    </row>
    <row r="19" spans="1:21" ht="12.75" thickBot="1" x14ac:dyDescent="0.25">
      <c r="A19" s="70"/>
      <c r="B19" s="57"/>
      <c r="C19" s="15" t="s">
        <v>18</v>
      </c>
      <c r="D19" s="14">
        <v>316.89999999999998</v>
      </c>
      <c r="E19" s="15">
        <v>103.7</v>
      </c>
      <c r="F19" s="16">
        <v>32.299999999999997</v>
      </c>
      <c r="G19" s="14">
        <v>32</v>
      </c>
      <c r="H19" s="14">
        <v>32.5</v>
      </c>
      <c r="I19" s="17">
        <f t="shared" si="14"/>
        <v>32.266666666666666</v>
      </c>
      <c r="J19" s="18">
        <v>10.8</v>
      </c>
      <c r="K19" s="19">
        <v>72.3</v>
      </c>
      <c r="L19" s="14">
        <v>72.2</v>
      </c>
      <c r="M19" s="14">
        <v>72.3</v>
      </c>
      <c r="N19" s="17">
        <f t="shared" si="15"/>
        <v>72.266666666666666</v>
      </c>
      <c r="O19" s="15">
        <v>12.5</v>
      </c>
      <c r="P19" s="66">
        <v>20.405899999999999</v>
      </c>
      <c r="Q19" s="67">
        <f t="shared" si="2"/>
        <v>4407.6743999999999</v>
      </c>
      <c r="R19" s="68">
        <f t="shared" si="3"/>
        <v>136.60147933884298</v>
      </c>
      <c r="S19" s="69">
        <v>2.8250700000000002</v>
      </c>
      <c r="T19" s="28">
        <f t="shared" si="4"/>
        <v>44.141718750000003</v>
      </c>
      <c r="U19" s="68">
        <f t="shared" si="5"/>
        <v>0.6108171413745388</v>
      </c>
    </row>
    <row r="20" spans="1:21" x14ac:dyDescent="0.2">
      <c r="A20" s="46"/>
      <c r="B20" s="47" t="s">
        <v>137</v>
      </c>
      <c r="C20" s="3" t="s">
        <v>16</v>
      </c>
      <c r="D20" s="2">
        <v>307.3</v>
      </c>
      <c r="E20" s="3">
        <v>106</v>
      </c>
      <c r="F20" s="4">
        <v>30.2</v>
      </c>
      <c r="G20" s="2">
        <v>30.1</v>
      </c>
      <c r="H20" s="2">
        <v>30</v>
      </c>
      <c r="I20" s="5">
        <f>AVERAGE(F20:H20)</f>
        <v>30.099999999999998</v>
      </c>
      <c r="J20" s="6">
        <v>11.4</v>
      </c>
      <c r="K20" s="7">
        <v>76.400000000000006</v>
      </c>
      <c r="L20" s="2">
        <v>76.3</v>
      </c>
      <c r="M20" s="2">
        <v>76.400000000000006</v>
      </c>
      <c r="N20" s="5">
        <f>AVERAGE(K20:M20)</f>
        <v>76.36666666666666</v>
      </c>
      <c r="O20" s="3">
        <v>12.2</v>
      </c>
      <c r="P20" s="48">
        <v>16.36842</v>
      </c>
      <c r="Q20" s="49">
        <f t="shared" si="2"/>
        <v>3731.9997600000006</v>
      </c>
      <c r="R20" s="50">
        <f t="shared" si="3"/>
        <v>123.98670299003325</v>
      </c>
      <c r="S20" s="51">
        <v>5.6148189999999998</v>
      </c>
      <c r="T20" s="5">
        <f t="shared" si="4"/>
        <v>85.625989749999988</v>
      </c>
      <c r="U20" s="50">
        <f t="shared" si="5"/>
        <v>1.1212482289393277</v>
      </c>
    </row>
    <row r="21" spans="1:21" x14ac:dyDescent="0.2">
      <c r="A21" s="1" t="s">
        <v>21</v>
      </c>
      <c r="B21" s="52"/>
      <c r="C21" s="9" t="s">
        <v>17</v>
      </c>
      <c r="D21" s="8">
        <v>305.8</v>
      </c>
      <c r="E21" s="9">
        <v>102.8</v>
      </c>
      <c r="F21" s="10">
        <v>35.200000000000003</v>
      </c>
      <c r="G21" s="8">
        <v>34.799999999999997</v>
      </c>
      <c r="H21" s="8">
        <v>35</v>
      </c>
      <c r="I21" s="11">
        <f t="shared" ref="I21" si="16">AVERAGE(F21:H21)</f>
        <v>35</v>
      </c>
      <c r="J21" s="12">
        <v>11.3</v>
      </c>
      <c r="K21" s="13">
        <v>68.099999999999994</v>
      </c>
      <c r="L21" s="8">
        <v>68.099999999999994</v>
      </c>
      <c r="M21" s="8">
        <v>68.400000000000006</v>
      </c>
      <c r="N21" s="11">
        <f t="shared" ref="N21" si="17">AVERAGE(K21:M21)</f>
        <v>68.2</v>
      </c>
      <c r="O21" s="9">
        <v>12.1</v>
      </c>
      <c r="P21" s="53">
        <v>19.620539999999998</v>
      </c>
      <c r="Q21" s="54">
        <f t="shared" si="2"/>
        <v>4434.2420400000001</v>
      </c>
      <c r="R21" s="55">
        <f t="shared" si="3"/>
        <v>126.69262971428572</v>
      </c>
      <c r="S21" s="56">
        <v>4.347035</v>
      </c>
      <c r="T21" s="11">
        <f t="shared" si="4"/>
        <v>65.748904374999995</v>
      </c>
      <c r="U21" s="55">
        <f t="shared" si="5"/>
        <v>0.96406018145161276</v>
      </c>
    </row>
    <row r="22" spans="1:21" ht="12.75" thickBot="1" x14ac:dyDescent="0.25">
      <c r="A22" s="1" t="s">
        <v>22</v>
      </c>
      <c r="B22" s="57"/>
      <c r="C22" s="15" t="s">
        <v>18</v>
      </c>
      <c r="D22" s="14"/>
      <c r="E22" s="15"/>
      <c r="F22" s="16"/>
      <c r="G22" s="14"/>
      <c r="H22" s="14"/>
      <c r="I22" s="17"/>
      <c r="J22" s="18"/>
      <c r="K22" s="19"/>
      <c r="L22" s="14"/>
      <c r="M22" s="14"/>
      <c r="N22" s="17"/>
      <c r="O22" s="15"/>
      <c r="P22" s="58"/>
      <c r="Q22" s="59"/>
      <c r="R22" s="60"/>
      <c r="S22" s="61"/>
      <c r="T22" s="17"/>
      <c r="U22" s="60"/>
    </row>
    <row r="23" spans="1:21" x14ac:dyDescent="0.2">
      <c r="A23" s="1"/>
      <c r="B23" s="47" t="s">
        <v>138</v>
      </c>
      <c r="C23" s="3" t="s">
        <v>16</v>
      </c>
      <c r="D23" s="2">
        <v>303</v>
      </c>
      <c r="E23" s="3">
        <v>107.7</v>
      </c>
      <c r="F23" s="4">
        <v>31.8</v>
      </c>
      <c r="G23" s="2">
        <v>31.6</v>
      </c>
      <c r="H23" s="2">
        <v>31.4</v>
      </c>
      <c r="I23" s="5">
        <f>AVERAGE(F23:H23)</f>
        <v>31.600000000000005</v>
      </c>
      <c r="J23" s="6">
        <v>11.2</v>
      </c>
      <c r="K23" s="7">
        <v>76.900000000000006</v>
      </c>
      <c r="L23" s="2">
        <v>77.2</v>
      </c>
      <c r="M23" s="2">
        <v>77.2</v>
      </c>
      <c r="N23" s="5">
        <f>AVERAGE(K23:M23)</f>
        <v>77.100000000000009</v>
      </c>
      <c r="O23" s="3">
        <v>12.6</v>
      </c>
      <c r="P23" s="62">
        <v>15.54148</v>
      </c>
      <c r="Q23" s="63">
        <f t="shared" si="2"/>
        <v>3481.2915199999998</v>
      </c>
      <c r="R23" s="64">
        <f t="shared" si="3"/>
        <v>110.16745316455693</v>
      </c>
      <c r="S23" s="65">
        <v>6.5732039999999996</v>
      </c>
      <c r="T23" s="23">
        <f t="shared" si="4"/>
        <v>103.527963</v>
      </c>
      <c r="U23" s="64">
        <f t="shared" si="5"/>
        <v>1.3427751361867704</v>
      </c>
    </row>
    <row r="24" spans="1:21" x14ac:dyDescent="0.2">
      <c r="A24" s="1"/>
      <c r="B24" s="52"/>
      <c r="C24" s="9" t="s">
        <v>17</v>
      </c>
      <c r="D24" s="8">
        <v>328.4</v>
      </c>
      <c r="E24" s="9">
        <v>115.4</v>
      </c>
      <c r="F24" s="10">
        <v>37</v>
      </c>
      <c r="G24" s="8">
        <v>37</v>
      </c>
      <c r="H24" s="8">
        <v>37.1</v>
      </c>
      <c r="I24" s="11">
        <f t="shared" ref="I24" si="18">AVERAGE(F24:H24)</f>
        <v>37.033333333333331</v>
      </c>
      <c r="J24" s="12">
        <v>10.6</v>
      </c>
      <c r="K24" s="13">
        <v>78.8</v>
      </c>
      <c r="L24" s="8">
        <v>78.8</v>
      </c>
      <c r="M24" s="8">
        <v>78.8</v>
      </c>
      <c r="N24" s="11">
        <f t="shared" ref="N24" si="19">AVERAGE(K24:M24)</f>
        <v>78.8</v>
      </c>
      <c r="O24" s="9">
        <v>12.3</v>
      </c>
      <c r="P24" s="53">
        <v>20.511099999999999</v>
      </c>
      <c r="Q24" s="54">
        <f t="shared" si="2"/>
        <v>4348.3531999999996</v>
      </c>
      <c r="R24" s="55">
        <f t="shared" si="3"/>
        <v>117.41727812781278</v>
      </c>
      <c r="S24" s="56">
        <v>6.4222770000000002</v>
      </c>
      <c r="T24" s="11">
        <f t="shared" si="4"/>
        <v>98.742508874999999</v>
      </c>
      <c r="U24" s="55">
        <f t="shared" si="5"/>
        <v>1.2530775237944163</v>
      </c>
    </row>
    <row r="25" spans="1:21" ht="12.75" thickBot="1" x14ac:dyDescent="0.25">
      <c r="A25" s="1"/>
      <c r="B25" s="57"/>
      <c r="C25" s="15" t="s">
        <v>18</v>
      </c>
      <c r="D25" s="14"/>
      <c r="E25" s="15"/>
      <c r="F25" s="16"/>
      <c r="G25" s="14"/>
      <c r="H25" s="14"/>
      <c r="I25" s="17"/>
      <c r="J25" s="18"/>
      <c r="K25" s="19"/>
      <c r="L25" s="14"/>
      <c r="M25" s="14"/>
      <c r="N25" s="17"/>
      <c r="O25" s="15"/>
      <c r="P25" s="66"/>
      <c r="Q25" s="67"/>
      <c r="R25" s="68"/>
      <c r="S25" s="69"/>
      <c r="T25" s="28"/>
      <c r="U25" s="68"/>
    </row>
    <row r="26" spans="1:21" x14ac:dyDescent="0.2">
      <c r="A26" s="1"/>
      <c r="B26" s="47" t="s">
        <v>139</v>
      </c>
      <c r="C26" s="3" t="s">
        <v>16</v>
      </c>
      <c r="D26" s="2">
        <v>314.10000000000002</v>
      </c>
      <c r="E26" s="3">
        <v>104.7</v>
      </c>
      <c r="F26" s="4">
        <v>35.1</v>
      </c>
      <c r="G26" s="2">
        <v>35.200000000000003</v>
      </c>
      <c r="H26" s="2">
        <v>35.4</v>
      </c>
      <c r="I26" s="5">
        <f>AVERAGE(F26:H26)</f>
        <v>35.233333333333341</v>
      </c>
      <c r="J26" s="6">
        <v>11.3</v>
      </c>
      <c r="K26" s="7">
        <v>69.900000000000006</v>
      </c>
      <c r="L26" s="2">
        <v>70</v>
      </c>
      <c r="M26" s="2">
        <v>70.2</v>
      </c>
      <c r="N26" s="5">
        <f>AVERAGE(K26:M26)</f>
        <v>70.033333333333346</v>
      </c>
      <c r="O26" s="3">
        <v>12.4</v>
      </c>
      <c r="P26" s="48">
        <v>15.24728</v>
      </c>
      <c r="Q26" s="49">
        <f t="shared" si="2"/>
        <v>3445.88528</v>
      </c>
      <c r="R26" s="50">
        <f t="shared" si="3"/>
        <v>97.801852790917664</v>
      </c>
      <c r="S26" s="51">
        <v>6.5882959999999997</v>
      </c>
      <c r="T26" s="5">
        <f t="shared" si="4"/>
        <v>102.118588</v>
      </c>
      <c r="U26" s="50">
        <f t="shared" si="5"/>
        <v>1.4581426178010468</v>
      </c>
    </row>
    <row r="27" spans="1:21" x14ac:dyDescent="0.2">
      <c r="A27" s="1"/>
      <c r="B27" s="52"/>
      <c r="C27" s="9" t="s">
        <v>17</v>
      </c>
      <c r="D27" s="8">
        <v>313.7</v>
      </c>
      <c r="E27" s="9">
        <v>102</v>
      </c>
      <c r="F27" s="10">
        <v>34.9</v>
      </c>
      <c r="G27" s="8">
        <v>35.299999999999997</v>
      </c>
      <c r="H27" s="8">
        <v>35.1</v>
      </c>
      <c r="I27" s="11">
        <f t="shared" ref="I27" si="20">AVERAGE(F27:H27)</f>
        <v>35.099999999999994</v>
      </c>
      <c r="J27" s="12">
        <v>11.3</v>
      </c>
      <c r="K27" s="13">
        <v>67.3</v>
      </c>
      <c r="L27" s="8">
        <v>67.2</v>
      </c>
      <c r="M27" s="8">
        <v>67.3</v>
      </c>
      <c r="N27" s="11">
        <f t="shared" ref="N27" si="21">AVERAGE(K27:M27)</f>
        <v>67.266666666666666</v>
      </c>
      <c r="O27" s="9">
        <v>12.4</v>
      </c>
      <c r="P27" s="53">
        <v>17.04429</v>
      </c>
      <c r="Q27" s="54">
        <f t="shared" si="2"/>
        <v>3852.00954</v>
      </c>
      <c r="R27" s="55">
        <f t="shared" si="3"/>
        <v>109.74386153846156</v>
      </c>
      <c r="S27" s="56">
        <v>5.2525940000000002</v>
      </c>
      <c r="T27" s="11">
        <f t="shared" si="4"/>
        <v>81.415207000000009</v>
      </c>
      <c r="U27" s="55">
        <f t="shared" si="5"/>
        <v>1.2103350891972251</v>
      </c>
    </row>
    <row r="28" spans="1:21" ht="12.75" thickBot="1" x14ac:dyDescent="0.25">
      <c r="A28" s="1"/>
      <c r="B28" s="57"/>
      <c r="C28" s="15" t="s">
        <v>18</v>
      </c>
      <c r="D28" s="14"/>
      <c r="E28" s="15"/>
      <c r="F28" s="16"/>
      <c r="G28" s="14"/>
      <c r="H28" s="14"/>
      <c r="I28" s="17"/>
      <c r="J28" s="18"/>
      <c r="K28" s="19"/>
      <c r="L28" s="14"/>
      <c r="M28" s="14"/>
      <c r="N28" s="17"/>
      <c r="O28" s="15"/>
      <c r="P28" s="58"/>
      <c r="Q28" s="59"/>
      <c r="R28" s="60"/>
      <c r="S28" s="61"/>
      <c r="T28" s="17"/>
      <c r="U28" s="60"/>
    </row>
    <row r="29" spans="1:21" x14ac:dyDescent="0.2">
      <c r="A29" s="1"/>
      <c r="B29" s="47" t="s">
        <v>140</v>
      </c>
      <c r="C29" s="3" t="s">
        <v>16</v>
      </c>
      <c r="D29" s="2">
        <v>312.10000000000002</v>
      </c>
      <c r="E29" s="3">
        <v>107.1</v>
      </c>
      <c r="F29" s="4">
        <v>35.1</v>
      </c>
      <c r="G29" s="2">
        <v>35.1</v>
      </c>
      <c r="H29" s="2">
        <v>34.299999999999997</v>
      </c>
      <c r="I29" s="5">
        <f>AVERAGE(F29:H29)</f>
        <v>34.833333333333336</v>
      </c>
      <c r="J29" s="6">
        <v>11</v>
      </c>
      <c r="K29" s="7">
        <v>72.599999999999994</v>
      </c>
      <c r="L29" s="2">
        <v>73.3</v>
      </c>
      <c r="M29" s="2">
        <v>73</v>
      </c>
      <c r="N29" s="5">
        <f>AVERAGE(K29:M29)</f>
        <v>72.966666666666654</v>
      </c>
      <c r="O29" s="3">
        <v>12.4</v>
      </c>
      <c r="P29" s="62">
        <v>19.1355</v>
      </c>
      <c r="Q29" s="63">
        <f t="shared" si="2"/>
        <v>4209.8099999999995</v>
      </c>
      <c r="R29" s="64">
        <f t="shared" si="3"/>
        <v>120.85578947368418</v>
      </c>
      <c r="S29" s="65">
        <v>4.3772200000000003</v>
      </c>
      <c r="T29" s="23">
        <f t="shared" si="4"/>
        <v>67.846910000000008</v>
      </c>
      <c r="U29" s="64">
        <f t="shared" si="5"/>
        <v>0.92983430790315236</v>
      </c>
    </row>
    <row r="30" spans="1:21" x14ac:dyDescent="0.2">
      <c r="A30" s="1"/>
      <c r="B30" s="52"/>
      <c r="C30" s="9" t="s">
        <v>17</v>
      </c>
      <c r="D30" s="8">
        <v>326.60000000000002</v>
      </c>
      <c r="E30" s="9">
        <v>112.5</v>
      </c>
      <c r="F30" s="10">
        <v>40.4</v>
      </c>
      <c r="G30" s="8">
        <v>40.799999999999997</v>
      </c>
      <c r="H30" s="8">
        <v>40.6</v>
      </c>
      <c r="I30" s="11">
        <f t="shared" ref="I30:I31" si="22">AVERAGE(F30:H30)</f>
        <v>40.599999999999994</v>
      </c>
      <c r="J30" s="12">
        <v>11.3</v>
      </c>
      <c r="K30" s="13">
        <v>72.3</v>
      </c>
      <c r="L30" s="8">
        <v>71.7</v>
      </c>
      <c r="M30" s="8">
        <v>71.900000000000006</v>
      </c>
      <c r="N30" s="11">
        <f t="shared" ref="N30:N31" si="23">AVERAGE(K30:M30)</f>
        <v>71.966666666666669</v>
      </c>
      <c r="O30" s="9">
        <v>12.8</v>
      </c>
      <c r="P30" s="53">
        <v>21.377800000000001</v>
      </c>
      <c r="Q30" s="54">
        <f t="shared" si="2"/>
        <v>4831.3828000000003</v>
      </c>
      <c r="R30" s="55">
        <f t="shared" si="3"/>
        <v>118.99957635467983</v>
      </c>
      <c r="S30" s="56">
        <v>5.1318539999999997</v>
      </c>
      <c r="T30" s="11">
        <f t="shared" si="4"/>
        <v>82.109664000000009</v>
      </c>
      <c r="U30" s="55">
        <f t="shared" si="5"/>
        <v>1.1409402130616026</v>
      </c>
    </row>
    <row r="31" spans="1:21" ht="12.75" thickBot="1" x14ac:dyDescent="0.25">
      <c r="A31" s="1"/>
      <c r="B31" s="57"/>
      <c r="C31" s="15" t="s">
        <v>18</v>
      </c>
      <c r="D31" s="14">
        <v>307.60000000000002</v>
      </c>
      <c r="E31" s="15">
        <v>104.4</v>
      </c>
      <c r="F31" s="16">
        <v>31.4</v>
      </c>
      <c r="G31" s="14">
        <v>30.8</v>
      </c>
      <c r="H31" s="14">
        <v>31.4</v>
      </c>
      <c r="I31" s="17">
        <f t="shared" si="22"/>
        <v>31.2</v>
      </c>
      <c r="J31" s="18">
        <v>10.8</v>
      </c>
      <c r="K31" s="19">
        <v>72.3</v>
      </c>
      <c r="L31" s="14">
        <v>72.8</v>
      </c>
      <c r="M31" s="14">
        <v>72.8</v>
      </c>
      <c r="N31" s="17">
        <f t="shared" si="23"/>
        <v>72.633333333333326</v>
      </c>
      <c r="O31" s="15">
        <v>12.1</v>
      </c>
      <c r="P31" s="66">
        <v>18.936720000000001</v>
      </c>
      <c r="Q31" s="67">
        <f t="shared" si="2"/>
        <v>4090.3315200000002</v>
      </c>
      <c r="R31" s="68">
        <f t="shared" si="3"/>
        <v>131.10036923076925</v>
      </c>
      <c r="S31" s="69">
        <v>5.22241</v>
      </c>
      <c r="T31" s="28">
        <f t="shared" si="4"/>
        <v>78.98895125</v>
      </c>
      <c r="U31" s="68">
        <f t="shared" si="5"/>
        <v>1.0875027707664067</v>
      </c>
    </row>
    <row r="32" spans="1:21" x14ac:dyDescent="0.2">
      <c r="A32" s="1"/>
      <c r="B32" s="47" t="s">
        <v>141</v>
      </c>
      <c r="C32" s="3" t="s">
        <v>16</v>
      </c>
      <c r="D32" s="2">
        <v>293.7</v>
      </c>
      <c r="E32" s="3">
        <v>98</v>
      </c>
      <c r="F32" s="4">
        <v>29.2</v>
      </c>
      <c r="G32" s="2">
        <v>29.3</v>
      </c>
      <c r="H32" s="2">
        <v>29.4</v>
      </c>
      <c r="I32" s="5">
        <f>AVERAGE(F32:H32)</f>
        <v>29.3</v>
      </c>
      <c r="J32" s="6">
        <v>11.1</v>
      </c>
      <c r="K32" s="7">
        <v>69.099999999999994</v>
      </c>
      <c r="L32" s="2">
        <v>69.400000000000006</v>
      </c>
      <c r="M32" s="2">
        <v>69.3</v>
      </c>
      <c r="N32" s="5">
        <f>AVERAGE(K32:M32)</f>
        <v>69.266666666666666</v>
      </c>
      <c r="O32" s="3">
        <v>12.8</v>
      </c>
      <c r="P32" s="48">
        <v>16.169640000000001</v>
      </c>
      <c r="Q32" s="49">
        <f t="shared" si="2"/>
        <v>3589.6600799999997</v>
      </c>
      <c r="R32" s="50">
        <f t="shared" si="3"/>
        <v>122.51399590443684</v>
      </c>
      <c r="S32" s="51">
        <v>4.8601859999999997</v>
      </c>
      <c r="T32" s="5">
        <f t="shared" si="4"/>
        <v>77.762975999999995</v>
      </c>
      <c r="U32" s="50">
        <f t="shared" si="5"/>
        <v>1.1226608662175168</v>
      </c>
    </row>
    <row r="33" spans="1:21" x14ac:dyDescent="0.2">
      <c r="A33" s="1"/>
      <c r="B33" s="52"/>
      <c r="C33" s="9" t="s">
        <v>17</v>
      </c>
      <c r="D33" s="8">
        <v>314.5</v>
      </c>
      <c r="E33" s="9">
        <v>111.1</v>
      </c>
      <c r="F33" s="10">
        <v>34.9</v>
      </c>
      <c r="G33" s="8">
        <v>34.9</v>
      </c>
      <c r="H33" s="8">
        <v>34.9</v>
      </c>
      <c r="I33" s="11">
        <f t="shared" ref="I33:I34" si="24">AVERAGE(F33:H33)</f>
        <v>34.9</v>
      </c>
      <c r="J33" s="12">
        <v>11</v>
      </c>
      <c r="K33" s="13">
        <v>76.7</v>
      </c>
      <c r="L33" s="8">
        <v>76.8</v>
      </c>
      <c r="M33" s="8">
        <v>76.8</v>
      </c>
      <c r="N33" s="11">
        <f t="shared" ref="N33:N34" si="25">AVERAGE(K33:M33)</f>
        <v>76.766666666666666</v>
      </c>
      <c r="O33" s="9">
        <v>12</v>
      </c>
      <c r="P33" s="53">
        <v>20.622409999999999</v>
      </c>
      <c r="Q33" s="54">
        <f t="shared" si="2"/>
        <v>4536.9301999999998</v>
      </c>
      <c r="R33" s="55">
        <f t="shared" si="3"/>
        <v>129.99799999999999</v>
      </c>
      <c r="S33" s="56">
        <v>7.3278369999999997</v>
      </c>
      <c r="T33" s="11">
        <f t="shared" si="4"/>
        <v>109.91755499999999</v>
      </c>
      <c r="U33" s="55">
        <f t="shared" si="5"/>
        <v>1.4318396222318714</v>
      </c>
    </row>
    <row r="34" spans="1:21" ht="12.75" thickBot="1" x14ac:dyDescent="0.25">
      <c r="A34" s="1"/>
      <c r="B34" s="57"/>
      <c r="C34" s="15" t="s">
        <v>18</v>
      </c>
      <c r="D34" s="14">
        <v>309.3</v>
      </c>
      <c r="E34" s="15">
        <v>106.3</v>
      </c>
      <c r="F34" s="16">
        <v>31.1</v>
      </c>
      <c r="G34" s="14">
        <v>30.8</v>
      </c>
      <c r="H34" s="14">
        <v>30.9</v>
      </c>
      <c r="I34" s="17">
        <f t="shared" si="24"/>
        <v>30.933333333333337</v>
      </c>
      <c r="J34" s="18">
        <v>12.3</v>
      </c>
      <c r="K34" s="19">
        <v>75.5</v>
      </c>
      <c r="L34" s="14">
        <v>75.400000000000006</v>
      </c>
      <c r="M34" s="14">
        <v>75.5</v>
      </c>
      <c r="N34" s="17">
        <f t="shared" si="25"/>
        <v>75.466666666666669</v>
      </c>
      <c r="O34" s="15">
        <v>12.3</v>
      </c>
      <c r="P34" s="58">
        <v>17.203320000000001</v>
      </c>
      <c r="Q34" s="59">
        <f t="shared" si="2"/>
        <v>4232.0167200000005</v>
      </c>
      <c r="R34" s="60">
        <f t="shared" si="3"/>
        <v>136.8108853448276</v>
      </c>
      <c r="S34" s="61">
        <v>4.6715270000000002</v>
      </c>
      <c r="T34" s="17">
        <f t="shared" si="4"/>
        <v>71.824727625000008</v>
      </c>
      <c r="U34" s="60">
        <f t="shared" si="5"/>
        <v>0.95174109043727928</v>
      </c>
    </row>
    <row r="35" spans="1:21" x14ac:dyDescent="0.2">
      <c r="A35" s="1"/>
      <c r="B35" s="47" t="s">
        <v>142</v>
      </c>
      <c r="C35" s="3" t="s">
        <v>16</v>
      </c>
      <c r="D35" s="2">
        <v>305.10000000000002</v>
      </c>
      <c r="E35" s="3">
        <v>98.2</v>
      </c>
      <c r="F35" s="4">
        <v>27.8</v>
      </c>
      <c r="G35" s="2">
        <v>27.8</v>
      </c>
      <c r="H35" s="2">
        <v>28</v>
      </c>
      <c r="I35" s="5">
        <f>AVERAGE(F35:H35)</f>
        <v>27.866666666666664</v>
      </c>
      <c r="J35" s="6">
        <v>11.3</v>
      </c>
      <c r="K35" s="7">
        <v>70.400000000000006</v>
      </c>
      <c r="L35" s="2">
        <v>70.5</v>
      </c>
      <c r="M35" s="2">
        <v>70.599999999999994</v>
      </c>
      <c r="N35" s="5">
        <f>AVERAGE(K35:M35)</f>
        <v>70.5</v>
      </c>
      <c r="O35" s="3">
        <v>12.6</v>
      </c>
      <c r="P35" s="62">
        <v>16.384319999999999</v>
      </c>
      <c r="Q35" s="63">
        <f t="shared" si="2"/>
        <v>3702.8563200000003</v>
      </c>
      <c r="R35" s="64">
        <f t="shared" si="3"/>
        <v>132.87761913875602</v>
      </c>
      <c r="S35" s="65">
        <v>4.8979169999999996</v>
      </c>
      <c r="T35" s="23">
        <f t="shared" si="4"/>
        <v>77.142192749999992</v>
      </c>
      <c r="U35" s="64">
        <f t="shared" si="5"/>
        <v>1.0942154999999998</v>
      </c>
    </row>
    <row r="36" spans="1:21" x14ac:dyDescent="0.2">
      <c r="A36" s="1"/>
      <c r="B36" s="52"/>
      <c r="C36" s="9" t="s">
        <v>17</v>
      </c>
      <c r="D36" s="8">
        <v>321.2</v>
      </c>
      <c r="E36" s="9">
        <v>114.3</v>
      </c>
      <c r="F36" s="10">
        <v>36.9</v>
      </c>
      <c r="G36" s="8">
        <v>36.9</v>
      </c>
      <c r="H36" s="8">
        <v>37.1</v>
      </c>
      <c r="I36" s="11">
        <f t="shared" ref="I36:I37" si="26">AVERAGE(F36:H36)</f>
        <v>36.966666666666669</v>
      </c>
      <c r="J36" s="12">
        <v>10.7</v>
      </c>
      <c r="K36" s="13">
        <v>77.8</v>
      </c>
      <c r="L36" s="8">
        <v>77.8</v>
      </c>
      <c r="M36" s="8">
        <v>77.599999999999994</v>
      </c>
      <c r="N36" s="11">
        <f t="shared" ref="N36:N37" si="27">AVERAGE(K36:M36)</f>
        <v>77.733333333333334</v>
      </c>
      <c r="O36" s="9">
        <v>12.7</v>
      </c>
      <c r="P36" s="53">
        <v>19.970400000000001</v>
      </c>
      <c r="Q36" s="54">
        <f t="shared" si="2"/>
        <v>4273.6656000000003</v>
      </c>
      <c r="R36" s="55">
        <f t="shared" si="3"/>
        <v>115.60862759242561</v>
      </c>
      <c r="S36" s="56">
        <v>7.305199</v>
      </c>
      <c r="T36" s="11">
        <f t="shared" si="4"/>
        <v>115.970034125</v>
      </c>
      <c r="U36" s="55">
        <f t="shared" si="5"/>
        <v>1.4918958077830189</v>
      </c>
    </row>
    <row r="37" spans="1:21" ht="12.75" thickBot="1" x14ac:dyDescent="0.25">
      <c r="A37" s="70"/>
      <c r="B37" s="57"/>
      <c r="C37" s="15" t="s">
        <v>18</v>
      </c>
      <c r="D37" s="14">
        <v>308.3</v>
      </c>
      <c r="E37" s="15">
        <v>106.7</v>
      </c>
      <c r="F37" s="16">
        <v>37</v>
      </c>
      <c r="G37" s="14">
        <v>37.1</v>
      </c>
      <c r="H37" s="14">
        <v>37</v>
      </c>
      <c r="I37" s="17">
        <f t="shared" si="26"/>
        <v>37.033333333333331</v>
      </c>
      <c r="J37" s="18">
        <v>11.1</v>
      </c>
      <c r="K37" s="19">
        <v>70.2</v>
      </c>
      <c r="L37" s="14">
        <v>70.2</v>
      </c>
      <c r="M37" s="14">
        <v>70.3</v>
      </c>
      <c r="N37" s="17">
        <f t="shared" si="27"/>
        <v>70.233333333333334</v>
      </c>
      <c r="O37" s="15">
        <v>11.8</v>
      </c>
      <c r="P37" s="66">
        <v>20.8371</v>
      </c>
      <c r="Q37" s="67">
        <f t="shared" si="2"/>
        <v>4625.8361999999997</v>
      </c>
      <c r="R37" s="68">
        <f t="shared" si="3"/>
        <v>124.91006840684068</v>
      </c>
      <c r="S37" s="69">
        <v>3.879162</v>
      </c>
      <c r="T37" s="28">
        <f t="shared" si="4"/>
        <v>57.217639500000004</v>
      </c>
      <c r="U37" s="68">
        <f t="shared" si="5"/>
        <v>0.81467925249169437</v>
      </c>
    </row>
    <row r="38" spans="1:21" x14ac:dyDescent="0.2">
      <c r="A38" s="46"/>
      <c r="B38" s="47" t="s">
        <v>143</v>
      </c>
      <c r="C38" s="3" t="s">
        <v>16</v>
      </c>
      <c r="D38" s="2"/>
      <c r="E38" s="3"/>
      <c r="F38" s="4"/>
      <c r="G38" s="2"/>
      <c r="H38" s="2"/>
      <c r="I38" s="5"/>
      <c r="J38" s="6"/>
      <c r="K38" s="7"/>
      <c r="L38" s="2"/>
      <c r="M38" s="2"/>
      <c r="N38" s="5"/>
      <c r="O38" s="3"/>
      <c r="P38" s="48"/>
      <c r="Q38" s="49"/>
      <c r="R38" s="50"/>
      <c r="S38" s="51"/>
      <c r="T38" s="5"/>
      <c r="U38" s="50"/>
    </row>
    <row r="39" spans="1:21" x14ac:dyDescent="0.2">
      <c r="A39" s="1" t="s">
        <v>23</v>
      </c>
      <c r="B39" s="52"/>
      <c r="C39" s="9" t="s">
        <v>17</v>
      </c>
      <c r="D39" s="8">
        <v>304.3</v>
      </c>
      <c r="E39" s="9">
        <v>119.8</v>
      </c>
      <c r="F39" s="10">
        <v>37</v>
      </c>
      <c r="G39" s="8">
        <v>37</v>
      </c>
      <c r="H39" s="8">
        <v>37.1</v>
      </c>
      <c r="I39" s="11">
        <f t="shared" ref="I39" si="28">AVERAGE(F39:H39)</f>
        <v>37.033333333333331</v>
      </c>
      <c r="J39" s="12">
        <v>11</v>
      </c>
      <c r="K39" s="13">
        <v>83.3</v>
      </c>
      <c r="L39" s="8">
        <v>83.4</v>
      </c>
      <c r="M39" s="8">
        <v>83.8</v>
      </c>
      <c r="N39" s="11">
        <f t="shared" ref="N39" si="29">AVERAGE(K39:M39)</f>
        <v>83.5</v>
      </c>
      <c r="O39" s="9">
        <v>12.7</v>
      </c>
      <c r="P39" s="53">
        <v>16.360279999999999</v>
      </c>
      <c r="Q39" s="54">
        <f t="shared" si="2"/>
        <v>3599.2615999999998</v>
      </c>
      <c r="R39" s="55">
        <f t="shared" si="3"/>
        <v>97.189782178217826</v>
      </c>
      <c r="S39" s="56">
        <v>9.3193479999999997</v>
      </c>
      <c r="T39" s="11">
        <f t="shared" si="4"/>
        <v>147.94464949999997</v>
      </c>
      <c r="U39" s="55">
        <f t="shared" si="5"/>
        <v>1.7717922095808381</v>
      </c>
    </row>
    <row r="40" spans="1:21" ht="12.75" thickBot="1" x14ac:dyDescent="0.25">
      <c r="A40" s="1" t="s">
        <v>22</v>
      </c>
      <c r="B40" s="57"/>
      <c r="C40" s="15" t="s">
        <v>18</v>
      </c>
      <c r="D40" s="14"/>
      <c r="E40" s="15"/>
      <c r="F40" s="16"/>
      <c r="G40" s="14"/>
      <c r="H40" s="14"/>
      <c r="I40" s="17"/>
      <c r="J40" s="18"/>
      <c r="K40" s="19"/>
      <c r="L40" s="14"/>
      <c r="M40" s="14"/>
      <c r="N40" s="17"/>
      <c r="O40" s="15"/>
      <c r="P40" s="58"/>
      <c r="Q40" s="59"/>
      <c r="R40" s="60"/>
      <c r="S40" s="61"/>
      <c r="T40" s="17"/>
      <c r="U40" s="60"/>
    </row>
    <row r="41" spans="1:21" x14ac:dyDescent="0.2">
      <c r="A41" s="1"/>
      <c r="B41" s="47" t="s">
        <v>144</v>
      </c>
      <c r="C41" s="3" t="s">
        <v>16</v>
      </c>
      <c r="D41" s="2">
        <v>311.2</v>
      </c>
      <c r="E41" s="3">
        <v>116.4</v>
      </c>
      <c r="F41" s="4">
        <v>32.5</v>
      </c>
      <c r="G41" s="2">
        <v>32.6</v>
      </c>
      <c r="H41" s="2">
        <v>32.4</v>
      </c>
      <c r="I41" s="5">
        <f>AVERAGE(F41:H41)</f>
        <v>32.5</v>
      </c>
      <c r="J41" s="6">
        <v>11</v>
      </c>
      <c r="K41" s="7">
        <v>83.9</v>
      </c>
      <c r="L41" s="2">
        <v>84</v>
      </c>
      <c r="M41" s="2">
        <v>84.1</v>
      </c>
      <c r="N41" s="5">
        <f>AVERAGE(K41:M41)</f>
        <v>84</v>
      </c>
      <c r="O41" s="3">
        <v>12.5</v>
      </c>
      <c r="P41" s="62">
        <v>18.177389999999999</v>
      </c>
      <c r="Q41" s="63">
        <f t="shared" si="2"/>
        <v>3999.0257999999999</v>
      </c>
      <c r="R41" s="64">
        <f t="shared" si="3"/>
        <v>123.04694769230768</v>
      </c>
      <c r="S41" s="65">
        <v>8.7178389999999997</v>
      </c>
      <c r="T41" s="23">
        <f t="shared" si="4"/>
        <v>136.216234375</v>
      </c>
      <c r="U41" s="64">
        <f t="shared" si="5"/>
        <v>1.621621837797619</v>
      </c>
    </row>
    <row r="42" spans="1:21" x14ac:dyDescent="0.2">
      <c r="A42" s="1"/>
      <c r="B42" s="52"/>
      <c r="C42" s="9" t="s">
        <v>17</v>
      </c>
      <c r="D42" s="8">
        <v>300.5</v>
      </c>
      <c r="E42" s="9">
        <v>99.9</v>
      </c>
      <c r="F42" s="10">
        <v>33.799999999999997</v>
      </c>
      <c r="G42" s="8">
        <v>33.700000000000003</v>
      </c>
      <c r="H42" s="8">
        <v>33.799999999999997</v>
      </c>
      <c r="I42" s="11">
        <f t="shared" ref="I42" si="30">AVERAGE(F42:H42)</f>
        <v>33.766666666666666</v>
      </c>
      <c r="J42" s="12">
        <v>11.1</v>
      </c>
      <c r="K42" s="13">
        <v>65.8</v>
      </c>
      <c r="L42" s="8">
        <v>66</v>
      </c>
      <c r="M42" s="8">
        <v>65.8</v>
      </c>
      <c r="N42" s="11">
        <f t="shared" ref="N42" si="31">AVERAGE(K42:M42)</f>
        <v>65.866666666666674</v>
      </c>
      <c r="O42" s="9">
        <v>13</v>
      </c>
      <c r="P42" s="53">
        <v>18.516580000000001</v>
      </c>
      <c r="Q42" s="54">
        <f t="shared" si="2"/>
        <v>4110.6807600000002</v>
      </c>
      <c r="R42" s="55">
        <f t="shared" si="3"/>
        <v>121.73783099703851</v>
      </c>
      <c r="S42" s="56">
        <v>5.9428749999999999</v>
      </c>
      <c r="T42" s="11">
        <f t="shared" si="4"/>
        <v>96.571718750000002</v>
      </c>
      <c r="U42" s="55">
        <f t="shared" si="5"/>
        <v>1.4661698190789472</v>
      </c>
    </row>
    <row r="43" spans="1:21" ht="12.75" thickBot="1" x14ac:dyDescent="0.25">
      <c r="A43" s="1"/>
      <c r="B43" s="57"/>
      <c r="C43" s="15" t="s">
        <v>18</v>
      </c>
      <c r="D43" s="14"/>
      <c r="E43" s="15"/>
      <c r="F43" s="16"/>
      <c r="G43" s="14"/>
      <c r="H43" s="14"/>
      <c r="I43" s="17"/>
      <c r="J43" s="18"/>
      <c r="K43" s="19"/>
      <c r="L43" s="14"/>
      <c r="M43" s="14"/>
      <c r="N43" s="17"/>
      <c r="O43" s="15"/>
      <c r="P43" s="66"/>
      <c r="Q43" s="67"/>
      <c r="R43" s="68"/>
      <c r="S43" s="69"/>
      <c r="T43" s="28"/>
      <c r="U43" s="68"/>
    </row>
    <row r="44" spans="1:21" x14ac:dyDescent="0.2">
      <c r="A44" s="1"/>
      <c r="B44" s="47" t="s">
        <v>145</v>
      </c>
      <c r="C44" s="3" t="s">
        <v>16</v>
      </c>
      <c r="D44" s="2">
        <v>299.2</v>
      </c>
      <c r="E44" s="3">
        <v>105</v>
      </c>
      <c r="F44" s="4">
        <v>32.9</v>
      </c>
      <c r="G44" s="2">
        <v>33.1</v>
      </c>
      <c r="H44" s="2">
        <v>33.1</v>
      </c>
      <c r="I44" s="5">
        <f>AVERAGE(F44:H44)</f>
        <v>33.033333333333331</v>
      </c>
      <c r="J44" s="6">
        <v>11.1</v>
      </c>
      <c r="K44" s="7">
        <v>72.400000000000006</v>
      </c>
      <c r="L44" s="2">
        <v>72.7</v>
      </c>
      <c r="M44" s="2">
        <v>72.5</v>
      </c>
      <c r="N44" s="5">
        <f>AVERAGE(K44:M44)</f>
        <v>72.533333333333346</v>
      </c>
      <c r="O44" s="3">
        <v>12.5</v>
      </c>
      <c r="P44" s="48">
        <v>14.94697</v>
      </c>
      <c r="Q44" s="49">
        <f t="shared" si="2"/>
        <v>3318.2273399999995</v>
      </c>
      <c r="R44" s="50">
        <f t="shared" si="3"/>
        <v>100.45087810292632</v>
      </c>
      <c r="S44" s="51">
        <v>6.8812290000000003</v>
      </c>
      <c r="T44" s="5">
        <f t="shared" si="4"/>
        <v>107.51920312500002</v>
      </c>
      <c r="U44" s="50">
        <f t="shared" si="5"/>
        <v>1.4823419548483456</v>
      </c>
    </row>
    <row r="45" spans="1:21" x14ac:dyDescent="0.2">
      <c r="A45" s="1"/>
      <c r="B45" s="52"/>
      <c r="C45" s="9" t="s">
        <v>17</v>
      </c>
      <c r="D45" s="8">
        <v>310.7</v>
      </c>
      <c r="E45" s="9">
        <v>101</v>
      </c>
      <c r="F45" s="10">
        <v>30.6</v>
      </c>
      <c r="G45" s="8">
        <v>30.6</v>
      </c>
      <c r="H45" s="8">
        <v>30.7</v>
      </c>
      <c r="I45" s="11">
        <f t="shared" ref="I45" si="32">AVERAGE(F45:H45)</f>
        <v>30.633333333333336</v>
      </c>
      <c r="J45" s="12">
        <v>10.8</v>
      </c>
      <c r="K45" s="13">
        <v>70.400000000000006</v>
      </c>
      <c r="L45" s="8">
        <v>70.5</v>
      </c>
      <c r="M45" s="8">
        <v>70.5</v>
      </c>
      <c r="N45" s="11">
        <f t="shared" ref="N45" si="33">AVERAGE(K45:M45)</f>
        <v>70.466666666666669</v>
      </c>
      <c r="O45" s="9">
        <v>12.4</v>
      </c>
      <c r="P45" s="53">
        <v>16.3522</v>
      </c>
      <c r="Q45" s="54">
        <f t="shared" si="2"/>
        <v>3532.0752000000002</v>
      </c>
      <c r="R45" s="55">
        <f t="shared" si="3"/>
        <v>115.30169314472252</v>
      </c>
      <c r="S45" s="56">
        <v>7.6110620000000004</v>
      </c>
      <c r="T45" s="11">
        <f t="shared" si="4"/>
        <v>117.97146100000001</v>
      </c>
      <c r="U45" s="55">
        <f t="shared" si="5"/>
        <v>1.6741456149479659</v>
      </c>
    </row>
    <row r="46" spans="1:21" ht="12.75" thickBot="1" x14ac:dyDescent="0.25">
      <c r="A46" s="1"/>
      <c r="B46" s="57"/>
      <c r="C46" s="15" t="s">
        <v>18</v>
      </c>
      <c r="D46" s="14"/>
      <c r="E46" s="15"/>
      <c r="F46" s="16"/>
      <c r="G46" s="14"/>
      <c r="H46" s="14"/>
      <c r="I46" s="17"/>
      <c r="J46" s="18"/>
      <c r="K46" s="19"/>
      <c r="L46" s="14"/>
      <c r="M46" s="14"/>
      <c r="N46" s="17"/>
      <c r="O46" s="15"/>
      <c r="P46" s="58"/>
      <c r="Q46" s="59"/>
      <c r="R46" s="60"/>
      <c r="S46" s="61"/>
      <c r="T46" s="17"/>
      <c r="U46" s="60"/>
    </row>
    <row r="47" spans="1:21" x14ac:dyDescent="0.2">
      <c r="A47" s="1"/>
      <c r="B47" s="47" t="s">
        <v>146</v>
      </c>
      <c r="C47" s="3" t="s">
        <v>16</v>
      </c>
      <c r="D47" s="2">
        <v>301.10000000000002</v>
      </c>
      <c r="E47" s="3">
        <v>98.3</v>
      </c>
      <c r="F47" s="4">
        <v>30</v>
      </c>
      <c r="G47" s="2">
        <v>29.9</v>
      </c>
      <c r="H47" s="2">
        <v>29.8</v>
      </c>
      <c r="I47" s="5">
        <f>AVERAGE(F47:H47)</f>
        <v>29.900000000000002</v>
      </c>
      <c r="J47" s="6">
        <v>11.4</v>
      </c>
      <c r="K47" s="7">
        <v>68.3</v>
      </c>
      <c r="L47" s="2">
        <v>68.5</v>
      </c>
      <c r="M47" s="2">
        <v>68.400000000000006</v>
      </c>
      <c r="N47" s="5">
        <f>AVERAGE(K47:M47)</f>
        <v>68.400000000000006</v>
      </c>
      <c r="O47" s="3">
        <v>12.3</v>
      </c>
      <c r="P47" s="62">
        <v>14.74507</v>
      </c>
      <c r="Q47" s="63">
        <f t="shared" si="2"/>
        <v>3361.8759599999998</v>
      </c>
      <c r="R47" s="64">
        <f t="shared" si="3"/>
        <v>112.43732307692306</v>
      </c>
      <c r="S47" s="65">
        <v>5.5097889999999996</v>
      </c>
      <c r="T47" s="23">
        <f t="shared" si="4"/>
        <v>84.713005874999993</v>
      </c>
      <c r="U47" s="64">
        <f t="shared" si="5"/>
        <v>1.2384942379385964</v>
      </c>
    </row>
    <row r="48" spans="1:21" x14ac:dyDescent="0.2">
      <c r="A48" s="1"/>
      <c r="B48" s="52"/>
      <c r="C48" s="9" t="s">
        <v>17</v>
      </c>
      <c r="D48" s="8">
        <v>317.60000000000002</v>
      </c>
      <c r="E48" s="9">
        <v>112.7</v>
      </c>
      <c r="F48" s="10">
        <v>36.700000000000003</v>
      </c>
      <c r="G48" s="8">
        <v>36.700000000000003</v>
      </c>
      <c r="H48" s="8">
        <v>36.9</v>
      </c>
      <c r="I48" s="11">
        <f t="shared" ref="I48:I49" si="34">AVERAGE(F48:H48)</f>
        <v>36.766666666666673</v>
      </c>
      <c r="J48" s="12">
        <v>10.8</v>
      </c>
      <c r="K48" s="13">
        <v>76.3</v>
      </c>
      <c r="L48" s="8">
        <v>76.3</v>
      </c>
      <c r="M48" s="8">
        <v>76.5</v>
      </c>
      <c r="N48" s="11">
        <f t="shared" ref="N48:N49" si="35">AVERAGE(K48:M48)</f>
        <v>76.36666666666666</v>
      </c>
      <c r="O48" s="9">
        <v>12.6</v>
      </c>
      <c r="P48" s="53">
        <v>19.178820000000002</v>
      </c>
      <c r="Q48" s="54">
        <f t="shared" si="2"/>
        <v>4142.6251200000006</v>
      </c>
      <c r="R48" s="55">
        <f t="shared" si="3"/>
        <v>112.67339401631912</v>
      </c>
      <c r="S48" s="56">
        <v>8.8782420000000002</v>
      </c>
      <c r="T48" s="11">
        <f t="shared" si="4"/>
        <v>139.8323115</v>
      </c>
      <c r="U48" s="55">
        <f t="shared" si="5"/>
        <v>1.8310647512003493</v>
      </c>
    </row>
    <row r="49" spans="1:21" ht="12.75" thickBot="1" x14ac:dyDescent="0.25">
      <c r="A49" s="1"/>
      <c r="B49" s="57"/>
      <c r="C49" s="15" t="s">
        <v>18</v>
      </c>
      <c r="D49" s="14">
        <v>304.2</v>
      </c>
      <c r="E49" s="15">
        <v>101.8</v>
      </c>
      <c r="F49" s="16">
        <v>31.1</v>
      </c>
      <c r="G49" s="14">
        <v>31</v>
      </c>
      <c r="H49" s="14">
        <v>30.9</v>
      </c>
      <c r="I49" s="17">
        <f t="shared" si="34"/>
        <v>31</v>
      </c>
      <c r="J49" s="18">
        <v>11.9</v>
      </c>
      <c r="K49" s="19">
        <v>71.3</v>
      </c>
      <c r="L49" s="14">
        <v>71</v>
      </c>
      <c r="M49" s="14">
        <v>71.3</v>
      </c>
      <c r="N49" s="17">
        <f t="shared" si="35"/>
        <v>71.2</v>
      </c>
      <c r="O49" s="15">
        <v>12.8</v>
      </c>
      <c r="P49" s="66">
        <v>15.5769</v>
      </c>
      <c r="Q49" s="67">
        <f t="shared" si="2"/>
        <v>3707.3022000000001</v>
      </c>
      <c r="R49" s="68">
        <f t="shared" si="3"/>
        <v>119.5903935483871</v>
      </c>
      <c r="S49" s="69">
        <v>6.0310959999999998</v>
      </c>
      <c r="T49" s="28">
        <f t="shared" si="4"/>
        <v>96.497535999999997</v>
      </c>
      <c r="U49" s="68">
        <f t="shared" si="5"/>
        <v>1.3553024719101123</v>
      </c>
    </row>
    <row r="50" spans="1:21" x14ac:dyDescent="0.2">
      <c r="A50" s="1"/>
      <c r="B50" s="47" t="s">
        <v>147</v>
      </c>
      <c r="C50" s="3" t="s">
        <v>16</v>
      </c>
      <c r="D50" s="2">
        <v>307.89999999999998</v>
      </c>
      <c r="E50" s="3">
        <v>100</v>
      </c>
      <c r="F50" s="4">
        <v>30.5</v>
      </c>
      <c r="G50" s="2">
        <v>30.7</v>
      </c>
      <c r="H50" s="2">
        <v>30.7</v>
      </c>
      <c r="I50" s="5">
        <f>AVERAGE(F50:H50)</f>
        <v>30.633333333333336</v>
      </c>
      <c r="J50" s="6">
        <v>10.7</v>
      </c>
      <c r="K50" s="7">
        <v>69.2</v>
      </c>
      <c r="L50" s="2">
        <v>69.2</v>
      </c>
      <c r="M50" s="2">
        <v>69.2</v>
      </c>
      <c r="N50" s="5">
        <f>AVERAGE(K50:M50)</f>
        <v>69.2</v>
      </c>
      <c r="O50" s="3">
        <v>12.2</v>
      </c>
      <c r="P50" s="48">
        <v>17.474769999999999</v>
      </c>
      <c r="Q50" s="49">
        <f t="shared" si="2"/>
        <v>3739.6007799999998</v>
      </c>
      <c r="R50" s="50">
        <f t="shared" si="3"/>
        <v>122.07619521218714</v>
      </c>
      <c r="S50" s="51">
        <v>6.6486460000000003</v>
      </c>
      <c r="T50" s="5">
        <f t="shared" si="4"/>
        <v>101.3918515</v>
      </c>
      <c r="U50" s="50">
        <f t="shared" si="5"/>
        <v>1.465200166184971</v>
      </c>
    </row>
    <row r="51" spans="1:21" x14ac:dyDescent="0.2">
      <c r="A51" s="1"/>
      <c r="B51" s="52"/>
      <c r="C51" s="9" t="s">
        <v>17</v>
      </c>
      <c r="D51" s="8">
        <v>298.3</v>
      </c>
      <c r="E51" s="9">
        <v>101.9</v>
      </c>
      <c r="F51" s="10">
        <v>34.5</v>
      </c>
      <c r="G51" s="8">
        <v>34.5</v>
      </c>
      <c r="H51" s="8">
        <v>34.700000000000003</v>
      </c>
      <c r="I51" s="11">
        <f t="shared" ref="I51:I52" si="36">AVERAGE(F51:H51)</f>
        <v>34.56666666666667</v>
      </c>
      <c r="J51" s="12">
        <v>11.2</v>
      </c>
      <c r="K51" s="13">
        <v>68.400000000000006</v>
      </c>
      <c r="L51" s="8">
        <v>68.5</v>
      </c>
      <c r="M51" s="8">
        <v>68.599999999999994</v>
      </c>
      <c r="N51" s="11">
        <f t="shared" ref="N51:N52" si="37">AVERAGE(K51:M51)</f>
        <v>68.5</v>
      </c>
      <c r="O51" s="9">
        <v>12.4</v>
      </c>
      <c r="P51" s="53">
        <v>18.242000000000001</v>
      </c>
      <c r="Q51" s="54">
        <f t="shared" si="2"/>
        <v>4086.2079999999996</v>
      </c>
      <c r="R51" s="55">
        <f t="shared" si="3"/>
        <v>118.21238187078107</v>
      </c>
      <c r="S51" s="56">
        <v>8.4210940000000001</v>
      </c>
      <c r="T51" s="11">
        <f t="shared" si="4"/>
        <v>130.52695700000001</v>
      </c>
      <c r="U51" s="55">
        <f t="shared" si="5"/>
        <v>1.9055030218978104</v>
      </c>
    </row>
    <row r="52" spans="1:21" ht="12.75" thickBot="1" x14ac:dyDescent="0.25">
      <c r="A52" s="1"/>
      <c r="B52" s="57"/>
      <c r="C52" s="15" t="s">
        <v>18</v>
      </c>
      <c r="D52" s="14">
        <v>308.60000000000002</v>
      </c>
      <c r="E52" s="15">
        <v>99.3</v>
      </c>
      <c r="F52" s="16">
        <v>33.200000000000003</v>
      </c>
      <c r="G52" s="14">
        <v>33.200000000000003</v>
      </c>
      <c r="H52" s="14">
        <v>33.4</v>
      </c>
      <c r="I52" s="17">
        <f t="shared" si="36"/>
        <v>33.266666666666673</v>
      </c>
      <c r="J52" s="18">
        <v>10.9</v>
      </c>
      <c r="K52" s="19">
        <v>65.599999999999994</v>
      </c>
      <c r="L52" s="14">
        <v>65.599999999999994</v>
      </c>
      <c r="M52" s="14">
        <v>65.8</v>
      </c>
      <c r="N52" s="17">
        <f t="shared" si="37"/>
        <v>65.666666666666671</v>
      </c>
      <c r="O52" s="15">
        <v>12.3</v>
      </c>
      <c r="P52" s="58">
        <v>19.138439999999999</v>
      </c>
      <c r="Q52" s="59">
        <f t="shared" si="2"/>
        <v>4172.1799199999996</v>
      </c>
      <c r="R52" s="60">
        <f t="shared" si="3"/>
        <v>125.4162300601202</v>
      </c>
      <c r="S52" s="61">
        <v>8.2286110000000008</v>
      </c>
      <c r="T52" s="17">
        <f t="shared" si="4"/>
        <v>126.51489412500001</v>
      </c>
      <c r="U52" s="60">
        <f t="shared" si="5"/>
        <v>1.9266227531725888</v>
      </c>
    </row>
    <row r="53" spans="1:21" x14ac:dyDescent="0.2">
      <c r="A53" s="1"/>
      <c r="B53" s="47" t="s">
        <v>148</v>
      </c>
      <c r="C53" s="3" t="s">
        <v>16</v>
      </c>
      <c r="D53" s="2">
        <v>299.8</v>
      </c>
      <c r="E53" s="3">
        <v>101</v>
      </c>
      <c r="F53" s="4">
        <v>34.799999999999997</v>
      </c>
      <c r="G53" s="2">
        <v>34.700000000000003</v>
      </c>
      <c r="H53" s="2">
        <v>34.700000000000003</v>
      </c>
      <c r="I53" s="5">
        <f>AVERAGE(F53:H53)</f>
        <v>34.733333333333334</v>
      </c>
      <c r="J53" s="6">
        <v>11.5</v>
      </c>
      <c r="K53" s="7">
        <v>66.8</v>
      </c>
      <c r="L53" s="2">
        <v>66.8</v>
      </c>
      <c r="M53" s="2">
        <v>66.8</v>
      </c>
      <c r="N53" s="5">
        <f>AVERAGE(K53:M53)</f>
        <v>66.8</v>
      </c>
      <c r="O53" s="3">
        <v>12.4</v>
      </c>
      <c r="P53" s="62">
        <v>19.22728</v>
      </c>
      <c r="Q53" s="63">
        <f t="shared" si="2"/>
        <v>4422.2744000000002</v>
      </c>
      <c r="R53" s="64">
        <f t="shared" si="3"/>
        <v>127.32076007677543</v>
      </c>
      <c r="S53" s="65">
        <v>7.7233429999999998</v>
      </c>
      <c r="T53" s="23">
        <f t="shared" si="4"/>
        <v>119.7118165</v>
      </c>
      <c r="U53" s="64">
        <f t="shared" si="5"/>
        <v>1.7920930613772454</v>
      </c>
    </row>
    <row r="54" spans="1:21" x14ac:dyDescent="0.2">
      <c r="A54" s="1"/>
      <c r="B54" s="52"/>
      <c r="C54" s="9" t="s">
        <v>17</v>
      </c>
      <c r="D54" s="8">
        <v>305.5</v>
      </c>
      <c r="E54" s="9">
        <v>102.8</v>
      </c>
      <c r="F54" s="10">
        <v>35.6</v>
      </c>
      <c r="G54" s="8">
        <v>35.5</v>
      </c>
      <c r="H54" s="8">
        <v>35.4</v>
      </c>
      <c r="I54" s="11">
        <f t="shared" ref="I54:I55" si="38">AVERAGE(F54:H54)</f>
        <v>35.5</v>
      </c>
      <c r="J54" s="12">
        <v>11.2</v>
      </c>
      <c r="K54" s="13">
        <v>67.2</v>
      </c>
      <c r="L54" s="8">
        <v>67.400000000000006</v>
      </c>
      <c r="M54" s="8">
        <v>67.3</v>
      </c>
      <c r="N54" s="11">
        <f t="shared" ref="N54:N55" si="39">AVERAGE(K54:M54)</f>
        <v>67.300000000000011</v>
      </c>
      <c r="O54" s="9">
        <v>12.5</v>
      </c>
      <c r="P54" s="53">
        <v>19.582619999999999</v>
      </c>
      <c r="Q54" s="54">
        <f t="shared" si="2"/>
        <v>4386.506879999999</v>
      </c>
      <c r="R54" s="55">
        <f t="shared" si="3"/>
        <v>123.56357408450701</v>
      </c>
      <c r="S54" s="56">
        <v>6.4080430000000002</v>
      </c>
      <c r="T54" s="11">
        <f t="shared" si="4"/>
        <v>100.12567187499999</v>
      </c>
      <c r="U54" s="55">
        <f t="shared" si="5"/>
        <v>1.4877514394502225</v>
      </c>
    </row>
    <row r="55" spans="1:21" ht="12.75" thickBot="1" x14ac:dyDescent="0.25">
      <c r="A55" s="70"/>
      <c r="B55" s="57"/>
      <c r="C55" s="15" t="s">
        <v>18</v>
      </c>
      <c r="D55" s="14">
        <v>307.89999999999998</v>
      </c>
      <c r="E55" s="15">
        <v>106.9</v>
      </c>
      <c r="F55" s="16">
        <v>31.8</v>
      </c>
      <c r="G55" s="14">
        <v>31.7</v>
      </c>
      <c r="H55" s="14">
        <v>31.8</v>
      </c>
      <c r="I55" s="17">
        <f t="shared" si="38"/>
        <v>31.766666666666666</v>
      </c>
      <c r="J55" s="18">
        <v>11.4</v>
      </c>
      <c r="K55" s="19">
        <v>75</v>
      </c>
      <c r="L55" s="14">
        <v>75</v>
      </c>
      <c r="M55" s="14">
        <v>75</v>
      </c>
      <c r="N55" s="17">
        <f t="shared" si="39"/>
        <v>75</v>
      </c>
      <c r="O55" s="15">
        <v>12.3</v>
      </c>
      <c r="P55" s="66">
        <v>17.620139999999999</v>
      </c>
      <c r="Q55" s="67">
        <f t="shared" si="2"/>
        <v>4017.39192</v>
      </c>
      <c r="R55" s="68">
        <f t="shared" si="3"/>
        <v>126.46564281217209</v>
      </c>
      <c r="S55" s="69">
        <v>7.0656920000000003</v>
      </c>
      <c r="T55" s="28">
        <f t="shared" si="4"/>
        <v>108.63501450000001</v>
      </c>
      <c r="U55" s="68">
        <f t="shared" si="5"/>
        <v>1.4484668600000001</v>
      </c>
    </row>
    <row r="56" spans="1:21" x14ac:dyDescent="0.2">
      <c r="A56" s="46"/>
      <c r="B56" s="47" t="s">
        <v>83</v>
      </c>
      <c r="C56" s="3" t="s">
        <v>16</v>
      </c>
      <c r="D56" s="71">
        <v>339.4</v>
      </c>
      <c r="E56" s="49">
        <v>105</v>
      </c>
      <c r="F56" s="72">
        <v>31.8</v>
      </c>
      <c r="G56" s="71">
        <v>31.9</v>
      </c>
      <c r="H56" s="71">
        <v>31.9</v>
      </c>
      <c r="I56" s="49">
        <v>31.866666666666664</v>
      </c>
      <c r="J56" s="73">
        <v>11.6</v>
      </c>
      <c r="K56" s="88">
        <v>74.2</v>
      </c>
      <c r="L56" s="71">
        <v>74.099999999999994</v>
      </c>
      <c r="M56" s="71">
        <v>74.099999999999994</v>
      </c>
      <c r="N56" s="49">
        <v>74.13333333333334</v>
      </c>
      <c r="O56" s="49">
        <v>12</v>
      </c>
      <c r="P56" s="48">
        <v>16.588889999999999</v>
      </c>
      <c r="Q56" s="49">
        <f t="shared" si="2"/>
        <v>3848.6224799999995</v>
      </c>
      <c r="R56" s="50">
        <f t="shared" si="3"/>
        <v>120.7726719665272</v>
      </c>
      <c r="S56" s="51">
        <v>4.8387479999999998</v>
      </c>
      <c r="T56" s="5">
        <f t="shared" si="4"/>
        <v>72.581220000000002</v>
      </c>
      <c r="U56" s="50">
        <f t="shared" si="5"/>
        <v>0.9790632194244604</v>
      </c>
    </row>
    <row r="57" spans="1:21" x14ac:dyDescent="0.2">
      <c r="A57" s="1" t="s">
        <v>24</v>
      </c>
      <c r="B57" s="52"/>
      <c r="C57" s="9" t="s">
        <v>17</v>
      </c>
      <c r="D57" s="74">
        <v>313.89999999999998</v>
      </c>
      <c r="E57" s="54">
        <v>103</v>
      </c>
      <c r="F57" s="75">
        <v>36.4</v>
      </c>
      <c r="G57" s="74">
        <v>36.6</v>
      </c>
      <c r="H57" s="74">
        <v>36.5</v>
      </c>
      <c r="I57" s="54">
        <v>36.5</v>
      </c>
      <c r="J57" s="76">
        <v>10.8</v>
      </c>
      <c r="K57" s="89">
        <v>67.2</v>
      </c>
      <c r="L57" s="74">
        <v>67</v>
      </c>
      <c r="M57" s="74">
        <v>67.099999999999994</v>
      </c>
      <c r="N57" s="54">
        <v>67.099999999999994</v>
      </c>
      <c r="O57" s="54">
        <v>12.4</v>
      </c>
      <c r="P57" s="53">
        <v>20.856750000000002</v>
      </c>
      <c r="Q57" s="54">
        <f t="shared" si="2"/>
        <v>4505.0580000000009</v>
      </c>
      <c r="R57" s="55">
        <f t="shared" si="3"/>
        <v>123.42624657534249</v>
      </c>
      <c r="S57" s="56">
        <v>6.0713980000000003</v>
      </c>
      <c r="T57" s="11">
        <f t="shared" si="4"/>
        <v>94.106669000000011</v>
      </c>
      <c r="U57" s="55">
        <f t="shared" si="5"/>
        <v>1.4024838897168408</v>
      </c>
    </row>
    <row r="58" spans="1:21" ht="12.75" thickBot="1" x14ac:dyDescent="0.25">
      <c r="A58" s="1" t="s">
        <v>25</v>
      </c>
      <c r="B58" s="57"/>
      <c r="C58" s="15" t="s">
        <v>18</v>
      </c>
      <c r="D58" s="77">
        <v>348.2</v>
      </c>
      <c r="E58" s="59">
        <v>112.1</v>
      </c>
      <c r="F58" s="78">
        <v>32.5</v>
      </c>
      <c r="G58" s="77">
        <v>32.5</v>
      </c>
      <c r="H58" s="77">
        <v>32.5</v>
      </c>
      <c r="I58" s="59">
        <v>32.5</v>
      </c>
      <c r="J58" s="79">
        <v>10.9</v>
      </c>
      <c r="K58" s="90">
        <v>80.3</v>
      </c>
      <c r="L58" s="77">
        <v>80.2</v>
      </c>
      <c r="M58" s="77">
        <v>80.400000000000006</v>
      </c>
      <c r="N58" s="59">
        <v>80.3</v>
      </c>
      <c r="O58" s="59">
        <v>12.4</v>
      </c>
      <c r="P58" s="58">
        <v>18.302320000000002</v>
      </c>
      <c r="Q58" s="59">
        <f t="shared" si="2"/>
        <v>3989.9057600000006</v>
      </c>
      <c r="R58" s="60">
        <f t="shared" si="3"/>
        <v>122.76633107692309</v>
      </c>
      <c r="S58" s="61">
        <v>7.3428089999999999</v>
      </c>
      <c r="T58" s="17">
        <f t="shared" si="4"/>
        <v>113.81353949999999</v>
      </c>
      <c r="U58" s="60">
        <f t="shared" si="5"/>
        <v>1.4173541656288915</v>
      </c>
    </row>
    <row r="59" spans="1:21" x14ac:dyDescent="0.2">
      <c r="A59" s="1"/>
      <c r="B59" s="47" t="s">
        <v>84</v>
      </c>
      <c r="C59" s="3" t="s">
        <v>16</v>
      </c>
      <c r="D59" s="71">
        <v>324</v>
      </c>
      <c r="E59" s="49">
        <v>102.2</v>
      </c>
      <c r="F59" s="72">
        <v>36.6</v>
      </c>
      <c r="G59" s="71">
        <v>36.6</v>
      </c>
      <c r="H59" s="71">
        <v>36.700000000000003</v>
      </c>
      <c r="I59" s="49">
        <v>36.633333333333333</v>
      </c>
      <c r="J59" s="73">
        <v>11.3</v>
      </c>
      <c r="K59" s="88">
        <v>65.5</v>
      </c>
      <c r="L59" s="71">
        <v>65.5</v>
      </c>
      <c r="M59" s="71">
        <v>65.599999999999994</v>
      </c>
      <c r="N59" s="49">
        <v>65.533333333333331</v>
      </c>
      <c r="O59" s="49">
        <v>12.7</v>
      </c>
      <c r="P59" s="62">
        <v>19.717079999999999</v>
      </c>
      <c r="Q59" s="63">
        <f t="shared" si="2"/>
        <v>4456.0600800000002</v>
      </c>
      <c r="R59" s="64">
        <f t="shared" si="3"/>
        <v>121.63949262966334</v>
      </c>
      <c r="S59" s="65">
        <v>4.5053910000000004</v>
      </c>
      <c r="T59" s="23">
        <f t="shared" si="4"/>
        <v>71.523082125000002</v>
      </c>
      <c r="U59" s="64">
        <f t="shared" si="5"/>
        <v>1.0914000324262463</v>
      </c>
    </row>
    <row r="60" spans="1:21" x14ac:dyDescent="0.2">
      <c r="A60" s="1"/>
      <c r="B60" s="52"/>
      <c r="C60" s="9" t="s">
        <v>17</v>
      </c>
      <c r="D60" s="74">
        <v>298.89999999999998</v>
      </c>
      <c r="E60" s="54">
        <v>96.2</v>
      </c>
      <c r="F60" s="75">
        <v>32.1</v>
      </c>
      <c r="G60" s="74">
        <v>32.1</v>
      </c>
      <c r="H60" s="74">
        <v>32.200000000000003</v>
      </c>
      <c r="I60" s="54">
        <v>32.133333333333333</v>
      </c>
      <c r="J60" s="76">
        <v>11.2</v>
      </c>
      <c r="K60" s="89">
        <v>64.7</v>
      </c>
      <c r="L60" s="74">
        <v>64.599999999999994</v>
      </c>
      <c r="M60" s="74">
        <v>64.8</v>
      </c>
      <c r="N60" s="54">
        <v>64.7</v>
      </c>
      <c r="O60" s="54">
        <v>12.5</v>
      </c>
      <c r="P60" s="53">
        <v>17.799299999999999</v>
      </c>
      <c r="Q60" s="54">
        <f t="shared" si="2"/>
        <v>3987.0431999999992</v>
      </c>
      <c r="R60" s="55">
        <f t="shared" si="3"/>
        <v>124.07810788381741</v>
      </c>
      <c r="S60" s="56">
        <v>7.5598809999999999</v>
      </c>
      <c r="T60" s="11">
        <f t="shared" si="4"/>
        <v>118.123140625</v>
      </c>
      <c r="U60" s="55">
        <f t="shared" si="5"/>
        <v>1.8257054192426585</v>
      </c>
    </row>
    <row r="61" spans="1:21" ht="12.75" thickBot="1" x14ac:dyDescent="0.25">
      <c r="A61" s="1"/>
      <c r="B61" s="57"/>
      <c r="C61" s="15" t="s">
        <v>18</v>
      </c>
      <c r="D61" s="77">
        <v>352.9</v>
      </c>
      <c r="E61" s="59">
        <v>107.1</v>
      </c>
      <c r="F61" s="78">
        <v>37.1</v>
      </c>
      <c r="G61" s="77">
        <v>37.1</v>
      </c>
      <c r="H61" s="77">
        <v>37</v>
      </c>
      <c r="I61" s="59">
        <v>37.06666666666667</v>
      </c>
      <c r="J61" s="79">
        <v>11.1</v>
      </c>
      <c r="K61" s="90">
        <v>70.5</v>
      </c>
      <c r="L61" s="77">
        <v>70.599999999999994</v>
      </c>
      <c r="M61" s="77">
        <v>70.7</v>
      </c>
      <c r="N61" s="59">
        <v>70.600000000000009</v>
      </c>
      <c r="O61" s="59">
        <v>12.6</v>
      </c>
      <c r="P61" s="66">
        <v>21.595569999999999</v>
      </c>
      <c r="Q61" s="67">
        <f t="shared" si="2"/>
        <v>4794.2165399999994</v>
      </c>
      <c r="R61" s="68">
        <f t="shared" si="3"/>
        <v>129.3403742805755</v>
      </c>
      <c r="S61" s="69">
        <v>6.8621540000000003</v>
      </c>
      <c r="T61" s="28">
        <f t="shared" si="4"/>
        <v>108.0789255</v>
      </c>
      <c r="U61" s="68">
        <f t="shared" si="5"/>
        <v>1.5308629674220962</v>
      </c>
    </row>
    <row r="62" spans="1:21" x14ac:dyDescent="0.2">
      <c r="A62" s="1"/>
      <c r="B62" s="47" t="s">
        <v>85</v>
      </c>
      <c r="C62" s="3" t="s">
        <v>16</v>
      </c>
      <c r="D62" s="71">
        <v>323.3</v>
      </c>
      <c r="E62" s="49">
        <v>100.1</v>
      </c>
      <c r="F62" s="72">
        <v>35.1</v>
      </c>
      <c r="G62" s="71">
        <v>34.9</v>
      </c>
      <c r="H62" s="71">
        <v>35</v>
      </c>
      <c r="I62" s="49">
        <v>35</v>
      </c>
      <c r="J62" s="73">
        <v>11.2</v>
      </c>
      <c r="K62" s="88">
        <v>65.400000000000006</v>
      </c>
      <c r="L62" s="71">
        <v>65.5</v>
      </c>
      <c r="M62" s="71">
        <v>65.5</v>
      </c>
      <c r="N62" s="49">
        <v>65.466666666666669</v>
      </c>
      <c r="O62" s="49">
        <v>13.9</v>
      </c>
      <c r="P62" s="48">
        <v>18.868230000000001</v>
      </c>
      <c r="Q62" s="49">
        <f t="shared" si="2"/>
        <v>4226.4835199999998</v>
      </c>
      <c r="R62" s="50">
        <f t="shared" si="3"/>
        <v>120.75667199999999</v>
      </c>
      <c r="S62" s="51">
        <v>6.0403890000000002</v>
      </c>
      <c r="T62" s="5">
        <f t="shared" si="4"/>
        <v>104.951758875</v>
      </c>
      <c r="U62" s="50">
        <f t="shared" si="5"/>
        <v>1.6031327730397147</v>
      </c>
    </row>
    <row r="63" spans="1:21" x14ac:dyDescent="0.2">
      <c r="A63" s="1"/>
      <c r="B63" s="52"/>
      <c r="C63" s="9" t="s">
        <v>17</v>
      </c>
      <c r="D63" s="74">
        <v>331.9</v>
      </c>
      <c r="E63" s="54">
        <v>105.7</v>
      </c>
      <c r="F63" s="75">
        <v>40.4</v>
      </c>
      <c r="G63" s="74">
        <v>40.4</v>
      </c>
      <c r="H63" s="74">
        <v>40.4</v>
      </c>
      <c r="I63" s="54">
        <v>40.4</v>
      </c>
      <c r="J63" s="76">
        <v>10.4</v>
      </c>
      <c r="K63" s="89">
        <v>65.8</v>
      </c>
      <c r="L63" s="74">
        <v>65.599999999999994</v>
      </c>
      <c r="M63" s="74">
        <v>65.7</v>
      </c>
      <c r="N63" s="54">
        <v>65.699999999999989</v>
      </c>
      <c r="O63" s="54">
        <v>12.3</v>
      </c>
      <c r="P63" s="53">
        <v>22.672360000000001</v>
      </c>
      <c r="Q63" s="54">
        <f t="shared" si="2"/>
        <v>4715.85088</v>
      </c>
      <c r="R63" s="55">
        <f t="shared" si="3"/>
        <v>116.72898217821782</v>
      </c>
      <c r="S63" s="56">
        <v>10.84694</v>
      </c>
      <c r="T63" s="11">
        <f t="shared" si="4"/>
        <v>166.7717025</v>
      </c>
      <c r="U63" s="55">
        <f t="shared" si="5"/>
        <v>2.5383820776255712</v>
      </c>
    </row>
    <row r="64" spans="1:21" ht="12.75" thickBot="1" x14ac:dyDescent="0.25">
      <c r="A64" s="1"/>
      <c r="B64" s="57"/>
      <c r="C64" s="15" t="s">
        <v>18</v>
      </c>
      <c r="D64" s="77">
        <v>346.8</v>
      </c>
      <c r="E64" s="59">
        <v>99.4</v>
      </c>
      <c r="F64" s="78">
        <v>35.1</v>
      </c>
      <c r="G64" s="77">
        <v>35.1</v>
      </c>
      <c r="H64" s="77">
        <v>35.200000000000003</v>
      </c>
      <c r="I64" s="59">
        <v>35.133333333333333</v>
      </c>
      <c r="J64" s="79">
        <v>10.8</v>
      </c>
      <c r="K64" s="90">
        <v>64.7</v>
      </c>
      <c r="L64" s="77">
        <v>64.8</v>
      </c>
      <c r="M64" s="77">
        <v>64.8</v>
      </c>
      <c r="N64" s="59">
        <v>64.766666666666666</v>
      </c>
      <c r="O64" s="59">
        <v>12.3</v>
      </c>
      <c r="P64" s="58">
        <v>19.21406</v>
      </c>
      <c r="Q64" s="59">
        <f t="shared" si="2"/>
        <v>4150.2369600000002</v>
      </c>
      <c r="R64" s="60">
        <f t="shared" si="3"/>
        <v>118.12818671726755</v>
      </c>
      <c r="S64" s="61">
        <v>7.6761679999999997</v>
      </c>
      <c r="T64" s="17">
        <f t="shared" si="4"/>
        <v>118.021083</v>
      </c>
      <c r="U64" s="60">
        <f t="shared" si="5"/>
        <v>1.8222503808543491</v>
      </c>
    </row>
    <row r="65" spans="1:21" x14ac:dyDescent="0.2">
      <c r="A65" s="1"/>
      <c r="B65" s="47" t="s">
        <v>86</v>
      </c>
      <c r="C65" s="3" t="s">
        <v>16</v>
      </c>
      <c r="D65" s="71">
        <v>330</v>
      </c>
      <c r="E65" s="49">
        <v>104.6</v>
      </c>
      <c r="F65" s="72">
        <v>34.4</v>
      </c>
      <c r="G65" s="71">
        <v>34.5</v>
      </c>
      <c r="H65" s="71">
        <v>34.6</v>
      </c>
      <c r="I65" s="49">
        <f>AVERAGE(F65:H65)</f>
        <v>34.5</v>
      </c>
      <c r="J65" s="73">
        <v>11.4</v>
      </c>
      <c r="K65" s="88">
        <v>70.599999999999994</v>
      </c>
      <c r="L65" s="71">
        <v>70.5</v>
      </c>
      <c r="M65" s="71">
        <v>70.599999999999994</v>
      </c>
      <c r="N65" s="49">
        <f>AVERAGE(K65:M65)</f>
        <v>70.566666666666663</v>
      </c>
      <c r="O65" s="49">
        <v>12.9</v>
      </c>
      <c r="P65" s="62">
        <v>18.2866</v>
      </c>
      <c r="Q65" s="63">
        <f t="shared" si="2"/>
        <v>4169.3447999999999</v>
      </c>
      <c r="R65" s="64">
        <f t="shared" si="3"/>
        <v>120.85057391304348</v>
      </c>
      <c r="S65" s="65">
        <v>5.482208</v>
      </c>
      <c r="T65" s="23">
        <f t="shared" si="4"/>
        <v>88.400604000000001</v>
      </c>
      <c r="U65" s="64">
        <f t="shared" si="5"/>
        <v>1.2527246669815777</v>
      </c>
    </row>
    <row r="66" spans="1:21" x14ac:dyDescent="0.2">
      <c r="A66" s="1"/>
      <c r="B66" s="52"/>
      <c r="C66" s="9" t="s">
        <v>17</v>
      </c>
      <c r="D66" s="74">
        <v>331.9</v>
      </c>
      <c r="E66" s="54">
        <v>101.1</v>
      </c>
      <c r="F66" s="75">
        <v>34.200000000000003</v>
      </c>
      <c r="G66" s="74">
        <v>34.299999999999997</v>
      </c>
      <c r="H66" s="74">
        <v>34.299999999999997</v>
      </c>
      <c r="I66" s="54">
        <f t="shared" ref="I66:I73" si="40">AVERAGE(F66:H66)</f>
        <v>34.266666666666666</v>
      </c>
      <c r="J66" s="76">
        <v>11</v>
      </c>
      <c r="K66" s="89">
        <v>68</v>
      </c>
      <c r="L66" s="74">
        <v>67.900000000000006</v>
      </c>
      <c r="M66" s="74">
        <v>68</v>
      </c>
      <c r="N66" s="54">
        <f t="shared" ref="N66:N73" si="41">AVERAGE(K66:M66)</f>
        <v>67.966666666666669</v>
      </c>
      <c r="O66" s="54">
        <v>12.8</v>
      </c>
      <c r="P66" s="53">
        <v>18.506679999999999</v>
      </c>
      <c r="Q66" s="54">
        <f t="shared" si="2"/>
        <v>4071.4695999999999</v>
      </c>
      <c r="R66" s="55">
        <f t="shared" si="3"/>
        <v>118.81720622568093</v>
      </c>
      <c r="S66" s="56">
        <v>8.1413180000000001</v>
      </c>
      <c r="T66" s="11">
        <f t="shared" si="4"/>
        <v>130.261088</v>
      </c>
      <c r="U66" s="55">
        <f t="shared" si="5"/>
        <v>1.9165437175085827</v>
      </c>
    </row>
    <row r="67" spans="1:21" ht="12.75" thickBot="1" x14ac:dyDescent="0.25">
      <c r="A67" s="1"/>
      <c r="B67" s="57"/>
      <c r="C67" s="15" t="s">
        <v>18</v>
      </c>
      <c r="D67" s="77">
        <v>329.4</v>
      </c>
      <c r="E67" s="59">
        <v>90.9</v>
      </c>
      <c r="F67" s="78">
        <v>29.7</v>
      </c>
      <c r="G67" s="77">
        <v>29.7</v>
      </c>
      <c r="H67" s="77">
        <v>29.9</v>
      </c>
      <c r="I67" s="59">
        <f t="shared" si="40"/>
        <v>29.766666666666666</v>
      </c>
      <c r="J67" s="79">
        <v>11.58</v>
      </c>
      <c r="K67" s="90">
        <v>61.9</v>
      </c>
      <c r="L67" s="77">
        <v>61.8</v>
      </c>
      <c r="M67" s="77">
        <v>61.9</v>
      </c>
      <c r="N67" s="59">
        <f t="shared" si="41"/>
        <v>61.866666666666667</v>
      </c>
      <c r="O67" s="59">
        <v>12.6</v>
      </c>
      <c r="P67" s="66">
        <v>15.70073</v>
      </c>
      <c r="Q67" s="67">
        <f t="shared" ref="Q67:Q127" si="42">P67*J67*20</f>
        <v>3636.289068</v>
      </c>
      <c r="R67" s="68">
        <f t="shared" ref="R67:R127" si="43">Q67/I67</f>
        <v>122.15976712206047</v>
      </c>
      <c r="S67" s="69">
        <v>7.4668510000000001</v>
      </c>
      <c r="T67" s="28">
        <f t="shared" ref="T67:T127" si="44">S67*O67*1.25</f>
        <v>117.60290325</v>
      </c>
      <c r="U67" s="68">
        <f t="shared" ref="U67:U127" si="45">T67/N67</f>
        <v>1.9009089964978447</v>
      </c>
    </row>
    <row r="68" spans="1:21" x14ac:dyDescent="0.2">
      <c r="A68" s="1"/>
      <c r="B68" s="47" t="s">
        <v>87</v>
      </c>
      <c r="C68" s="3" t="s">
        <v>16</v>
      </c>
      <c r="D68" s="71">
        <v>303.7</v>
      </c>
      <c r="E68" s="49">
        <v>93.2</v>
      </c>
      <c r="F68" s="72">
        <v>32.6</v>
      </c>
      <c r="G68" s="71">
        <v>32.6</v>
      </c>
      <c r="H68" s="71">
        <v>32.5</v>
      </c>
      <c r="I68" s="49">
        <f t="shared" si="40"/>
        <v>32.56666666666667</v>
      </c>
      <c r="J68" s="73">
        <v>11.3</v>
      </c>
      <c r="K68" s="88">
        <v>61.3</v>
      </c>
      <c r="L68" s="71">
        <v>61.4</v>
      </c>
      <c r="M68" s="71">
        <v>61.3</v>
      </c>
      <c r="N68" s="49">
        <f t="shared" si="41"/>
        <v>61.333333333333336</v>
      </c>
      <c r="O68" s="49">
        <v>12.6</v>
      </c>
      <c r="P68" s="48">
        <v>16.49457</v>
      </c>
      <c r="Q68" s="49">
        <f t="shared" si="42"/>
        <v>3727.7728200000001</v>
      </c>
      <c r="R68" s="50">
        <f t="shared" si="43"/>
        <v>114.46590030706243</v>
      </c>
      <c r="S68" s="51">
        <v>5.3116519999999996</v>
      </c>
      <c r="T68" s="5">
        <f t="shared" si="44"/>
        <v>83.658518999999984</v>
      </c>
      <c r="U68" s="50">
        <f t="shared" si="45"/>
        <v>1.3639975923913041</v>
      </c>
    </row>
    <row r="69" spans="1:21" x14ac:dyDescent="0.2">
      <c r="A69" s="1"/>
      <c r="B69" s="52"/>
      <c r="C69" s="9" t="s">
        <v>17</v>
      </c>
      <c r="D69" s="74">
        <v>329.3</v>
      </c>
      <c r="E69" s="54">
        <v>107.5</v>
      </c>
      <c r="F69" s="75">
        <v>31.8</v>
      </c>
      <c r="G69" s="74">
        <v>32.1</v>
      </c>
      <c r="H69" s="74">
        <v>32.1</v>
      </c>
      <c r="I69" s="54">
        <f t="shared" si="40"/>
        <v>32</v>
      </c>
      <c r="J69" s="76">
        <v>11.2</v>
      </c>
      <c r="K69" s="89">
        <v>76</v>
      </c>
      <c r="L69" s="74">
        <v>76</v>
      </c>
      <c r="M69" s="74">
        <v>76</v>
      </c>
      <c r="N69" s="54">
        <f t="shared" si="41"/>
        <v>76</v>
      </c>
      <c r="O69" s="54">
        <v>12.2</v>
      </c>
      <c r="P69" s="53">
        <v>17.26483</v>
      </c>
      <c r="Q69" s="54">
        <f t="shared" si="42"/>
        <v>3867.3219199999999</v>
      </c>
      <c r="R69" s="55">
        <f t="shared" si="43"/>
        <v>120.85381</v>
      </c>
      <c r="S69" s="56">
        <v>7.4358399999999998</v>
      </c>
      <c r="T69" s="11">
        <f t="shared" si="44"/>
        <v>113.39655999999999</v>
      </c>
      <c r="U69" s="55">
        <f t="shared" si="45"/>
        <v>1.4920599999999999</v>
      </c>
    </row>
    <row r="70" spans="1:21" ht="12.75" thickBot="1" x14ac:dyDescent="0.25">
      <c r="A70" s="1"/>
      <c r="B70" s="57"/>
      <c r="C70" s="15" t="s">
        <v>18</v>
      </c>
      <c r="D70" s="77">
        <v>320.2</v>
      </c>
      <c r="E70" s="59">
        <v>87</v>
      </c>
      <c r="F70" s="78">
        <v>31.9</v>
      </c>
      <c r="G70" s="77">
        <v>32</v>
      </c>
      <c r="H70" s="77">
        <v>32.1</v>
      </c>
      <c r="I70" s="59">
        <f t="shared" si="40"/>
        <v>32</v>
      </c>
      <c r="J70" s="79">
        <v>12</v>
      </c>
      <c r="K70" s="90">
        <v>55.6</v>
      </c>
      <c r="L70" s="77">
        <v>55.8</v>
      </c>
      <c r="M70" s="77">
        <v>55.7</v>
      </c>
      <c r="N70" s="59">
        <f t="shared" si="41"/>
        <v>55.70000000000001</v>
      </c>
      <c r="O70" s="59">
        <v>12.2</v>
      </c>
      <c r="P70" s="58">
        <v>14.64752</v>
      </c>
      <c r="Q70" s="59">
        <f t="shared" si="42"/>
        <v>3515.4048000000003</v>
      </c>
      <c r="R70" s="60">
        <f t="shared" si="43"/>
        <v>109.85640000000001</v>
      </c>
      <c r="S70" s="61">
        <v>7.3970779999999996</v>
      </c>
      <c r="T70" s="17">
        <f t="shared" si="44"/>
        <v>112.80543949999998</v>
      </c>
      <c r="U70" s="60">
        <f t="shared" si="45"/>
        <v>2.0252323070017946</v>
      </c>
    </row>
    <row r="71" spans="1:21" x14ac:dyDescent="0.2">
      <c r="A71" s="1"/>
      <c r="B71" s="47" t="s">
        <v>88</v>
      </c>
      <c r="C71" s="3" t="s">
        <v>16</v>
      </c>
      <c r="D71" s="71">
        <v>321.5</v>
      </c>
      <c r="E71" s="49">
        <v>100.2</v>
      </c>
      <c r="F71" s="72">
        <v>32.299999999999997</v>
      </c>
      <c r="G71" s="71">
        <v>32.200000000000003</v>
      </c>
      <c r="H71" s="71">
        <v>32.299999999999997</v>
      </c>
      <c r="I71" s="49">
        <f t="shared" si="40"/>
        <v>32.266666666666666</v>
      </c>
      <c r="J71" s="73">
        <v>12.2</v>
      </c>
      <c r="K71" s="88">
        <v>68.7</v>
      </c>
      <c r="L71" s="71">
        <v>68.7</v>
      </c>
      <c r="M71" s="71">
        <v>68.5</v>
      </c>
      <c r="N71" s="49">
        <f t="shared" si="41"/>
        <v>68.63333333333334</v>
      </c>
      <c r="O71" s="49">
        <v>12.6</v>
      </c>
      <c r="P71" s="62">
        <v>17.123349999999999</v>
      </c>
      <c r="Q71" s="63">
        <f t="shared" si="42"/>
        <v>4178.0973999999987</v>
      </c>
      <c r="R71" s="64">
        <f t="shared" si="43"/>
        <v>129.48648966942145</v>
      </c>
      <c r="S71" s="65">
        <v>6.3970039999999999</v>
      </c>
      <c r="T71" s="23">
        <f t="shared" si="44"/>
        <v>100.752813</v>
      </c>
      <c r="U71" s="64">
        <f t="shared" si="45"/>
        <v>1.4679865905779503</v>
      </c>
    </row>
    <row r="72" spans="1:21" x14ac:dyDescent="0.2">
      <c r="A72" s="1"/>
      <c r="B72" s="52"/>
      <c r="C72" s="9" t="s">
        <v>17</v>
      </c>
      <c r="D72" s="74">
        <v>324.10000000000002</v>
      </c>
      <c r="E72" s="54">
        <v>104.6</v>
      </c>
      <c r="F72" s="75">
        <v>36.1</v>
      </c>
      <c r="G72" s="74">
        <v>35.9</v>
      </c>
      <c r="H72" s="74">
        <v>35.9</v>
      </c>
      <c r="I72" s="54">
        <f t="shared" si="40"/>
        <v>35.966666666666669</v>
      </c>
      <c r="J72" s="76">
        <v>11.3</v>
      </c>
      <c r="K72" s="89">
        <v>68.900000000000006</v>
      </c>
      <c r="L72" s="74">
        <v>69.099999999999994</v>
      </c>
      <c r="M72" s="74">
        <v>69</v>
      </c>
      <c r="N72" s="54">
        <f t="shared" si="41"/>
        <v>69</v>
      </c>
      <c r="O72" s="54">
        <v>12.4</v>
      </c>
      <c r="P72" s="53">
        <v>19.858560000000001</v>
      </c>
      <c r="Q72" s="54">
        <f t="shared" si="42"/>
        <v>4488.0345600000001</v>
      </c>
      <c r="R72" s="55">
        <f t="shared" si="43"/>
        <v>124.78316663577385</v>
      </c>
      <c r="S72" s="56">
        <v>7.4978610000000003</v>
      </c>
      <c r="T72" s="11">
        <f t="shared" si="44"/>
        <v>116.21684550000001</v>
      </c>
      <c r="U72" s="55">
        <f t="shared" si="45"/>
        <v>1.6843021086956522</v>
      </c>
    </row>
    <row r="73" spans="1:21" ht="12.75" thickBot="1" x14ac:dyDescent="0.25">
      <c r="A73" s="70"/>
      <c r="B73" s="57"/>
      <c r="C73" s="15" t="s">
        <v>18</v>
      </c>
      <c r="D73" s="77">
        <v>336.8</v>
      </c>
      <c r="E73" s="59">
        <v>97.4</v>
      </c>
      <c r="F73" s="78">
        <v>33.299999999999997</v>
      </c>
      <c r="G73" s="77">
        <v>33.4</v>
      </c>
      <c r="H73" s="77">
        <v>33.299999999999997</v>
      </c>
      <c r="I73" s="59">
        <f t="shared" si="40"/>
        <v>33.333333333333329</v>
      </c>
      <c r="J73" s="79">
        <v>11.9</v>
      </c>
      <c r="K73" s="90">
        <v>64.900000000000006</v>
      </c>
      <c r="L73" s="77">
        <v>65</v>
      </c>
      <c r="M73" s="77">
        <v>65</v>
      </c>
      <c r="N73" s="59">
        <f t="shared" si="41"/>
        <v>64.966666666666669</v>
      </c>
      <c r="O73" s="59">
        <v>12.3</v>
      </c>
      <c r="P73" s="58">
        <v>18.428080000000001</v>
      </c>
      <c r="Q73" s="59">
        <f t="shared" si="42"/>
        <v>4385.8830400000006</v>
      </c>
      <c r="R73" s="60">
        <f t="shared" si="43"/>
        <v>131.57649120000005</v>
      </c>
      <c r="S73" s="61">
        <v>6.924175</v>
      </c>
      <c r="T73" s="17">
        <f t="shared" si="44"/>
        <v>106.45919062500001</v>
      </c>
      <c r="U73" s="60">
        <f t="shared" si="45"/>
        <v>1.6386740475885069</v>
      </c>
    </row>
    <row r="74" spans="1:21" x14ac:dyDescent="0.2">
      <c r="A74" s="46"/>
      <c r="B74" s="47" t="s">
        <v>89</v>
      </c>
      <c r="C74" s="3" t="s">
        <v>16</v>
      </c>
      <c r="D74" s="71">
        <v>300</v>
      </c>
      <c r="E74" s="49">
        <v>94.5</v>
      </c>
      <c r="F74" s="72">
        <v>32.6</v>
      </c>
      <c r="G74" s="71">
        <v>32.799999999999997</v>
      </c>
      <c r="H74" s="71">
        <v>32.799999999999997</v>
      </c>
      <c r="I74" s="49">
        <f t="shared" ref="I74:I91" si="46">AVERAGE(F74:H74)</f>
        <v>32.733333333333334</v>
      </c>
      <c r="J74" s="73">
        <v>10.9</v>
      </c>
      <c r="K74" s="88">
        <v>62.3</v>
      </c>
      <c r="L74" s="71">
        <v>62.3</v>
      </c>
      <c r="M74" s="71">
        <v>62.3</v>
      </c>
      <c r="N74" s="49">
        <f t="shared" ref="N74:N91" si="47">AVERAGE(K74:M74)</f>
        <v>62.29999999999999</v>
      </c>
      <c r="O74" s="49">
        <v>13</v>
      </c>
      <c r="P74" s="62">
        <v>18.23733</v>
      </c>
      <c r="Q74" s="63">
        <f t="shared" si="42"/>
        <v>3975.73794</v>
      </c>
      <c r="R74" s="64">
        <f t="shared" si="43"/>
        <v>121.45838920570264</v>
      </c>
      <c r="S74" s="65">
        <v>5.1510769999999999</v>
      </c>
      <c r="T74" s="23">
        <f t="shared" si="44"/>
        <v>83.705001249999995</v>
      </c>
      <c r="U74" s="64">
        <f t="shared" si="45"/>
        <v>1.3435794743178171</v>
      </c>
    </row>
    <row r="75" spans="1:21" x14ac:dyDescent="0.2">
      <c r="A75" s="1" t="s">
        <v>26</v>
      </c>
      <c r="B75" s="52"/>
      <c r="C75" s="9" t="s">
        <v>17</v>
      </c>
      <c r="D75" s="74">
        <v>343.8</v>
      </c>
      <c r="E75" s="54">
        <v>109</v>
      </c>
      <c r="F75" s="75">
        <v>42.1</v>
      </c>
      <c r="G75" s="74">
        <v>42</v>
      </c>
      <c r="H75" s="74">
        <v>42.1</v>
      </c>
      <c r="I75" s="54">
        <f t="shared" si="46"/>
        <v>42.066666666666663</v>
      </c>
      <c r="J75" s="76">
        <v>11.1</v>
      </c>
      <c r="K75" s="89">
        <v>67.7</v>
      </c>
      <c r="L75" s="74">
        <v>67.7</v>
      </c>
      <c r="M75" s="74">
        <v>67.8</v>
      </c>
      <c r="N75" s="54">
        <f t="shared" si="47"/>
        <v>67.733333333333334</v>
      </c>
      <c r="O75" s="54">
        <v>12.4</v>
      </c>
      <c r="P75" s="53">
        <v>22.8</v>
      </c>
      <c r="Q75" s="54">
        <f t="shared" si="42"/>
        <v>5061.6000000000004</v>
      </c>
      <c r="R75" s="55">
        <f t="shared" si="43"/>
        <v>120.3232963549921</v>
      </c>
      <c r="S75" s="56">
        <v>7.4657960000000001</v>
      </c>
      <c r="T75" s="11">
        <f t="shared" si="44"/>
        <v>115.719838</v>
      </c>
      <c r="U75" s="55">
        <f t="shared" si="45"/>
        <v>1.7084621751968503</v>
      </c>
    </row>
    <row r="76" spans="1:21" ht="12.75" thickBot="1" x14ac:dyDescent="0.25">
      <c r="A76" s="1" t="s">
        <v>22</v>
      </c>
      <c r="B76" s="57"/>
      <c r="C76" s="15" t="s">
        <v>18</v>
      </c>
      <c r="D76" s="77">
        <v>339.4</v>
      </c>
      <c r="E76" s="59">
        <v>102.8</v>
      </c>
      <c r="F76" s="78">
        <v>36.700000000000003</v>
      </c>
      <c r="G76" s="77">
        <v>36.700000000000003</v>
      </c>
      <c r="H76" s="77">
        <v>36.9</v>
      </c>
      <c r="I76" s="59">
        <f t="shared" si="46"/>
        <v>36.766666666666673</v>
      </c>
      <c r="J76" s="79">
        <v>11.3</v>
      </c>
      <c r="K76" s="90">
        <v>66.3</v>
      </c>
      <c r="L76" s="77">
        <v>66.3</v>
      </c>
      <c r="M76" s="77">
        <v>66.3</v>
      </c>
      <c r="N76" s="59">
        <f t="shared" si="47"/>
        <v>66.3</v>
      </c>
      <c r="O76" s="59">
        <v>12.8</v>
      </c>
      <c r="P76" s="58">
        <v>21.55564</v>
      </c>
      <c r="Q76" s="59">
        <f t="shared" si="42"/>
        <v>4871.5746400000007</v>
      </c>
      <c r="R76" s="60">
        <f t="shared" si="43"/>
        <v>132.49976355394378</v>
      </c>
      <c r="S76" s="61">
        <v>6.0705119999999999</v>
      </c>
      <c r="T76" s="17">
        <f t="shared" si="44"/>
        <v>97.128191999999999</v>
      </c>
      <c r="U76" s="60">
        <f t="shared" si="45"/>
        <v>1.4649802714932127</v>
      </c>
    </row>
    <row r="77" spans="1:21" x14ac:dyDescent="0.2">
      <c r="A77" s="1"/>
      <c r="B77" s="47" t="s">
        <v>90</v>
      </c>
      <c r="C77" s="3" t="s">
        <v>16</v>
      </c>
      <c r="D77" s="71">
        <v>313.60000000000002</v>
      </c>
      <c r="E77" s="49">
        <v>101.9</v>
      </c>
      <c r="F77" s="72">
        <v>32.700000000000003</v>
      </c>
      <c r="G77" s="71">
        <v>32.700000000000003</v>
      </c>
      <c r="H77" s="71">
        <v>32.799999999999997</v>
      </c>
      <c r="I77" s="49">
        <f t="shared" si="46"/>
        <v>32.733333333333334</v>
      </c>
      <c r="J77" s="73">
        <v>11.2</v>
      </c>
      <c r="K77" s="88">
        <v>69.5</v>
      </c>
      <c r="L77" s="71">
        <v>69.599999999999994</v>
      </c>
      <c r="M77" s="71">
        <v>69.7</v>
      </c>
      <c r="N77" s="49">
        <f t="shared" si="47"/>
        <v>69.600000000000009</v>
      </c>
      <c r="O77" s="49">
        <v>12.5</v>
      </c>
      <c r="P77" s="62">
        <v>16.91977</v>
      </c>
      <c r="Q77" s="63">
        <f t="shared" si="42"/>
        <v>3790.0284799999999</v>
      </c>
      <c r="R77" s="64">
        <f t="shared" si="43"/>
        <v>115.78498411405295</v>
      </c>
      <c r="S77" s="65">
        <v>4.3526210000000001</v>
      </c>
      <c r="T77" s="23">
        <f t="shared" si="44"/>
        <v>68.009703125000001</v>
      </c>
      <c r="U77" s="64">
        <f t="shared" si="45"/>
        <v>0.97715090696839069</v>
      </c>
    </row>
    <row r="78" spans="1:21" x14ac:dyDescent="0.2">
      <c r="A78" s="1"/>
      <c r="B78" s="52"/>
      <c r="C78" s="9" t="s">
        <v>17</v>
      </c>
      <c r="D78" s="74">
        <v>319.60000000000002</v>
      </c>
      <c r="E78" s="54">
        <v>101.8</v>
      </c>
      <c r="F78" s="75">
        <v>32.1</v>
      </c>
      <c r="G78" s="74">
        <v>32.299999999999997</v>
      </c>
      <c r="H78" s="74">
        <v>32.299999999999997</v>
      </c>
      <c r="I78" s="54">
        <f t="shared" si="46"/>
        <v>32.233333333333334</v>
      </c>
      <c r="J78" s="76">
        <v>10.6</v>
      </c>
      <c r="K78" s="89">
        <v>70</v>
      </c>
      <c r="L78" s="74">
        <v>70.099999999999994</v>
      </c>
      <c r="M78" s="74">
        <v>70</v>
      </c>
      <c r="N78" s="54">
        <f t="shared" si="47"/>
        <v>70.033333333333331</v>
      </c>
      <c r="O78" s="54">
        <v>12.9</v>
      </c>
      <c r="P78" s="53">
        <v>18.741579999999999</v>
      </c>
      <c r="Q78" s="54">
        <f t="shared" si="42"/>
        <v>3973.2149599999998</v>
      </c>
      <c r="R78" s="55">
        <f t="shared" si="43"/>
        <v>123.26416628748706</v>
      </c>
      <c r="S78" s="56">
        <v>5.4898170000000004</v>
      </c>
      <c r="T78" s="11">
        <f t="shared" si="44"/>
        <v>88.523299124999994</v>
      </c>
      <c r="U78" s="55">
        <f t="shared" si="45"/>
        <v>1.2640166462398856</v>
      </c>
    </row>
    <row r="79" spans="1:21" ht="12.75" thickBot="1" x14ac:dyDescent="0.25">
      <c r="A79" s="1"/>
      <c r="B79" s="57"/>
      <c r="C79" s="15" t="s">
        <v>18</v>
      </c>
      <c r="D79" s="77">
        <v>327.10000000000002</v>
      </c>
      <c r="E79" s="59">
        <v>96.1</v>
      </c>
      <c r="F79" s="78">
        <v>33</v>
      </c>
      <c r="G79" s="77">
        <v>33.9</v>
      </c>
      <c r="H79" s="77">
        <v>34</v>
      </c>
      <c r="I79" s="59">
        <f t="shared" si="46"/>
        <v>33.633333333333333</v>
      </c>
      <c r="J79" s="79">
        <v>10.8</v>
      </c>
      <c r="K79" s="90">
        <v>63.3</v>
      </c>
      <c r="L79" s="77">
        <v>63</v>
      </c>
      <c r="M79" s="77">
        <v>63.1</v>
      </c>
      <c r="N79" s="59">
        <f t="shared" si="47"/>
        <v>63.133333333333333</v>
      </c>
      <c r="O79" s="59">
        <v>12.3</v>
      </c>
      <c r="P79" s="58">
        <v>20.82366</v>
      </c>
      <c r="Q79" s="59">
        <f t="shared" si="42"/>
        <v>4497.9105600000003</v>
      </c>
      <c r="R79" s="60">
        <f t="shared" si="43"/>
        <v>133.73371337958375</v>
      </c>
      <c r="S79" s="61">
        <v>5.7398389999999999</v>
      </c>
      <c r="T79" s="17">
        <f t="shared" si="44"/>
        <v>88.250024625000009</v>
      </c>
      <c r="U79" s="60">
        <f t="shared" si="45"/>
        <v>1.3978356593189019</v>
      </c>
    </row>
    <row r="80" spans="1:21" x14ac:dyDescent="0.2">
      <c r="A80" s="1"/>
      <c r="B80" s="47" t="s">
        <v>91</v>
      </c>
      <c r="C80" s="3" t="s">
        <v>16</v>
      </c>
      <c r="D80" s="80">
        <v>326.5</v>
      </c>
      <c r="E80" s="63">
        <v>97.5</v>
      </c>
      <c r="F80" s="81">
        <v>34.4</v>
      </c>
      <c r="G80" s="80">
        <v>34.299999999999997</v>
      </c>
      <c r="H80" s="80">
        <v>34.4</v>
      </c>
      <c r="I80" s="63">
        <f t="shared" si="46"/>
        <v>34.366666666666667</v>
      </c>
      <c r="J80" s="82">
        <v>11.3</v>
      </c>
      <c r="K80" s="91">
        <v>63.8</v>
      </c>
      <c r="L80" s="80">
        <v>63.7</v>
      </c>
      <c r="M80" s="80">
        <v>63.9</v>
      </c>
      <c r="N80" s="63">
        <f t="shared" si="47"/>
        <v>63.800000000000004</v>
      </c>
      <c r="O80" s="63">
        <v>13.5</v>
      </c>
      <c r="P80" s="62">
        <v>17.757480000000001</v>
      </c>
      <c r="Q80" s="63">
        <f t="shared" si="42"/>
        <v>4013.1904800000007</v>
      </c>
      <c r="R80" s="64">
        <f t="shared" si="43"/>
        <v>116.77566867119303</v>
      </c>
      <c r="S80" s="65">
        <v>5.0300989999999999</v>
      </c>
      <c r="T80" s="23">
        <f t="shared" si="44"/>
        <v>84.882920624999997</v>
      </c>
      <c r="U80" s="64">
        <f t="shared" si="45"/>
        <v>1.3304533013322883</v>
      </c>
    </row>
    <row r="81" spans="1:21" x14ac:dyDescent="0.2">
      <c r="A81" s="1"/>
      <c r="B81" s="52"/>
      <c r="C81" s="9" t="s">
        <v>17</v>
      </c>
      <c r="D81" s="74">
        <v>323.7</v>
      </c>
      <c r="E81" s="54">
        <v>102.7</v>
      </c>
      <c r="F81" s="75">
        <v>36.299999999999997</v>
      </c>
      <c r="G81" s="74">
        <v>36.4</v>
      </c>
      <c r="H81" s="74">
        <v>36.4</v>
      </c>
      <c r="I81" s="54">
        <f t="shared" si="46"/>
        <v>36.366666666666667</v>
      </c>
      <c r="J81" s="76">
        <v>11.5</v>
      </c>
      <c r="K81" s="89">
        <v>66.5</v>
      </c>
      <c r="L81" s="74">
        <v>66.7</v>
      </c>
      <c r="M81" s="74">
        <v>66.8</v>
      </c>
      <c r="N81" s="54">
        <f t="shared" si="47"/>
        <v>66.666666666666671</v>
      </c>
      <c r="O81" s="54">
        <v>12.6</v>
      </c>
      <c r="P81" s="53">
        <v>17.155629999999999</v>
      </c>
      <c r="Q81" s="54">
        <f t="shared" si="42"/>
        <v>3945.7948999999999</v>
      </c>
      <c r="R81" s="55">
        <f t="shared" si="43"/>
        <v>108.50031805682859</v>
      </c>
      <c r="S81" s="56">
        <v>7.3932089999999997</v>
      </c>
      <c r="T81" s="11">
        <f t="shared" si="44"/>
        <v>116.44304174999999</v>
      </c>
      <c r="U81" s="55">
        <f t="shared" si="45"/>
        <v>1.7466456262499999</v>
      </c>
    </row>
    <row r="82" spans="1:21" ht="12.75" thickBot="1" x14ac:dyDescent="0.25">
      <c r="A82" s="1"/>
      <c r="B82" s="57"/>
      <c r="C82" s="15" t="s">
        <v>18</v>
      </c>
      <c r="D82" s="83">
        <v>336</v>
      </c>
      <c r="E82" s="67">
        <v>93.5</v>
      </c>
      <c r="F82" s="84">
        <v>28.9</v>
      </c>
      <c r="G82" s="83">
        <v>28.9</v>
      </c>
      <c r="H82" s="83">
        <v>28.9</v>
      </c>
      <c r="I82" s="67">
        <f t="shared" si="46"/>
        <v>28.899999999999995</v>
      </c>
      <c r="J82" s="85">
        <v>11.1</v>
      </c>
      <c r="K82" s="92">
        <v>65.5</v>
      </c>
      <c r="L82" s="83">
        <v>65.599999999999994</v>
      </c>
      <c r="M82" s="83">
        <v>65.599999999999994</v>
      </c>
      <c r="N82" s="67">
        <f t="shared" si="47"/>
        <v>65.566666666666663</v>
      </c>
      <c r="O82" s="67">
        <v>12.7</v>
      </c>
      <c r="P82" s="58">
        <v>16.155259999999998</v>
      </c>
      <c r="Q82" s="59">
        <f t="shared" si="42"/>
        <v>3586.4677199999996</v>
      </c>
      <c r="R82" s="60">
        <f t="shared" si="43"/>
        <v>124.09922906574396</v>
      </c>
      <c r="S82" s="61">
        <v>5.8769470000000004</v>
      </c>
      <c r="T82" s="17">
        <f t="shared" si="44"/>
        <v>93.296533624999995</v>
      </c>
      <c r="U82" s="60">
        <f t="shared" si="45"/>
        <v>1.4229262881291307</v>
      </c>
    </row>
    <row r="83" spans="1:21" x14ac:dyDescent="0.2">
      <c r="A83" s="1"/>
      <c r="B83" s="47" t="s">
        <v>92</v>
      </c>
      <c r="C83" s="3" t="s">
        <v>16</v>
      </c>
      <c r="D83" s="71">
        <v>325.3</v>
      </c>
      <c r="E83" s="49">
        <v>106.1</v>
      </c>
      <c r="F83" s="72">
        <v>34.6</v>
      </c>
      <c r="G83" s="71">
        <v>34.700000000000003</v>
      </c>
      <c r="H83" s="71">
        <v>34.5</v>
      </c>
      <c r="I83" s="49">
        <f t="shared" si="46"/>
        <v>34.6</v>
      </c>
      <c r="J83" s="73">
        <v>11.3</v>
      </c>
      <c r="K83" s="88">
        <v>72.3</v>
      </c>
      <c r="L83" s="71">
        <v>72.3</v>
      </c>
      <c r="M83" s="71">
        <v>72.5</v>
      </c>
      <c r="N83" s="49">
        <f t="shared" si="47"/>
        <v>72.36666666666666</v>
      </c>
      <c r="O83" s="49">
        <v>12.6</v>
      </c>
      <c r="P83" s="62">
        <v>17.960799999999999</v>
      </c>
      <c r="Q83" s="63">
        <f t="shared" si="42"/>
        <v>4059.1408000000001</v>
      </c>
      <c r="R83" s="64">
        <f t="shared" si="43"/>
        <v>117.31620809248555</v>
      </c>
      <c r="S83" s="65">
        <v>4.263903</v>
      </c>
      <c r="T83" s="23">
        <f t="shared" si="44"/>
        <v>67.156472249999993</v>
      </c>
      <c r="U83" s="64">
        <f t="shared" si="45"/>
        <v>0.928002840856748</v>
      </c>
    </row>
    <row r="84" spans="1:21" x14ac:dyDescent="0.2">
      <c r="A84" s="1"/>
      <c r="B84" s="52"/>
      <c r="C84" s="9" t="s">
        <v>17</v>
      </c>
      <c r="D84" s="74">
        <v>332.1</v>
      </c>
      <c r="E84" s="54">
        <v>104.2</v>
      </c>
      <c r="F84" s="75">
        <v>32.200000000000003</v>
      </c>
      <c r="G84" s="74">
        <v>32.200000000000003</v>
      </c>
      <c r="H84" s="74">
        <v>32</v>
      </c>
      <c r="I84" s="54">
        <f t="shared" si="46"/>
        <v>32.133333333333333</v>
      </c>
      <c r="J84" s="76">
        <v>10.5</v>
      </c>
      <c r="K84" s="89">
        <v>72.7</v>
      </c>
      <c r="L84" s="74">
        <v>72.8</v>
      </c>
      <c r="M84" s="74">
        <v>72.599999999999994</v>
      </c>
      <c r="N84" s="54">
        <f t="shared" si="47"/>
        <v>72.7</v>
      </c>
      <c r="O84" s="54">
        <v>12.5</v>
      </c>
      <c r="P84" s="53">
        <v>17.903870000000001</v>
      </c>
      <c r="Q84" s="54">
        <f t="shared" si="42"/>
        <v>3759.8127000000004</v>
      </c>
      <c r="R84" s="55">
        <f t="shared" si="43"/>
        <v>117.00661929460583</v>
      </c>
      <c r="S84" s="56">
        <v>6.7721879999999999</v>
      </c>
      <c r="T84" s="11">
        <f t="shared" si="44"/>
        <v>105.8154375</v>
      </c>
      <c r="U84" s="55">
        <f t="shared" si="45"/>
        <v>1.4555080811554333</v>
      </c>
    </row>
    <row r="85" spans="1:21" ht="12.75" thickBot="1" x14ac:dyDescent="0.25">
      <c r="A85" s="1"/>
      <c r="B85" s="57"/>
      <c r="C85" s="15" t="s">
        <v>18</v>
      </c>
      <c r="D85" s="77">
        <v>319.39999999999998</v>
      </c>
      <c r="E85" s="59">
        <v>93</v>
      </c>
      <c r="F85" s="78">
        <v>30.4</v>
      </c>
      <c r="G85" s="77">
        <v>30.3</v>
      </c>
      <c r="H85" s="77">
        <v>30.4</v>
      </c>
      <c r="I85" s="59">
        <f t="shared" si="46"/>
        <v>30.366666666666664</v>
      </c>
      <c r="J85" s="79">
        <v>11.9</v>
      </c>
      <c r="K85" s="90">
        <v>63.6</v>
      </c>
      <c r="L85" s="77">
        <v>63.8</v>
      </c>
      <c r="M85" s="77">
        <v>63.6</v>
      </c>
      <c r="N85" s="59">
        <f t="shared" si="47"/>
        <v>63.666666666666664</v>
      </c>
      <c r="O85" s="59">
        <v>12.3</v>
      </c>
      <c r="P85" s="58">
        <v>15.651</v>
      </c>
      <c r="Q85" s="59">
        <f t="shared" si="42"/>
        <v>3724.9380000000001</v>
      </c>
      <c r="R85" s="60">
        <f t="shared" si="43"/>
        <v>122.66535675082329</v>
      </c>
      <c r="S85" s="61">
        <v>7.5787089999999999</v>
      </c>
      <c r="T85" s="17">
        <f t="shared" si="44"/>
        <v>116.522650875</v>
      </c>
      <c r="U85" s="60">
        <f t="shared" si="45"/>
        <v>1.830198704842932</v>
      </c>
    </row>
    <row r="86" spans="1:21" x14ac:dyDescent="0.2">
      <c r="A86" s="1"/>
      <c r="B86" s="47" t="s">
        <v>93</v>
      </c>
      <c r="C86" s="3" t="s">
        <v>16</v>
      </c>
      <c r="D86" s="71">
        <v>320.60000000000002</v>
      </c>
      <c r="E86" s="49">
        <v>103.8</v>
      </c>
      <c r="F86" s="72">
        <v>33.200000000000003</v>
      </c>
      <c r="G86" s="71">
        <v>33.299999999999997</v>
      </c>
      <c r="H86" s="71">
        <v>33.4</v>
      </c>
      <c r="I86" s="49">
        <f t="shared" si="46"/>
        <v>33.300000000000004</v>
      </c>
      <c r="J86" s="73">
        <v>11.3</v>
      </c>
      <c r="K86" s="88">
        <v>70.5</v>
      </c>
      <c r="L86" s="71">
        <v>70.599999999999994</v>
      </c>
      <c r="M86" s="71">
        <v>70.599999999999994</v>
      </c>
      <c r="N86" s="49">
        <f t="shared" si="47"/>
        <v>70.566666666666663</v>
      </c>
      <c r="O86" s="49">
        <v>12.4</v>
      </c>
      <c r="P86" s="62">
        <v>18.099070000000001</v>
      </c>
      <c r="Q86" s="63">
        <f t="shared" si="42"/>
        <v>4090.3898200000003</v>
      </c>
      <c r="R86" s="64">
        <f t="shared" si="43"/>
        <v>122.83452912912912</v>
      </c>
      <c r="S86" s="65">
        <v>4.8123379999999996</v>
      </c>
      <c r="T86" s="23">
        <f t="shared" si="44"/>
        <v>74.591239000000002</v>
      </c>
      <c r="U86" s="64">
        <f t="shared" si="45"/>
        <v>1.0570322012281532</v>
      </c>
    </row>
    <row r="87" spans="1:21" x14ac:dyDescent="0.2">
      <c r="A87" s="1"/>
      <c r="B87" s="52"/>
      <c r="C87" s="9" t="s">
        <v>17</v>
      </c>
      <c r="D87" s="74">
        <v>318.5</v>
      </c>
      <c r="E87" s="54">
        <v>104.8</v>
      </c>
      <c r="F87" s="75">
        <v>34</v>
      </c>
      <c r="G87" s="74">
        <v>34.9</v>
      </c>
      <c r="H87" s="74">
        <v>35</v>
      </c>
      <c r="I87" s="54">
        <f t="shared" si="46"/>
        <v>34.633333333333333</v>
      </c>
      <c r="J87" s="76">
        <v>10.7</v>
      </c>
      <c r="K87" s="89">
        <v>70.5</v>
      </c>
      <c r="L87" s="74">
        <v>70.7</v>
      </c>
      <c r="M87" s="74">
        <v>70.599999999999994</v>
      </c>
      <c r="N87" s="54">
        <f t="shared" si="47"/>
        <v>70.599999999999994</v>
      </c>
      <c r="O87" s="54">
        <v>12.5</v>
      </c>
      <c r="P87" s="53">
        <v>20.392600000000002</v>
      </c>
      <c r="Q87" s="54">
        <f t="shared" si="42"/>
        <v>4364.0163999999995</v>
      </c>
      <c r="R87" s="55">
        <f t="shared" si="43"/>
        <v>126.00624831568815</v>
      </c>
      <c r="S87" s="56">
        <v>6.7076650000000004</v>
      </c>
      <c r="T87" s="11">
        <f t="shared" si="44"/>
        <v>104.80726562500001</v>
      </c>
      <c r="U87" s="55">
        <f t="shared" si="45"/>
        <v>1.4845221759915017</v>
      </c>
    </row>
    <row r="88" spans="1:21" ht="12.75" thickBot="1" x14ac:dyDescent="0.25">
      <c r="A88" s="1"/>
      <c r="B88" s="57"/>
      <c r="C88" s="15" t="s">
        <v>18</v>
      </c>
      <c r="D88" s="77">
        <v>329.2</v>
      </c>
      <c r="E88" s="59">
        <v>96.4</v>
      </c>
      <c r="F88" s="78">
        <v>33.799999999999997</v>
      </c>
      <c r="G88" s="77">
        <v>33.799999999999997</v>
      </c>
      <c r="H88" s="77">
        <v>33.9</v>
      </c>
      <c r="I88" s="59">
        <f t="shared" si="46"/>
        <v>33.833333333333336</v>
      </c>
      <c r="J88" s="79">
        <v>11.2</v>
      </c>
      <c r="K88" s="90">
        <v>63.1</v>
      </c>
      <c r="L88" s="77">
        <v>63.2</v>
      </c>
      <c r="M88" s="77">
        <v>63.2</v>
      </c>
      <c r="N88" s="59">
        <f t="shared" si="47"/>
        <v>63.166666666666664</v>
      </c>
      <c r="O88" s="59">
        <v>12.6</v>
      </c>
      <c r="P88" s="58">
        <v>17.94454</v>
      </c>
      <c r="Q88" s="59">
        <f t="shared" si="42"/>
        <v>4019.5769599999999</v>
      </c>
      <c r="R88" s="60">
        <f t="shared" si="43"/>
        <v>118.80523034482758</v>
      </c>
      <c r="S88" s="61">
        <v>5.2881859999999996</v>
      </c>
      <c r="T88" s="17">
        <f t="shared" si="44"/>
        <v>83.288929499999981</v>
      </c>
      <c r="U88" s="60">
        <f t="shared" si="45"/>
        <v>1.3185582506596303</v>
      </c>
    </row>
    <row r="89" spans="1:21" x14ac:dyDescent="0.2">
      <c r="A89" s="1"/>
      <c r="B89" s="47" t="s">
        <v>94</v>
      </c>
      <c r="C89" s="3" t="s">
        <v>16</v>
      </c>
      <c r="D89" s="80">
        <v>317.7</v>
      </c>
      <c r="E89" s="63">
        <v>92.2</v>
      </c>
      <c r="F89" s="81">
        <v>31.1</v>
      </c>
      <c r="G89" s="80">
        <v>31.1</v>
      </c>
      <c r="H89" s="80">
        <v>31.3</v>
      </c>
      <c r="I89" s="63">
        <f t="shared" si="46"/>
        <v>31.166666666666668</v>
      </c>
      <c r="J89" s="82">
        <v>11.3</v>
      </c>
      <c r="K89" s="91">
        <v>62.2</v>
      </c>
      <c r="L89" s="80">
        <v>62.4</v>
      </c>
      <c r="M89" s="80">
        <v>62.4</v>
      </c>
      <c r="N89" s="63">
        <f t="shared" si="47"/>
        <v>62.333333333333336</v>
      </c>
      <c r="O89" s="63">
        <v>12.5</v>
      </c>
      <c r="P89" s="62">
        <v>17.171890000000001</v>
      </c>
      <c r="Q89" s="63">
        <f t="shared" si="42"/>
        <v>3880.8471400000008</v>
      </c>
      <c r="R89" s="64">
        <f t="shared" si="43"/>
        <v>124.51915957219254</v>
      </c>
      <c r="S89" s="65">
        <v>6.7560560000000001</v>
      </c>
      <c r="T89" s="23">
        <f t="shared" si="44"/>
        <v>105.56337499999999</v>
      </c>
      <c r="U89" s="64">
        <f t="shared" si="45"/>
        <v>1.6935300802139035</v>
      </c>
    </row>
    <row r="90" spans="1:21" x14ac:dyDescent="0.2">
      <c r="A90" s="1"/>
      <c r="B90" s="52"/>
      <c r="C90" s="9" t="s">
        <v>17</v>
      </c>
      <c r="D90" s="74">
        <v>313.8</v>
      </c>
      <c r="E90" s="54">
        <v>97.1</v>
      </c>
      <c r="F90" s="75">
        <v>31.9</v>
      </c>
      <c r="G90" s="74">
        <v>31.7</v>
      </c>
      <c r="H90" s="74">
        <v>31.8</v>
      </c>
      <c r="I90" s="54">
        <f t="shared" si="46"/>
        <v>31.799999999999997</v>
      </c>
      <c r="J90" s="76">
        <v>11.4</v>
      </c>
      <c r="K90" s="89">
        <v>67.8</v>
      </c>
      <c r="L90" s="74">
        <v>68</v>
      </c>
      <c r="M90" s="74">
        <v>67.900000000000006</v>
      </c>
      <c r="N90" s="54">
        <f t="shared" si="47"/>
        <v>67.900000000000006</v>
      </c>
      <c r="O90" s="54">
        <v>12.6</v>
      </c>
      <c r="P90" s="53">
        <v>17.342690000000001</v>
      </c>
      <c r="Q90" s="54">
        <f t="shared" si="42"/>
        <v>3954.1333200000004</v>
      </c>
      <c r="R90" s="55">
        <f t="shared" si="43"/>
        <v>124.34381509433965</v>
      </c>
      <c r="S90" s="56">
        <v>8.6191230000000001</v>
      </c>
      <c r="T90" s="11">
        <f t="shared" si="44"/>
        <v>135.75118724999999</v>
      </c>
      <c r="U90" s="55">
        <f t="shared" si="45"/>
        <v>1.9992811082474222</v>
      </c>
    </row>
    <row r="91" spans="1:21" ht="12.75" thickBot="1" x14ac:dyDescent="0.25">
      <c r="A91" s="70"/>
      <c r="B91" s="57"/>
      <c r="C91" s="15" t="s">
        <v>18</v>
      </c>
      <c r="D91" s="83">
        <v>331.3</v>
      </c>
      <c r="E91" s="67">
        <v>99</v>
      </c>
      <c r="F91" s="84">
        <v>33.700000000000003</v>
      </c>
      <c r="G91" s="83">
        <v>33.5</v>
      </c>
      <c r="H91" s="83">
        <v>33.6</v>
      </c>
      <c r="I91" s="67">
        <f t="shared" si="46"/>
        <v>33.6</v>
      </c>
      <c r="J91" s="85">
        <v>11.2</v>
      </c>
      <c r="K91" s="92">
        <v>66.099999999999994</v>
      </c>
      <c r="L91" s="83">
        <v>66.099999999999994</v>
      </c>
      <c r="M91" s="83">
        <v>66.099999999999994</v>
      </c>
      <c r="N91" s="67">
        <f t="shared" si="47"/>
        <v>66.099999999999994</v>
      </c>
      <c r="O91" s="67">
        <v>12.3</v>
      </c>
      <c r="P91" s="58">
        <v>18.48132</v>
      </c>
      <c r="Q91" s="59">
        <f t="shared" si="42"/>
        <v>4139.8156799999997</v>
      </c>
      <c r="R91" s="60">
        <f t="shared" si="43"/>
        <v>123.20879999999998</v>
      </c>
      <c r="S91" s="61">
        <v>7.4174049999999996</v>
      </c>
      <c r="T91" s="17">
        <f t="shared" si="44"/>
        <v>114.042601875</v>
      </c>
      <c r="U91" s="60">
        <f t="shared" si="45"/>
        <v>1.7253041130862332</v>
      </c>
    </row>
    <row r="92" spans="1:21" x14ac:dyDescent="0.2">
      <c r="A92" s="46"/>
      <c r="B92" s="47" t="s">
        <v>95</v>
      </c>
      <c r="C92" s="3" t="s">
        <v>16</v>
      </c>
      <c r="D92" s="71">
        <v>334.2</v>
      </c>
      <c r="E92" s="49">
        <v>100.8</v>
      </c>
      <c r="F92" s="72">
        <v>35</v>
      </c>
      <c r="G92" s="71">
        <v>34.9</v>
      </c>
      <c r="H92" s="71">
        <v>35.1</v>
      </c>
      <c r="I92" s="49">
        <f t="shared" ref="I92:I109" si="48">AVERAGE(F92:H92)</f>
        <v>35</v>
      </c>
      <c r="J92" s="73">
        <v>10.8</v>
      </c>
      <c r="K92" s="88">
        <v>66.2</v>
      </c>
      <c r="L92" s="71">
        <v>66.3</v>
      </c>
      <c r="M92" s="71">
        <v>66.3</v>
      </c>
      <c r="N92" s="49">
        <f t="shared" ref="N92:N109" si="49">AVERAGE(K92:M92)</f>
        <v>66.266666666666666</v>
      </c>
      <c r="O92" s="49">
        <v>12</v>
      </c>
      <c r="P92" s="62">
        <v>20.4084</v>
      </c>
      <c r="Q92" s="63">
        <f t="shared" si="42"/>
        <v>4408.2144000000008</v>
      </c>
      <c r="R92" s="64">
        <f t="shared" si="43"/>
        <v>125.94898285714288</v>
      </c>
      <c r="S92" s="65">
        <v>4.8651350000000004</v>
      </c>
      <c r="T92" s="23">
        <f t="shared" si="44"/>
        <v>72.977025000000012</v>
      </c>
      <c r="U92" s="64">
        <f t="shared" si="45"/>
        <v>1.101262952716298</v>
      </c>
    </row>
    <row r="93" spans="1:21" x14ac:dyDescent="0.2">
      <c r="A93" s="1" t="s">
        <v>26</v>
      </c>
      <c r="B93" s="52"/>
      <c r="C93" s="9" t="s">
        <v>17</v>
      </c>
      <c r="D93" s="74">
        <v>334.4</v>
      </c>
      <c r="E93" s="54">
        <v>103.1</v>
      </c>
      <c r="F93" s="75">
        <v>39.6</v>
      </c>
      <c r="G93" s="74">
        <v>39.6</v>
      </c>
      <c r="H93" s="74">
        <v>39.6</v>
      </c>
      <c r="I93" s="54">
        <f t="shared" si="48"/>
        <v>39.6</v>
      </c>
      <c r="J93" s="76">
        <v>11.4</v>
      </c>
      <c r="K93" s="89">
        <v>66.2</v>
      </c>
      <c r="L93" s="74">
        <v>66.099999999999994</v>
      </c>
      <c r="M93" s="74">
        <v>66.2</v>
      </c>
      <c r="N93" s="54">
        <f t="shared" si="49"/>
        <v>66.166666666666671</v>
      </c>
      <c r="O93" s="54">
        <v>12.4</v>
      </c>
      <c r="P93" s="53">
        <v>21.15418</v>
      </c>
      <c r="Q93" s="54">
        <f t="shared" si="42"/>
        <v>4823.1530400000001</v>
      </c>
      <c r="R93" s="55">
        <f t="shared" si="43"/>
        <v>121.79679393939394</v>
      </c>
      <c r="S93" s="56">
        <v>5.5598919999999996</v>
      </c>
      <c r="T93" s="11">
        <f t="shared" si="44"/>
        <v>86.178325999999998</v>
      </c>
      <c r="U93" s="55">
        <f t="shared" si="45"/>
        <v>1.3024432141057933</v>
      </c>
    </row>
    <row r="94" spans="1:21" ht="12.75" thickBot="1" x14ac:dyDescent="0.25">
      <c r="A94" s="1" t="s">
        <v>25</v>
      </c>
      <c r="B94" s="57"/>
      <c r="C94" s="15" t="s">
        <v>18</v>
      </c>
      <c r="D94" s="77">
        <v>346</v>
      </c>
      <c r="E94" s="59">
        <v>97.9</v>
      </c>
      <c r="F94" s="78">
        <v>32.4</v>
      </c>
      <c r="G94" s="77">
        <v>32.5</v>
      </c>
      <c r="H94" s="77">
        <v>32.5</v>
      </c>
      <c r="I94" s="59">
        <f t="shared" si="48"/>
        <v>32.466666666666669</v>
      </c>
      <c r="J94" s="79">
        <v>11.6</v>
      </c>
      <c r="K94" s="90">
        <v>66.3</v>
      </c>
      <c r="L94" s="77">
        <v>66.099999999999994</v>
      </c>
      <c r="M94" s="77">
        <v>66.2</v>
      </c>
      <c r="N94" s="59">
        <f t="shared" si="49"/>
        <v>66.199999999999989</v>
      </c>
      <c r="O94" s="59">
        <v>12.3</v>
      </c>
      <c r="P94" s="58">
        <v>18.17107</v>
      </c>
      <c r="Q94" s="59">
        <f t="shared" si="42"/>
        <v>4215.6882400000004</v>
      </c>
      <c r="R94" s="60">
        <f t="shared" si="43"/>
        <v>129.84666036960985</v>
      </c>
      <c r="S94" s="61">
        <v>5.9072699999999996</v>
      </c>
      <c r="T94" s="17">
        <f t="shared" si="44"/>
        <v>90.824276249999997</v>
      </c>
      <c r="U94" s="60">
        <f t="shared" si="45"/>
        <v>1.3719679191842902</v>
      </c>
    </row>
    <row r="95" spans="1:21" x14ac:dyDescent="0.2">
      <c r="A95" s="1"/>
      <c r="B95" s="47" t="s">
        <v>96</v>
      </c>
      <c r="C95" s="3" t="s">
        <v>16</v>
      </c>
      <c r="D95" s="80">
        <v>328.5</v>
      </c>
      <c r="E95" s="63">
        <v>98.1</v>
      </c>
      <c r="F95" s="81">
        <v>34.4</v>
      </c>
      <c r="G95" s="80">
        <v>34.6</v>
      </c>
      <c r="H95" s="80">
        <v>34.6</v>
      </c>
      <c r="I95" s="63">
        <f t="shared" si="48"/>
        <v>34.533333333333331</v>
      </c>
      <c r="J95" s="82">
        <v>11.3</v>
      </c>
      <c r="K95" s="91">
        <v>64</v>
      </c>
      <c r="L95" s="80">
        <v>63.9</v>
      </c>
      <c r="M95" s="80">
        <v>63.9</v>
      </c>
      <c r="N95" s="63">
        <f t="shared" si="49"/>
        <v>63.933333333333337</v>
      </c>
      <c r="O95" s="63">
        <v>12.3</v>
      </c>
      <c r="P95" s="62">
        <v>18.27421</v>
      </c>
      <c r="Q95" s="63">
        <f t="shared" si="42"/>
        <v>4129.9714600000007</v>
      </c>
      <c r="R95" s="64">
        <f t="shared" si="43"/>
        <v>119.59376814671818</v>
      </c>
      <c r="S95" s="65">
        <v>4.9191710000000004</v>
      </c>
      <c r="T95" s="23">
        <f t="shared" si="44"/>
        <v>75.632254125000017</v>
      </c>
      <c r="U95" s="64">
        <f t="shared" si="45"/>
        <v>1.1829862480448385</v>
      </c>
    </row>
    <row r="96" spans="1:21" x14ac:dyDescent="0.2">
      <c r="A96" s="1"/>
      <c r="B96" s="52"/>
      <c r="C96" s="9" t="s">
        <v>17</v>
      </c>
      <c r="D96" s="74">
        <v>322.3</v>
      </c>
      <c r="E96" s="54">
        <v>107.4</v>
      </c>
      <c r="F96" s="75">
        <v>37.200000000000003</v>
      </c>
      <c r="G96" s="74">
        <v>37.200000000000003</v>
      </c>
      <c r="H96" s="74">
        <v>37.299999999999997</v>
      </c>
      <c r="I96" s="54">
        <f t="shared" si="48"/>
        <v>37.233333333333334</v>
      </c>
      <c r="J96" s="76">
        <v>11.8</v>
      </c>
      <c r="K96" s="89">
        <v>70</v>
      </c>
      <c r="L96" s="74">
        <v>69.900000000000006</v>
      </c>
      <c r="M96" s="74">
        <v>70</v>
      </c>
      <c r="N96" s="54">
        <f t="shared" si="49"/>
        <v>69.966666666666669</v>
      </c>
      <c r="O96" s="54">
        <v>12.2</v>
      </c>
      <c r="P96" s="53">
        <v>19.31354</v>
      </c>
      <c r="Q96" s="54">
        <f t="shared" si="42"/>
        <v>4557.9954400000006</v>
      </c>
      <c r="R96" s="55">
        <f t="shared" si="43"/>
        <v>122.41706642793197</v>
      </c>
      <c r="S96" s="56">
        <v>7.219589</v>
      </c>
      <c r="T96" s="11">
        <f t="shared" si="44"/>
        <v>110.09873225</v>
      </c>
      <c r="U96" s="55">
        <f t="shared" si="45"/>
        <v>1.5735883599333016</v>
      </c>
    </row>
    <row r="97" spans="1:21" ht="12.75" thickBot="1" x14ac:dyDescent="0.25">
      <c r="A97" s="1"/>
      <c r="B97" s="57"/>
      <c r="C97" s="15" t="s">
        <v>18</v>
      </c>
      <c r="D97" s="83">
        <v>328.4</v>
      </c>
      <c r="E97" s="67">
        <v>94.3</v>
      </c>
      <c r="F97" s="84">
        <v>33.4</v>
      </c>
      <c r="G97" s="83">
        <v>33.6</v>
      </c>
      <c r="H97" s="83">
        <v>33.700000000000003</v>
      </c>
      <c r="I97" s="67">
        <f t="shared" si="48"/>
        <v>33.56666666666667</v>
      </c>
      <c r="J97" s="85">
        <v>11.4</v>
      </c>
      <c r="K97" s="92">
        <v>61.8</v>
      </c>
      <c r="L97" s="83">
        <v>61.5</v>
      </c>
      <c r="M97" s="83">
        <v>61.5</v>
      </c>
      <c r="N97" s="67">
        <f t="shared" si="49"/>
        <v>61.6</v>
      </c>
      <c r="O97" s="67">
        <v>12.7</v>
      </c>
      <c r="P97" s="58">
        <v>20.987570000000002</v>
      </c>
      <c r="Q97" s="59">
        <f t="shared" si="42"/>
        <v>4785.1659600000003</v>
      </c>
      <c r="R97" s="60">
        <f t="shared" si="43"/>
        <v>142.55707924528301</v>
      </c>
      <c r="S97" s="61">
        <v>4.5331950000000001</v>
      </c>
      <c r="T97" s="17">
        <f t="shared" si="44"/>
        <v>71.964470625000004</v>
      </c>
      <c r="U97" s="60">
        <f t="shared" si="45"/>
        <v>1.168254393262987</v>
      </c>
    </row>
    <row r="98" spans="1:21" x14ac:dyDescent="0.2">
      <c r="A98" s="1"/>
      <c r="B98" s="47" t="s">
        <v>97</v>
      </c>
      <c r="C98" s="3" t="s">
        <v>16</v>
      </c>
      <c r="D98" s="71">
        <v>314</v>
      </c>
      <c r="E98" s="49">
        <v>98.8</v>
      </c>
      <c r="F98" s="72">
        <v>34</v>
      </c>
      <c r="G98" s="71">
        <v>34.200000000000003</v>
      </c>
      <c r="H98" s="71">
        <v>34.299999999999997</v>
      </c>
      <c r="I98" s="49">
        <f t="shared" si="48"/>
        <v>34.166666666666664</v>
      </c>
      <c r="J98" s="73">
        <v>10.7</v>
      </c>
      <c r="K98" s="88">
        <v>65.3</v>
      </c>
      <c r="L98" s="71">
        <v>65.3</v>
      </c>
      <c r="M98" s="71">
        <v>65.400000000000006</v>
      </c>
      <c r="N98" s="49">
        <f t="shared" si="49"/>
        <v>65.333333333333329</v>
      </c>
      <c r="O98" s="49">
        <v>13.4</v>
      </c>
      <c r="P98" s="62">
        <v>20.559139999999999</v>
      </c>
      <c r="Q98" s="63">
        <f t="shared" si="42"/>
        <v>4399.6559599999991</v>
      </c>
      <c r="R98" s="64">
        <f t="shared" si="43"/>
        <v>128.7704183414634</v>
      </c>
      <c r="S98" s="65">
        <v>4.6875859999999996</v>
      </c>
      <c r="T98" s="23">
        <f t="shared" si="44"/>
        <v>78.517065500000001</v>
      </c>
      <c r="U98" s="64">
        <f t="shared" si="45"/>
        <v>1.2017918188775512</v>
      </c>
    </row>
    <row r="99" spans="1:21" x14ac:dyDescent="0.2">
      <c r="A99" s="1"/>
      <c r="B99" s="52"/>
      <c r="C99" s="9" t="s">
        <v>17</v>
      </c>
      <c r="D99" s="74">
        <v>333.8</v>
      </c>
      <c r="E99" s="54">
        <v>109.1</v>
      </c>
      <c r="F99" s="75">
        <v>37.9</v>
      </c>
      <c r="G99" s="74">
        <v>37.9</v>
      </c>
      <c r="H99" s="74">
        <v>38</v>
      </c>
      <c r="I99" s="54">
        <f t="shared" si="48"/>
        <v>37.93333333333333</v>
      </c>
      <c r="J99" s="76">
        <v>10.8</v>
      </c>
      <c r="K99" s="89">
        <v>71.8</v>
      </c>
      <c r="L99" s="74">
        <v>71.8</v>
      </c>
      <c r="M99" s="74">
        <v>71.900000000000006</v>
      </c>
      <c r="N99" s="54">
        <f t="shared" si="49"/>
        <v>71.833333333333329</v>
      </c>
      <c r="O99" s="54">
        <v>12.8</v>
      </c>
      <c r="P99" s="53">
        <v>20.868559999999999</v>
      </c>
      <c r="Q99" s="54">
        <f t="shared" si="42"/>
        <v>4507.6089599999996</v>
      </c>
      <c r="R99" s="55">
        <f t="shared" si="43"/>
        <v>118.82976168717047</v>
      </c>
      <c r="S99" s="56">
        <v>6.2469299999999999</v>
      </c>
      <c r="T99" s="11">
        <f t="shared" si="44"/>
        <v>99.950880000000012</v>
      </c>
      <c r="U99" s="55">
        <f t="shared" si="45"/>
        <v>1.3914275638051046</v>
      </c>
    </row>
    <row r="100" spans="1:21" ht="12.75" thickBot="1" x14ac:dyDescent="0.25">
      <c r="A100" s="1"/>
      <c r="B100" s="57"/>
      <c r="C100" s="15" t="s">
        <v>18</v>
      </c>
      <c r="D100" s="77">
        <v>335.5</v>
      </c>
      <c r="E100" s="59">
        <v>98.9</v>
      </c>
      <c r="F100" s="78">
        <v>32.200000000000003</v>
      </c>
      <c r="G100" s="77">
        <v>32.1</v>
      </c>
      <c r="H100" s="77">
        <v>32.200000000000003</v>
      </c>
      <c r="I100" s="59">
        <f t="shared" si="48"/>
        <v>32.166666666666671</v>
      </c>
      <c r="J100" s="79">
        <v>11.1</v>
      </c>
      <c r="K100" s="90">
        <v>67.3</v>
      </c>
      <c r="L100" s="77">
        <v>67.2</v>
      </c>
      <c r="M100" s="77">
        <v>67.3</v>
      </c>
      <c r="N100" s="59">
        <f t="shared" si="49"/>
        <v>67.266666666666666</v>
      </c>
      <c r="O100" s="59">
        <v>12.7</v>
      </c>
      <c r="P100" s="58">
        <v>19.03586</v>
      </c>
      <c r="Q100" s="59">
        <f t="shared" si="42"/>
        <v>4225.9609199999995</v>
      </c>
      <c r="R100" s="60">
        <f t="shared" si="43"/>
        <v>131.3770234196891</v>
      </c>
      <c r="S100" s="61">
        <v>4.4328409999999998</v>
      </c>
      <c r="T100" s="17">
        <f t="shared" si="44"/>
        <v>70.37135087499999</v>
      </c>
      <c r="U100" s="60">
        <f t="shared" si="45"/>
        <v>1.0461548693012883</v>
      </c>
    </row>
    <row r="101" spans="1:21" x14ac:dyDescent="0.2">
      <c r="A101" s="1"/>
      <c r="B101" s="47" t="s">
        <v>98</v>
      </c>
      <c r="C101" s="3" t="s">
        <v>16</v>
      </c>
      <c r="D101" s="71">
        <v>317.3</v>
      </c>
      <c r="E101" s="49">
        <v>99.2</v>
      </c>
      <c r="F101" s="72">
        <v>32.1</v>
      </c>
      <c r="G101" s="71">
        <v>32.1</v>
      </c>
      <c r="H101" s="71">
        <v>32.1</v>
      </c>
      <c r="I101" s="49">
        <f t="shared" si="48"/>
        <v>32.1</v>
      </c>
      <c r="J101" s="73">
        <v>11.3</v>
      </c>
      <c r="K101" s="88">
        <v>67.5</v>
      </c>
      <c r="L101" s="71">
        <v>67.5</v>
      </c>
      <c r="M101" s="71">
        <v>67.5</v>
      </c>
      <c r="N101" s="49">
        <f t="shared" si="49"/>
        <v>67.5</v>
      </c>
      <c r="O101" s="49">
        <v>12.5</v>
      </c>
      <c r="P101" s="62">
        <v>16.76679</v>
      </c>
      <c r="Q101" s="63">
        <f t="shared" si="42"/>
        <v>3789.2945400000003</v>
      </c>
      <c r="R101" s="64">
        <f t="shared" si="43"/>
        <v>118.04655887850468</v>
      </c>
      <c r="S101" s="65">
        <v>4.2012549999999997</v>
      </c>
      <c r="T101" s="23">
        <f t="shared" si="44"/>
        <v>65.644609375000002</v>
      </c>
      <c r="U101" s="64">
        <f t="shared" si="45"/>
        <v>0.97251273148148154</v>
      </c>
    </row>
    <row r="102" spans="1:21" x14ac:dyDescent="0.2">
      <c r="A102" s="1"/>
      <c r="B102" s="52"/>
      <c r="C102" s="9" t="s">
        <v>17</v>
      </c>
      <c r="D102" s="74">
        <v>331.3</v>
      </c>
      <c r="E102" s="54">
        <v>106.8</v>
      </c>
      <c r="F102" s="75">
        <v>35.799999999999997</v>
      </c>
      <c r="G102" s="74">
        <v>35.700000000000003</v>
      </c>
      <c r="H102" s="74">
        <v>36</v>
      </c>
      <c r="I102" s="54">
        <f t="shared" si="48"/>
        <v>35.833333333333336</v>
      </c>
      <c r="J102" s="76">
        <v>11</v>
      </c>
      <c r="K102" s="89">
        <v>71.5</v>
      </c>
      <c r="L102" s="74">
        <v>71.7</v>
      </c>
      <c r="M102" s="74">
        <v>71.900000000000006</v>
      </c>
      <c r="N102" s="54">
        <f t="shared" si="49"/>
        <v>71.7</v>
      </c>
      <c r="O102" s="54">
        <v>12.4</v>
      </c>
      <c r="P102" s="53">
        <v>19.638819999999999</v>
      </c>
      <c r="Q102" s="54">
        <f t="shared" si="42"/>
        <v>4320.5403999999999</v>
      </c>
      <c r="R102" s="55">
        <f t="shared" si="43"/>
        <v>120.57322046511626</v>
      </c>
      <c r="S102" s="56">
        <v>6.1156969999999999</v>
      </c>
      <c r="T102" s="11">
        <f t="shared" si="44"/>
        <v>94.793303499999993</v>
      </c>
      <c r="U102" s="55">
        <f t="shared" si="45"/>
        <v>1.3220823361227334</v>
      </c>
    </row>
    <row r="103" spans="1:21" ht="12.75" thickBot="1" x14ac:dyDescent="0.25">
      <c r="A103" s="1"/>
      <c r="B103" s="57"/>
      <c r="C103" s="15" t="s">
        <v>18</v>
      </c>
      <c r="D103" s="77">
        <v>318.10000000000002</v>
      </c>
      <c r="E103" s="59">
        <v>90.2</v>
      </c>
      <c r="F103" s="78">
        <v>28.9</v>
      </c>
      <c r="G103" s="77">
        <v>29.1</v>
      </c>
      <c r="H103" s="77">
        <v>29</v>
      </c>
      <c r="I103" s="59">
        <f t="shared" si="48"/>
        <v>29</v>
      </c>
      <c r="J103" s="79">
        <v>11.3</v>
      </c>
      <c r="K103" s="90">
        <v>61.5</v>
      </c>
      <c r="L103" s="77">
        <v>61.6</v>
      </c>
      <c r="M103" s="77">
        <v>61.8</v>
      </c>
      <c r="N103" s="59">
        <f t="shared" si="49"/>
        <v>61.633333333333326</v>
      </c>
      <c r="O103" s="59">
        <v>12.8</v>
      </c>
      <c r="P103" s="58">
        <v>17.345960000000002</v>
      </c>
      <c r="Q103" s="59">
        <f t="shared" si="42"/>
        <v>3920.1869600000005</v>
      </c>
      <c r="R103" s="60">
        <f t="shared" si="43"/>
        <v>135.17886068965518</v>
      </c>
      <c r="S103" s="61">
        <v>4.8265370000000001</v>
      </c>
      <c r="T103" s="17">
        <f t="shared" si="44"/>
        <v>77.224592000000001</v>
      </c>
      <c r="U103" s="60">
        <f t="shared" si="45"/>
        <v>1.2529679610600326</v>
      </c>
    </row>
    <row r="104" spans="1:21" x14ac:dyDescent="0.2">
      <c r="A104" s="1"/>
      <c r="B104" s="47" t="s">
        <v>99</v>
      </c>
      <c r="C104" s="3" t="s">
        <v>16</v>
      </c>
      <c r="D104" s="80">
        <v>313.3</v>
      </c>
      <c r="E104" s="63">
        <v>92.5</v>
      </c>
      <c r="F104" s="81">
        <v>31.5</v>
      </c>
      <c r="G104" s="80">
        <v>31.5</v>
      </c>
      <c r="H104" s="80">
        <v>31.6</v>
      </c>
      <c r="I104" s="63">
        <f t="shared" si="48"/>
        <v>31.533333333333331</v>
      </c>
      <c r="J104" s="82">
        <v>10.9</v>
      </c>
      <c r="K104" s="91">
        <v>61.3</v>
      </c>
      <c r="L104" s="80">
        <v>61.4</v>
      </c>
      <c r="M104" s="80">
        <v>61.3</v>
      </c>
      <c r="N104" s="63">
        <f t="shared" si="49"/>
        <v>61.333333333333336</v>
      </c>
      <c r="O104" s="63">
        <v>12.6</v>
      </c>
      <c r="P104" s="62">
        <v>18.496359999999999</v>
      </c>
      <c r="Q104" s="63">
        <f t="shared" si="42"/>
        <v>4032.2064799999998</v>
      </c>
      <c r="R104" s="64">
        <f t="shared" si="43"/>
        <v>127.87124143763214</v>
      </c>
      <c r="S104" s="65">
        <v>4.4482809999999997</v>
      </c>
      <c r="T104" s="23">
        <f t="shared" si="44"/>
        <v>70.060425749999993</v>
      </c>
      <c r="U104" s="64">
        <f t="shared" si="45"/>
        <v>1.142289550271739</v>
      </c>
    </row>
    <row r="105" spans="1:21" x14ac:dyDescent="0.2">
      <c r="A105" s="1"/>
      <c r="B105" s="52"/>
      <c r="C105" s="9" t="s">
        <v>17</v>
      </c>
      <c r="D105" s="74">
        <v>321.3</v>
      </c>
      <c r="E105" s="54">
        <v>105.2</v>
      </c>
      <c r="F105" s="75">
        <v>32.1</v>
      </c>
      <c r="G105" s="74">
        <v>32</v>
      </c>
      <c r="H105" s="74">
        <v>32</v>
      </c>
      <c r="I105" s="54">
        <f t="shared" si="48"/>
        <v>32.033333333333331</v>
      </c>
      <c r="J105" s="76">
        <v>10.7</v>
      </c>
      <c r="K105" s="89">
        <v>73.7</v>
      </c>
      <c r="L105" s="74">
        <v>73.8</v>
      </c>
      <c r="M105" s="74">
        <v>73.900000000000006</v>
      </c>
      <c r="N105" s="54">
        <f t="shared" si="49"/>
        <v>73.8</v>
      </c>
      <c r="O105" s="54">
        <v>12.1</v>
      </c>
      <c r="P105" s="53">
        <v>18.06793</v>
      </c>
      <c r="Q105" s="54">
        <f t="shared" si="42"/>
        <v>3866.5370200000002</v>
      </c>
      <c r="R105" s="55">
        <f t="shared" si="43"/>
        <v>120.70354901144643</v>
      </c>
      <c r="S105" s="56">
        <v>7.0034429999999999</v>
      </c>
      <c r="T105" s="11">
        <f t="shared" si="44"/>
        <v>105.92707537499999</v>
      </c>
      <c r="U105" s="55">
        <f t="shared" si="45"/>
        <v>1.4353262245934959</v>
      </c>
    </row>
    <row r="106" spans="1:21" ht="12.75" thickBot="1" x14ac:dyDescent="0.25">
      <c r="A106" s="1"/>
      <c r="B106" s="57"/>
      <c r="C106" s="15" t="s">
        <v>18</v>
      </c>
      <c r="D106" s="83">
        <v>324.39999999999998</v>
      </c>
      <c r="E106" s="67">
        <v>90</v>
      </c>
      <c r="F106" s="84">
        <v>28.5</v>
      </c>
      <c r="G106" s="83">
        <v>28.5</v>
      </c>
      <c r="H106" s="83">
        <v>28.6</v>
      </c>
      <c r="I106" s="67">
        <f t="shared" si="48"/>
        <v>28.533333333333331</v>
      </c>
      <c r="J106" s="85">
        <v>11.2</v>
      </c>
      <c r="K106" s="92">
        <v>62</v>
      </c>
      <c r="L106" s="83">
        <v>62</v>
      </c>
      <c r="M106" s="83">
        <v>62.1</v>
      </c>
      <c r="N106" s="67">
        <f t="shared" si="49"/>
        <v>62.033333333333331</v>
      </c>
      <c r="O106" s="67">
        <v>12.6</v>
      </c>
      <c r="P106" s="58">
        <v>16.473240000000001</v>
      </c>
      <c r="Q106" s="59">
        <f t="shared" si="42"/>
        <v>3690.0057599999996</v>
      </c>
      <c r="R106" s="60">
        <f t="shared" si="43"/>
        <v>129.32263177570093</v>
      </c>
      <c r="S106" s="61">
        <v>5.0812809999999997</v>
      </c>
      <c r="T106" s="17">
        <f t="shared" si="44"/>
        <v>80.030175749999998</v>
      </c>
      <c r="U106" s="60">
        <f t="shared" si="45"/>
        <v>1.2901156757119827</v>
      </c>
    </row>
    <row r="107" spans="1:21" x14ac:dyDescent="0.2">
      <c r="A107" s="1"/>
      <c r="B107" s="47" t="s">
        <v>100</v>
      </c>
      <c r="C107" s="3" t="s">
        <v>16</v>
      </c>
      <c r="D107" s="71">
        <v>312.5</v>
      </c>
      <c r="E107" s="49">
        <v>103.7</v>
      </c>
      <c r="F107" s="72">
        <v>32.200000000000003</v>
      </c>
      <c r="G107" s="71">
        <v>32.299999999999997</v>
      </c>
      <c r="H107" s="71">
        <v>32.299999999999997</v>
      </c>
      <c r="I107" s="49">
        <f t="shared" si="48"/>
        <v>32.266666666666666</v>
      </c>
      <c r="J107" s="73">
        <v>11.1</v>
      </c>
      <c r="K107" s="88">
        <v>72.099999999999994</v>
      </c>
      <c r="L107" s="71">
        <v>72.2</v>
      </c>
      <c r="M107" s="71">
        <v>72.3</v>
      </c>
      <c r="N107" s="49">
        <f t="shared" si="49"/>
        <v>72.2</v>
      </c>
      <c r="O107" s="49">
        <v>12.2</v>
      </c>
      <c r="P107" s="62">
        <v>19.583290000000002</v>
      </c>
      <c r="Q107" s="63">
        <f t="shared" si="42"/>
        <v>4347.4903800000002</v>
      </c>
      <c r="R107" s="64">
        <f t="shared" si="43"/>
        <v>134.73627210743803</v>
      </c>
      <c r="S107" s="65">
        <v>6.347283</v>
      </c>
      <c r="T107" s="23">
        <f t="shared" si="44"/>
        <v>96.796065749999997</v>
      </c>
      <c r="U107" s="64">
        <f t="shared" si="45"/>
        <v>1.3406657306094183</v>
      </c>
    </row>
    <row r="108" spans="1:21" x14ac:dyDescent="0.2">
      <c r="A108" s="1"/>
      <c r="B108" s="52"/>
      <c r="C108" s="9" t="s">
        <v>17</v>
      </c>
      <c r="D108" s="74">
        <v>333.1</v>
      </c>
      <c r="E108" s="54">
        <v>111.8</v>
      </c>
      <c r="F108" s="75">
        <v>35.6</v>
      </c>
      <c r="G108" s="74">
        <v>35.6</v>
      </c>
      <c r="H108" s="74">
        <v>35.5</v>
      </c>
      <c r="I108" s="54">
        <f t="shared" si="48"/>
        <v>35.56666666666667</v>
      </c>
      <c r="J108" s="76">
        <v>10.9</v>
      </c>
      <c r="K108" s="89">
        <v>76.8</v>
      </c>
      <c r="L108" s="74">
        <v>76.8</v>
      </c>
      <c r="M108" s="74">
        <v>77</v>
      </c>
      <c r="N108" s="54">
        <f t="shared" si="49"/>
        <v>76.86666666666666</v>
      </c>
      <c r="O108" s="54">
        <v>12.2</v>
      </c>
      <c r="P108" s="53">
        <v>22.145900000000001</v>
      </c>
      <c r="Q108" s="54">
        <f t="shared" si="42"/>
        <v>4827.8062000000009</v>
      </c>
      <c r="R108" s="55">
        <f t="shared" si="43"/>
        <v>135.73963074039364</v>
      </c>
      <c r="S108" s="56">
        <v>8.6631400000000003</v>
      </c>
      <c r="T108" s="11">
        <f t="shared" si="44"/>
        <v>132.11288500000001</v>
      </c>
      <c r="U108" s="55">
        <f t="shared" si="45"/>
        <v>1.7187279054640072</v>
      </c>
    </row>
    <row r="109" spans="1:21" ht="12.75" thickBot="1" x14ac:dyDescent="0.25">
      <c r="A109" s="70"/>
      <c r="B109" s="57"/>
      <c r="C109" s="15" t="s">
        <v>18</v>
      </c>
      <c r="D109" s="77">
        <v>321.39999999999998</v>
      </c>
      <c r="E109" s="59">
        <v>98.9</v>
      </c>
      <c r="F109" s="78">
        <v>31.5</v>
      </c>
      <c r="G109" s="77">
        <v>31.5</v>
      </c>
      <c r="H109" s="77">
        <v>31.6</v>
      </c>
      <c r="I109" s="59">
        <f t="shared" si="48"/>
        <v>31.533333333333331</v>
      </c>
      <c r="J109" s="79">
        <v>10.8</v>
      </c>
      <c r="K109" s="90">
        <v>68.3</v>
      </c>
      <c r="L109" s="77">
        <v>68.3</v>
      </c>
      <c r="M109" s="77">
        <v>68.3</v>
      </c>
      <c r="N109" s="59">
        <f t="shared" si="49"/>
        <v>68.3</v>
      </c>
      <c r="O109" s="59">
        <v>12.2</v>
      </c>
      <c r="P109" s="58">
        <v>18.797840000000001</v>
      </c>
      <c r="Q109" s="59">
        <f t="shared" si="42"/>
        <v>4060.3334400000003</v>
      </c>
      <c r="R109" s="60">
        <f t="shared" si="43"/>
        <v>128.76321691331927</v>
      </c>
      <c r="S109" s="61">
        <v>6.9648450000000004</v>
      </c>
      <c r="T109" s="17">
        <f t="shared" si="44"/>
        <v>106.21388625</v>
      </c>
      <c r="U109" s="60">
        <f t="shared" si="45"/>
        <v>1.5551081442166912</v>
      </c>
    </row>
    <row r="110" spans="1:21" x14ac:dyDescent="0.2">
      <c r="A110" s="46"/>
      <c r="B110" s="47" t="s">
        <v>101</v>
      </c>
      <c r="C110" s="3" t="s">
        <v>16</v>
      </c>
      <c r="D110" s="80">
        <v>324.8</v>
      </c>
      <c r="E110" s="63">
        <v>100.1</v>
      </c>
      <c r="F110" s="81">
        <v>34.9</v>
      </c>
      <c r="G110" s="80">
        <v>35.1</v>
      </c>
      <c r="H110" s="80">
        <v>35</v>
      </c>
      <c r="I110" s="63">
        <f t="shared" ref="I110:I127" si="50">AVERAGE(F110:H110)</f>
        <v>35</v>
      </c>
      <c r="J110" s="82">
        <v>11</v>
      </c>
      <c r="K110" s="91">
        <v>65.8</v>
      </c>
      <c r="L110" s="80">
        <v>65.900000000000006</v>
      </c>
      <c r="M110" s="80">
        <v>66</v>
      </c>
      <c r="N110" s="63">
        <f t="shared" ref="N110:N127" si="51">AVERAGE(K110:M110)</f>
        <v>65.899999999999991</v>
      </c>
      <c r="O110" s="63">
        <v>12.3</v>
      </c>
      <c r="P110" s="62">
        <v>16.089580000000002</v>
      </c>
      <c r="Q110" s="63">
        <f t="shared" si="42"/>
        <v>3539.7076000000006</v>
      </c>
      <c r="R110" s="64">
        <f t="shared" si="43"/>
        <v>101.13450285714288</v>
      </c>
      <c r="S110" s="65">
        <v>4.9710619999999999</v>
      </c>
      <c r="T110" s="23">
        <f t="shared" si="44"/>
        <v>76.430078250000008</v>
      </c>
      <c r="U110" s="64">
        <f t="shared" si="45"/>
        <v>1.1597887443095602</v>
      </c>
    </row>
    <row r="111" spans="1:21" x14ac:dyDescent="0.2">
      <c r="A111" s="1" t="s">
        <v>27</v>
      </c>
      <c r="B111" s="52"/>
      <c r="C111" s="9" t="s">
        <v>17</v>
      </c>
      <c r="D111" s="74">
        <v>335.1</v>
      </c>
      <c r="E111" s="54">
        <v>110.1</v>
      </c>
      <c r="F111" s="75">
        <v>39.5</v>
      </c>
      <c r="G111" s="74">
        <v>39.6</v>
      </c>
      <c r="H111" s="74">
        <v>39.6</v>
      </c>
      <c r="I111" s="54">
        <f t="shared" si="50"/>
        <v>39.566666666666663</v>
      </c>
      <c r="J111" s="76">
        <v>11.1</v>
      </c>
      <c r="K111" s="89">
        <v>71.2</v>
      </c>
      <c r="L111" s="74">
        <v>71.3</v>
      </c>
      <c r="M111" s="74">
        <v>71.3</v>
      </c>
      <c r="N111" s="54">
        <f t="shared" si="51"/>
        <v>71.266666666666666</v>
      </c>
      <c r="O111" s="54">
        <v>12.6</v>
      </c>
      <c r="P111" s="53">
        <v>23.034659999999999</v>
      </c>
      <c r="Q111" s="54">
        <f t="shared" si="42"/>
        <v>5113.69452</v>
      </c>
      <c r="R111" s="55">
        <f t="shared" si="43"/>
        <v>129.24248997472623</v>
      </c>
      <c r="S111" s="56">
        <v>7.4773509999999996</v>
      </c>
      <c r="T111" s="11">
        <f t="shared" si="44"/>
        <v>117.76827824999999</v>
      </c>
      <c r="U111" s="55">
        <f t="shared" si="45"/>
        <v>1.6525015657156221</v>
      </c>
    </row>
    <row r="112" spans="1:21" ht="12.75" thickBot="1" x14ac:dyDescent="0.25">
      <c r="A112" s="1" t="s">
        <v>25</v>
      </c>
      <c r="B112" s="57"/>
      <c r="C112" s="15" t="s">
        <v>18</v>
      </c>
      <c r="D112" s="83">
        <v>321.7</v>
      </c>
      <c r="E112" s="67">
        <v>98.4</v>
      </c>
      <c r="F112" s="84">
        <v>36.700000000000003</v>
      </c>
      <c r="G112" s="83">
        <v>36.700000000000003</v>
      </c>
      <c r="H112" s="83">
        <v>36.799999999999997</v>
      </c>
      <c r="I112" s="67">
        <f t="shared" si="50"/>
        <v>36.733333333333334</v>
      </c>
      <c r="J112" s="85">
        <v>10.5</v>
      </c>
      <c r="K112" s="92">
        <v>62.5</v>
      </c>
      <c r="L112" s="83">
        <v>62.5</v>
      </c>
      <c r="M112" s="83">
        <v>62.6</v>
      </c>
      <c r="N112" s="67">
        <f t="shared" si="51"/>
        <v>62.533333333333331</v>
      </c>
      <c r="O112" s="67">
        <v>12.6</v>
      </c>
      <c r="P112" s="58">
        <v>23.823879999999999</v>
      </c>
      <c r="Q112" s="59">
        <f t="shared" si="42"/>
        <v>5003.0147999999999</v>
      </c>
      <c r="R112" s="60">
        <f t="shared" si="43"/>
        <v>136.19822504537206</v>
      </c>
      <c r="S112" s="61">
        <v>6.0772329999999997</v>
      </c>
      <c r="T112" s="17">
        <f t="shared" si="44"/>
        <v>95.716419749999986</v>
      </c>
      <c r="U112" s="60">
        <f t="shared" si="45"/>
        <v>1.5306463712686564</v>
      </c>
    </row>
    <row r="113" spans="1:21" x14ac:dyDescent="0.2">
      <c r="A113" s="1"/>
      <c r="B113" s="47" t="s">
        <v>102</v>
      </c>
      <c r="C113" s="3" t="s">
        <v>16</v>
      </c>
      <c r="D113" s="71">
        <v>331</v>
      </c>
      <c r="E113" s="49">
        <v>94.8</v>
      </c>
      <c r="F113" s="72">
        <v>31.7</v>
      </c>
      <c r="G113" s="71">
        <v>31.7</v>
      </c>
      <c r="H113" s="71">
        <v>31.9</v>
      </c>
      <c r="I113" s="49">
        <f t="shared" si="50"/>
        <v>31.766666666666666</v>
      </c>
      <c r="J113" s="73">
        <v>11</v>
      </c>
      <c r="K113" s="88">
        <v>63.1</v>
      </c>
      <c r="L113" s="71">
        <v>63.4</v>
      </c>
      <c r="M113" s="71">
        <v>63.5</v>
      </c>
      <c r="N113" s="49">
        <f t="shared" si="51"/>
        <v>63.333333333333336</v>
      </c>
      <c r="O113" s="49">
        <v>12.7</v>
      </c>
      <c r="P113" s="62">
        <v>18.717659999999999</v>
      </c>
      <c r="Q113" s="63">
        <f t="shared" si="42"/>
        <v>4117.8851999999997</v>
      </c>
      <c r="R113" s="64">
        <f t="shared" si="43"/>
        <v>129.62912486883525</v>
      </c>
      <c r="S113" s="65">
        <v>7.523765</v>
      </c>
      <c r="T113" s="23">
        <f t="shared" si="44"/>
        <v>119.43976937499998</v>
      </c>
      <c r="U113" s="64">
        <f t="shared" si="45"/>
        <v>1.8858910953947365</v>
      </c>
    </row>
    <row r="114" spans="1:21" x14ac:dyDescent="0.2">
      <c r="A114" s="1"/>
      <c r="B114" s="52"/>
      <c r="C114" s="9" t="s">
        <v>17</v>
      </c>
      <c r="D114" s="74">
        <v>324.10000000000002</v>
      </c>
      <c r="E114" s="54">
        <v>103.9</v>
      </c>
      <c r="F114" s="75">
        <v>38.299999999999997</v>
      </c>
      <c r="G114" s="74">
        <v>38.5</v>
      </c>
      <c r="H114" s="74">
        <v>38.5</v>
      </c>
      <c r="I114" s="54">
        <f t="shared" si="50"/>
        <v>38.43333333333333</v>
      </c>
      <c r="J114" s="76">
        <v>10.9</v>
      </c>
      <c r="K114" s="89">
        <v>66.099999999999994</v>
      </c>
      <c r="L114" s="74">
        <v>66.099999999999994</v>
      </c>
      <c r="M114" s="74">
        <v>66.2</v>
      </c>
      <c r="N114" s="54">
        <f t="shared" si="51"/>
        <v>66.133333333333326</v>
      </c>
      <c r="O114" s="54">
        <v>12.6</v>
      </c>
      <c r="P114" s="53">
        <v>21.866630000000001</v>
      </c>
      <c r="Q114" s="54">
        <f t="shared" si="42"/>
        <v>4766.9253399999998</v>
      </c>
      <c r="R114" s="55">
        <f t="shared" si="43"/>
        <v>124.03101491760624</v>
      </c>
      <c r="S114" s="56">
        <v>8.8310580000000005</v>
      </c>
      <c r="T114" s="11">
        <f t="shared" si="44"/>
        <v>139.08916350000001</v>
      </c>
      <c r="U114" s="55">
        <f t="shared" si="45"/>
        <v>2.1031627545362905</v>
      </c>
    </row>
    <row r="115" spans="1:21" ht="12.75" thickBot="1" x14ac:dyDescent="0.25">
      <c r="A115" s="1"/>
      <c r="B115" s="57"/>
      <c r="C115" s="15" t="s">
        <v>18</v>
      </c>
      <c r="D115" s="77">
        <v>329.8</v>
      </c>
      <c r="E115" s="59">
        <v>92.5</v>
      </c>
      <c r="F115" s="78">
        <v>30.9</v>
      </c>
      <c r="G115" s="77">
        <v>31</v>
      </c>
      <c r="H115" s="77">
        <v>31</v>
      </c>
      <c r="I115" s="59">
        <f t="shared" si="50"/>
        <v>30.966666666666669</v>
      </c>
      <c r="J115" s="79">
        <v>10.7</v>
      </c>
      <c r="K115" s="90">
        <v>62.2</v>
      </c>
      <c r="L115" s="77">
        <v>62.2</v>
      </c>
      <c r="M115" s="77">
        <v>62.3</v>
      </c>
      <c r="N115" s="59">
        <f t="shared" si="51"/>
        <v>62.233333333333327</v>
      </c>
      <c r="O115" s="59">
        <v>12.9</v>
      </c>
      <c r="P115" s="58">
        <v>20.36712</v>
      </c>
      <c r="Q115" s="59">
        <f t="shared" si="42"/>
        <v>4358.5636799999993</v>
      </c>
      <c r="R115" s="60">
        <f t="shared" si="43"/>
        <v>140.75017265877284</v>
      </c>
      <c r="S115" s="61">
        <v>6.9436059999999999</v>
      </c>
      <c r="T115" s="17">
        <f t="shared" si="44"/>
        <v>111.96564674999999</v>
      </c>
      <c r="U115" s="60">
        <f t="shared" si="45"/>
        <v>1.7991266215854311</v>
      </c>
    </row>
    <row r="116" spans="1:21" x14ac:dyDescent="0.2">
      <c r="A116" s="1"/>
      <c r="B116" s="47" t="s">
        <v>103</v>
      </c>
      <c r="C116" s="3" t="s">
        <v>16</v>
      </c>
      <c r="D116" s="80">
        <v>333.1</v>
      </c>
      <c r="E116" s="63">
        <v>101</v>
      </c>
      <c r="F116" s="81">
        <v>34.299999999999997</v>
      </c>
      <c r="G116" s="80">
        <v>34.4</v>
      </c>
      <c r="H116" s="80">
        <v>34.5</v>
      </c>
      <c r="I116" s="63">
        <f t="shared" si="50"/>
        <v>34.4</v>
      </c>
      <c r="J116" s="82">
        <v>11.3</v>
      </c>
      <c r="K116" s="91">
        <v>67.5</v>
      </c>
      <c r="L116" s="80">
        <v>67.099999999999994</v>
      </c>
      <c r="M116" s="80">
        <v>67.099999999999994</v>
      </c>
      <c r="N116" s="63">
        <f t="shared" si="51"/>
        <v>67.233333333333334</v>
      </c>
      <c r="O116" s="63">
        <v>12.3</v>
      </c>
      <c r="P116" s="62">
        <v>18.85183</v>
      </c>
      <c r="Q116" s="63">
        <f t="shared" si="42"/>
        <v>4260.5135799999998</v>
      </c>
      <c r="R116" s="64">
        <f t="shared" si="43"/>
        <v>123.85213895348838</v>
      </c>
      <c r="S116" s="65">
        <v>7.8177120000000002</v>
      </c>
      <c r="T116" s="23">
        <f t="shared" si="44"/>
        <v>120.19732200000001</v>
      </c>
      <c r="U116" s="64">
        <f t="shared" si="45"/>
        <v>1.7877638373822511</v>
      </c>
    </row>
    <row r="117" spans="1:21" x14ac:dyDescent="0.2">
      <c r="A117" s="1"/>
      <c r="B117" s="52"/>
      <c r="C117" s="9" t="s">
        <v>17</v>
      </c>
      <c r="D117" s="74">
        <v>332.2</v>
      </c>
      <c r="E117" s="54">
        <v>110</v>
      </c>
      <c r="F117" s="75">
        <v>40</v>
      </c>
      <c r="G117" s="74">
        <v>40.200000000000003</v>
      </c>
      <c r="H117" s="74">
        <v>40.1</v>
      </c>
      <c r="I117" s="54">
        <f t="shared" si="50"/>
        <v>40.1</v>
      </c>
      <c r="J117" s="76">
        <v>11.6</v>
      </c>
      <c r="K117" s="89">
        <v>70.099999999999994</v>
      </c>
      <c r="L117" s="74">
        <v>70.2</v>
      </c>
      <c r="M117" s="74">
        <v>70.2</v>
      </c>
      <c r="N117" s="54">
        <f t="shared" si="51"/>
        <v>70.166666666666671</v>
      </c>
      <c r="O117" s="54">
        <v>12</v>
      </c>
      <c r="P117" s="53">
        <v>21.621970000000001</v>
      </c>
      <c r="Q117" s="54">
        <f t="shared" si="42"/>
        <v>5016.2970400000004</v>
      </c>
      <c r="R117" s="55">
        <f t="shared" si="43"/>
        <v>125.09468927680798</v>
      </c>
      <c r="S117" s="56">
        <v>10.354950000000001</v>
      </c>
      <c r="T117" s="11">
        <f t="shared" si="44"/>
        <v>155.32425000000001</v>
      </c>
      <c r="U117" s="55">
        <f t="shared" si="45"/>
        <v>2.2136472684085509</v>
      </c>
    </row>
    <row r="118" spans="1:21" ht="12.75" thickBot="1" x14ac:dyDescent="0.25">
      <c r="A118" s="1"/>
      <c r="B118" s="57"/>
      <c r="C118" s="15" t="s">
        <v>18</v>
      </c>
      <c r="D118" s="77">
        <v>330.8</v>
      </c>
      <c r="E118" s="59">
        <v>95.2</v>
      </c>
      <c r="F118" s="78">
        <v>31</v>
      </c>
      <c r="G118" s="77">
        <v>31</v>
      </c>
      <c r="H118" s="77">
        <v>31.1</v>
      </c>
      <c r="I118" s="59">
        <f t="shared" si="50"/>
        <v>31.033333333333331</v>
      </c>
      <c r="J118" s="79">
        <v>10.9</v>
      </c>
      <c r="K118" s="90">
        <v>64.8</v>
      </c>
      <c r="L118" s="77">
        <v>64.7</v>
      </c>
      <c r="M118" s="77">
        <v>64.8</v>
      </c>
      <c r="N118" s="59">
        <f t="shared" si="51"/>
        <v>64.766666666666666</v>
      </c>
      <c r="O118" s="59">
        <v>12.4</v>
      </c>
      <c r="P118" s="58">
        <v>18.43355</v>
      </c>
      <c r="Q118" s="59">
        <f t="shared" si="42"/>
        <v>4018.5139000000004</v>
      </c>
      <c r="R118" s="60">
        <f t="shared" si="43"/>
        <v>129.49024382384536</v>
      </c>
      <c r="S118" s="61">
        <v>8.3824009999999998</v>
      </c>
      <c r="T118" s="17">
        <f t="shared" si="44"/>
        <v>129.92721550000002</v>
      </c>
      <c r="U118" s="60">
        <f t="shared" si="45"/>
        <v>2.0060815568708188</v>
      </c>
    </row>
    <row r="119" spans="1:21" x14ac:dyDescent="0.2">
      <c r="A119" s="1"/>
      <c r="B119" s="47" t="s">
        <v>104</v>
      </c>
      <c r="C119" s="3" t="s">
        <v>16</v>
      </c>
      <c r="D119" s="80">
        <v>317.7</v>
      </c>
      <c r="E119" s="63">
        <v>99.4</v>
      </c>
      <c r="F119" s="81">
        <v>32.9</v>
      </c>
      <c r="G119" s="80">
        <v>32.799999999999997</v>
      </c>
      <c r="H119" s="80">
        <v>32.9</v>
      </c>
      <c r="I119" s="63">
        <f t="shared" si="50"/>
        <v>32.866666666666667</v>
      </c>
      <c r="J119" s="82">
        <v>11</v>
      </c>
      <c r="K119" s="91">
        <v>66.599999999999994</v>
      </c>
      <c r="L119" s="80">
        <v>66.599999999999994</v>
      </c>
      <c r="M119" s="80">
        <v>66.7</v>
      </c>
      <c r="N119" s="63">
        <f t="shared" si="51"/>
        <v>66.633333333333326</v>
      </c>
      <c r="O119" s="63">
        <v>12.7</v>
      </c>
      <c r="P119" s="62">
        <v>18.883400000000002</v>
      </c>
      <c r="Q119" s="63">
        <f t="shared" si="42"/>
        <v>4154.3480000000009</v>
      </c>
      <c r="R119" s="64">
        <f t="shared" si="43"/>
        <v>126.40004056795134</v>
      </c>
      <c r="S119" s="65">
        <v>6.8971920000000004</v>
      </c>
      <c r="T119" s="23">
        <f t="shared" si="44"/>
        <v>109.49292299999999</v>
      </c>
      <c r="U119" s="64">
        <f t="shared" si="45"/>
        <v>1.6432154527263632</v>
      </c>
    </row>
    <row r="120" spans="1:21" x14ac:dyDescent="0.2">
      <c r="A120" s="1"/>
      <c r="B120" s="52"/>
      <c r="C120" s="9" t="s">
        <v>17</v>
      </c>
      <c r="D120" s="74">
        <v>331.2</v>
      </c>
      <c r="E120" s="54">
        <v>108.6</v>
      </c>
      <c r="F120" s="75">
        <v>34.700000000000003</v>
      </c>
      <c r="G120" s="74">
        <v>34.799999999999997</v>
      </c>
      <c r="H120" s="74">
        <v>34.700000000000003</v>
      </c>
      <c r="I120" s="54">
        <f t="shared" si="50"/>
        <v>34.733333333333334</v>
      </c>
      <c r="J120" s="76">
        <v>11.1</v>
      </c>
      <c r="K120" s="89">
        <v>74.2</v>
      </c>
      <c r="L120" s="74">
        <v>73.900000000000006</v>
      </c>
      <c r="M120" s="74">
        <v>74.099999999999994</v>
      </c>
      <c r="N120" s="54">
        <f t="shared" si="51"/>
        <v>74.066666666666677</v>
      </c>
      <c r="O120" s="54">
        <v>13</v>
      </c>
      <c r="P120" s="53">
        <v>19.585799999999999</v>
      </c>
      <c r="Q120" s="54">
        <f t="shared" si="42"/>
        <v>4348.0475999999999</v>
      </c>
      <c r="R120" s="55">
        <f t="shared" si="43"/>
        <v>125.18371209213051</v>
      </c>
      <c r="S120" s="56">
        <v>10.045529999999999</v>
      </c>
      <c r="T120" s="11">
        <f t="shared" si="44"/>
        <v>163.23986249999996</v>
      </c>
      <c r="U120" s="55">
        <f t="shared" si="45"/>
        <v>2.2039585396039594</v>
      </c>
    </row>
    <row r="121" spans="1:21" ht="12.75" thickBot="1" x14ac:dyDescent="0.25">
      <c r="A121" s="1"/>
      <c r="B121" s="57"/>
      <c r="C121" s="15" t="s">
        <v>18</v>
      </c>
      <c r="D121" s="83">
        <v>319.5</v>
      </c>
      <c r="E121" s="67">
        <v>94.3</v>
      </c>
      <c r="F121" s="84">
        <v>29.6</v>
      </c>
      <c r="G121" s="83">
        <v>29.6</v>
      </c>
      <c r="H121" s="83">
        <v>29.7</v>
      </c>
      <c r="I121" s="67">
        <f t="shared" si="50"/>
        <v>29.633333333333336</v>
      </c>
      <c r="J121" s="85">
        <v>11.5</v>
      </c>
      <c r="K121" s="92">
        <v>64.8</v>
      </c>
      <c r="L121" s="83">
        <v>74.900000000000006</v>
      </c>
      <c r="M121" s="83">
        <v>65</v>
      </c>
      <c r="N121" s="67">
        <f t="shared" si="51"/>
        <v>68.233333333333334</v>
      </c>
      <c r="O121" s="67">
        <v>12.5</v>
      </c>
      <c r="P121" s="58">
        <v>16.68149</v>
      </c>
      <c r="Q121" s="59">
        <f t="shared" si="42"/>
        <v>3836.7426999999998</v>
      </c>
      <c r="R121" s="60">
        <f t="shared" si="43"/>
        <v>129.47388188976376</v>
      </c>
      <c r="S121" s="61">
        <v>7.0441659999999997</v>
      </c>
      <c r="T121" s="17">
        <f t="shared" si="44"/>
        <v>110.06509375</v>
      </c>
      <c r="U121" s="60">
        <f t="shared" si="45"/>
        <v>1.6130692782120175</v>
      </c>
    </row>
    <row r="122" spans="1:21" x14ac:dyDescent="0.2">
      <c r="A122" s="1"/>
      <c r="B122" s="47" t="s">
        <v>105</v>
      </c>
      <c r="C122" s="3" t="s">
        <v>16</v>
      </c>
      <c r="D122" s="71">
        <v>313.7</v>
      </c>
      <c r="E122" s="49">
        <v>96.4</v>
      </c>
      <c r="F122" s="72">
        <v>32.799999999999997</v>
      </c>
      <c r="G122" s="71">
        <v>32.799999999999997</v>
      </c>
      <c r="H122" s="71">
        <v>32.799999999999997</v>
      </c>
      <c r="I122" s="49">
        <f t="shared" si="50"/>
        <v>32.799999999999997</v>
      </c>
      <c r="J122" s="73">
        <v>10.8</v>
      </c>
      <c r="K122" s="88">
        <v>64.5</v>
      </c>
      <c r="L122" s="71">
        <v>64.5</v>
      </c>
      <c r="M122" s="71">
        <v>64.7</v>
      </c>
      <c r="N122" s="49">
        <f t="shared" si="51"/>
        <v>64.566666666666663</v>
      </c>
      <c r="O122" s="49">
        <v>12.4</v>
      </c>
      <c r="P122" s="62">
        <v>18.812370000000001</v>
      </c>
      <c r="Q122" s="63">
        <f t="shared" si="42"/>
        <v>4063.4719200000009</v>
      </c>
      <c r="R122" s="64">
        <f t="shared" si="43"/>
        <v>123.88633902439028</v>
      </c>
      <c r="S122" s="65">
        <v>6.4485359999999998</v>
      </c>
      <c r="T122" s="23">
        <f t="shared" si="44"/>
        <v>99.952308000000002</v>
      </c>
      <c r="U122" s="64">
        <f t="shared" si="45"/>
        <v>1.548048136293237</v>
      </c>
    </row>
    <row r="123" spans="1:21" x14ac:dyDescent="0.2">
      <c r="A123" s="1"/>
      <c r="B123" s="52"/>
      <c r="C123" s="9" t="s">
        <v>17</v>
      </c>
      <c r="D123" s="74">
        <v>327.10000000000002</v>
      </c>
      <c r="E123" s="54">
        <v>106.2</v>
      </c>
      <c r="F123" s="75">
        <v>33</v>
      </c>
      <c r="G123" s="74">
        <v>32.9</v>
      </c>
      <c r="H123" s="74">
        <v>33</v>
      </c>
      <c r="I123" s="54">
        <f t="shared" si="50"/>
        <v>32.966666666666669</v>
      </c>
      <c r="J123" s="76">
        <v>10.8</v>
      </c>
      <c r="K123" s="89">
        <v>74</v>
      </c>
      <c r="L123" s="74">
        <v>74.099999999999994</v>
      </c>
      <c r="M123" s="74">
        <v>74</v>
      </c>
      <c r="N123" s="54">
        <f t="shared" si="51"/>
        <v>74.033333333333331</v>
      </c>
      <c r="O123" s="54">
        <v>12.5</v>
      </c>
      <c r="P123" s="53">
        <v>16.799869999999999</v>
      </c>
      <c r="Q123" s="54">
        <f t="shared" si="42"/>
        <v>3628.7719199999997</v>
      </c>
      <c r="R123" s="55">
        <f t="shared" si="43"/>
        <v>110.07397128412536</v>
      </c>
      <c r="S123" s="56">
        <v>9.9372299999999996</v>
      </c>
      <c r="T123" s="11">
        <f t="shared" si="44"/>
        <v>155.26921874999999</v>
      </c>
      <c r="U123" s="55">
        <f t="shared" si="45"/>
        <v>2.0972879615038269</v>
      </c>
    </row>
    <row r="124" spans="1:21" ht="12.75" thickBot="1" x14ac:dyDescent="0.25">
      <c r="A124" s="1"/>
      <c r="B124" s="57"/>
      <c r="C124" s="15" t="s">
        <v>18</v>
      </c>
      <c r="D124" s="77">
        <v>331.7</v>
      </c>
      <c r="E124" s="59">
        <v>90.4</v>
      </c>
      <c r="F124" s="78">
        <v>30.5</v>
      </c>
      <c r="G124" s="77">
        <v>30.4</v>
      </c>
      <c r="H124" s="77">
        <v>30.6</v>
      </c>
      <c r="I124" s="59">
        <f t="shared" si="50"/>
        <v>30.5</v>
      </c>
      <c r="J124" s="79">
        <v>10.8</v>
      </c>
      <c r="K124" s="90">
        <v>60.8</v>
      </c>
      <c r="L124" s="77">
        <v>60.8</v>
      </c>
      <c r="M124" s="77">
        <v>60.9</v>
      </c>
      <c r="N124" s="59">
        <f t="shared" si="51"/>
        <v>60.833333333333336</v>
      </c>
      <c r="O124" s="59">
        <v>12.5</v>
      </c>
      <c r="P124" s="58">
        <v>18.149429999999999</v>
      </c>
      <c r="Q124" s="59">
        <f t="shared" si="42"/>
        <v>3920.2768800000003</v>
      </c>
      <c r="R124" s="60">
        <f t="shared" si="43"/>
        <v>128.53366819672132</v>
      </c>
      <c r="S124" s="61">
        <v>6.5877739999999996</v>
      </c>
      <c r="T124" s="17">
        <f t="shared" si="44"/>
        <v>102.93396874999999</v>
      </c>
      <c r="U124" s="60">
        <f t="shared" si="45"/>
        <v>1.6920652397260272</v>
      </c>
    </row>
    <row r="125" spans="1:21" x14ac:dyDescent="0.2">
      <c r="A125" s="1"/>
      <c r="B125" s="47" t="s">
        <v>106</v>
      </c>
      <c r="C125" s="3" t="s">
        <v>16</v>
      </c>
      <c r="D125" s="80">
        <v>315.89999999999998</v>
      </c>
      <c r="E125" s="63">
        <v>100.6</v>
      </c>
      <c r="F125" s="81">
        <v>33.299999999999997</v>
      </c>
      <c r="G125" s="80">
        <v>33.1</v>
      </c>
      <c r="H125" s="80">
        <v>33.4</v>
      </c>
      <c r="I125" s="63">
        <f t="shared" si="50"/>
        <v>33.266666666666673</v>
      </c>
      <c r="J125" s="82">
        <v>11.4</v>
      </c>
      <c r="K125" s="91">
        <v>68.3</v>
      </c>
      <c r="L125" s="80">
        <v>68.3</v>
      </c>
      <c r="M125" s="80">
        <v>68.400000000000006</v>
      </c>
      <c r="N125" s="63">
        <f t="shared" si="51"/>
        <v>68.333333333333329</v>
      </c>
      <c r="O125" s="63">
        <v>12.7</v>
      </c>
      <c r="P125" s="62">
        <v>19.309570000000001</v>
      </c>
      <c r="Q125" s="63">
        <f t="shared" si="42"/>
        <v>4402.5819600000004</v>
      </c>
      <c r="R125" s="64">
        <f t="shared" si="43"/>
        <v>132.34214308617234</v>
      </c>
      <c r="S125" s="65">
        <v>5.5202799999999996</v>
      </c>
      <c r="T125" s="23">
        <f t="shared" si="44"/>
        <v>87.634444999999985</v>
      </c>
      <c r="U125" s="64">
        <f t="shared" si="45"/>
        <v>1.2824552926829267</v>
      </c>
    </row>
    <row r="126" spans="1:21" x14ac:dyDescent="0.2">
      <c r="A126" s="1"/>
      <c r="B126" s="52"/>
      <c r="C126" s="9" t="s">
        <v>17</v>
      </c>
      <c r="D126" s="74">
        <v>315.3</v>
      </c>
      <c r="E126" s="54">
        <v>100.2</v>
      </c>
      <c r="F126" s="75">
        <v>33</v>
      </c>
      <c r="G126" s="74">
        <v>33.1</v>
      </c>
      <c r="H126" s="74">
        <v>33.1</v>
      </c>
      <c r="I126" s="54">
        <f t="shared" si="50"/>
        <v>33.066666666666663</v>
      </c>
      <c r="J126" s="76">
        <v>11.2</v>
      </c>
      <c r="K126" s="89">
        <v>67.7</v>
      </c>
      <c r="L126" s="74">
        <v>67.8</v>
      </c>
      <c r="M126" s="74">
        <v>67.900000000000006</v>
      </c>
      <c r="N126" s="54">
        <f t="shared" si="51"/>
        <v>67.8</v>
      </c>
      <c r="O126" s="54">
        <v>12.2</v>
      </c>
      <c r="P126" s="53">
        <v>20.011980000000001</v>
      </c>
      <c r="Q126" s="54">
        <f t="shared" si="42"/>
        <v>4482.6835199999996</v>
      </c>
      <c r="R126" s="55">
        <f t="shared" si="43"/>
        <v>135.56502580645162</v>
      </c>
      <c r="S126" s="56">
        <v>11.8711</v>
      </c>
      <c r="T126" s="11">
        <f t="shared" si="44"/>
        <v>181.03427499999998</v>
      </c>
      <c r="U126" s="55">
        <f t="shared" si="45"/>
        <v>2.6701220501474925</v>
      </c>
    </row>
    <row r="127" spans="1:21" ht="12.75" thickBot="1" x14ac:dyDescent="0.25">
      <c r="A127" s="70"/>
      <c r="B127" s="57"/>
      <c r="C127" s="15" t="s">
        <v>18</v>
      </c>
      <c r="D127" s="77">
        <v>328.4</v>
      </c>
      <c r="E127" s="59">
        <v>96.6</v>
      </c>
      <c r="F127" s="78">
        <v>30.8</v>
      </c>
      <c r="G127" s="77">
        <v>30.9</v>
      </c>
      <c r="H127" s="77">
        <v>30.8</v>
      </c>
      <c r="I127" s="59">
        <f t="shared" si="50"/>
        <v>30.833333333333332</v>
      </c>
      <c r="J127" s="79">
        <v>11.3</v>
      </c>
      <c r="K127" s="90">
        <v>66.400000000000006</v>
      </c>
      <c r="L127" s="77">
        <v>66.5</v>
      </c>
      <c r="M127" s="77">
        <v>66.400000000000006</v>
      </c>
      <c r="N127" s="59">
        <f t="shared" si="51"/>
        <v>66.433333333333337</v>
      </c>
      <c r="O127" s="59">
        <v>12.5</v>
      </c>
      <c r="P127" s="58">
        <v>19.32536</v>
      </c>
      <c r="Q127" s="59">
        <f t="shared" si="42"/>
        <v>4367.5313600000009</v>
      </c>
      <c r="R127" s="60">
        <f t="shared" si="43"/>
        <v>141.64966572972978</v>
      </c>
      <c r="S127" s="61">
        <v>8.0188349999999993</v>
      </c>
      <c r="T127" s="17">
        <f t="shared" si="44"/>
        <v>125.29429687499999</v>
      </c>
      <c r="U127" s="60">
        <f t="shared" si="45"/>
        <v>1.8860155074009028</v>
      </c>
    </row>
  </sheetData>
  <mergeCells count="2">
    <mergeCell ref="F1:H1"/>
    <mergeCell ref="K1:M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7"/>
  <sheetViews>
    <sheetView topLeftCell="A175" workbookViewId="0">
      <selection activeCell="Y252" sqref="Y252"/>
    </sheetView>
  </sheetViews>
  <sheetFormatPr defaultRowHeight="11.25" x14ac:dyDescent="0.2"/>
  <cols>
    <col min="1" max="1" width="1.42578125" style="94" customWidth="1"/>
    <col min="2" max="13" width="5" style="94" customWidth="1"/>
    <col min="14" max="14" width="2.28515625" style="94" customWidth="1"/>
    <col min="15" max="15" width="4.28515625" style="94" customWidth="1"/>
    <col min="16" max="16" width="4.5703125" style="94" customWidth="1"/>
    <col min="17" max="17" width="4.85546875" style="94" customWidth="1"/>
    <col min="18" max="18" width="4.140625" style="94" customWidth="1"/>
    <col min="19" max="19" width="5" style="94" customWidth="1"/>
    <col min="20" max="20" width="4.140625" style="94" customWidth="1"/>
    <col min="21" max="21" width="3.42578125" style="94" customWidth="1"/>
    <col min="22" max="16384" width="9.140625" style="94"/>
  </cols>
  <sheetData>
    <row r="1" spans="1:21" x14ac:dyDescent="0.2">
      <c r="A1" s="93" t="s">
        <v>30</v>
      </c>
    </row>
    <row r="2" spans="1:21" x14ac:dyDescent="0.2">
      <c r="A2" s="94" t="s">
        <v>28</v>
      </c>
    </row>
    <row r="3" spans="1:21" x14ac:dyDescent="0.2">
      <c r="B3" s="94" t="s">
        <v>29</v>
      </c>
      <c r="O3" s="94" t="s">
        <v>36</v>
      </c>
    </row>
    <row r="4" spans="1:21" ht="12" thickBot="1" x14ac:dyDescent="0.25">
      <c r="O4" s="94" t="s">
        <v>34</v>
      </c>
      <c r="R4" s="95"/>
    </row>
    <row r="5" spans="1:21" x14ac:dyDescent="0.2">
      <c r="B5" s="96">
        <v>1.714</v>
      </c>
      <c r="C5" s="97">
        <v>1.7410000000000001</v>
      </c>
      <c r="D5" s="98">
        <v>1.7390000000000001</v>
      </c>
      <c r="E5" s="96">
        <v>5.1999999999999998E-2</v>
      </c>
      <c r="F5" s="97">
        <v>0.05</v>
      </c>
      <c r="G5" s="98">
        <v>5.1999999999999998E-2</v>
      </c>
      <c r="H5" s="96">
        <v>5.0999999999999997E-2</v>
      </c>
      <c r="I5" s="97">
        <v>5.0999999999999997E-2</v>
      </c>
      <c r="J5" s="98">
        <v>5.0999999999999997E-2</v>
      </c>
      <c r="K5" s="96">
        <v>5.0999999999999997E-2</v>
      </c>
      <c r="L5" s="97">
        <v>0.05</v>
      </c>
      <c r="M5" s="98">
        <v>0.05</v>
      </c>
      <c r="O5" s="99">
        <v>37.226669999999999</v>
      </c>
      <c r="P5" s="96" t="s">
        <v>35</v>
      </c>
      <c r="Q5" s="98"/>
      <c r="R5" s="97" t="s">
        <v>35</v>
      </c>
      <c r="S5" s="97"/>
      <c r="T5" s="96" t="s">
        <v>35</v>
      </c>
      <c r="U5" s="98"/>
    </row>
    <row r="6" spans="1:21" x14ac:dyDescent="0.2">
      <c r="B6" s="100">
        <v>1.1910000000000001</v>
      </c>
      <c r="C6" s="101">
        <v>1.161</v>
      </c>
      <c r="D6" s="102">
        <v>1.198</v>
      </c>
      <c r="E6" s="100">
        <v>0.753</v>
      </c>
      <c r="F6" s="101">
        <v>0.755</v>
      </c>
      <c r="G6" s="102">
        <v>0.68400000000000005</v>
      </c>
      <c r="H6" s="100">
        <v>0.745</v>
      </c>
      <c r="I6" s="101">
        <v>0.76700000000000002</v>
      </c>
      <c r="J6" s="102">
        <v>0.751</v>
      </c>
      <c r="K6" s="100">
        <v>0.71199999999999997</v>
      </c>
      <c r="L6" s="101">
        <v>0.73699999999999999</v>
      </c>
      <c r="M6" s="102">
        <v>0.68400000000000005</v>
      </c>
      <c r="O6" s="103">
        <v>25.724</v>
      </c>
      <c r="P6" s="104" t="s">
        <v>37</v>
      </c>
      <c r="Q6" s="105" t="s">
        <v>16</v>
      </c>
      <c r="R6" s="106" t="s">
        <v>37</v>
      </c>
      <c r="S6" s="107" t="s">
        <v>17</v>
      </c>
      <c r="T6" s="104" t="s">
        <v>37</v>
      </c>
      <c r="U6" s="105" t="s">
        <v>18</v>
      </c>
    </row>
    <row r="7" spans="1:21" x14ac:dyDescent="0.2">
      <c r="B7" s="100">
        <v>0.89400000000000002</v>
      </c>
      <c r="C7" s="101">
        <v>0.88600000000000001</v>
      </c>
      <c r="D7" s="102">
        <v>0.90700000000000003</v>
      </c>
      <c r="E7" s="100">
        <v>0.80200000000000005</v>
      </c>
      <c r="F7" s="101">
        <v>0.82699999999999996</v>
      </c>
      <c r="G7" s="102">
        <v>0.77600000000000002</v>
      </c>
      <c r="H7" s="100">
        <v>0.874</v>
      </c>
      <c r="I7" s="101">
        <v>0.92800000000000005</v>
      </c>
      <c r="J7" s="102">
        <v>0.875</v>
      </c>
      <c r="K7" s="100">
        <v>0.85299999999999998</v>
      </c>
      <c r="L7" s="101">
        <v>0.85799999999999998</v>
      </c>
      <c r="M7" s="102">
        <v>0.75800000000000001</v>
      </c>
      <c r="O7" s="103">
        <v>19.524920000000002</v>
      </c>
      <c r="P7" s="104" t="s">
        <v>38</v>
      </c>
      <c r="Q7" s="105" t="s">
        <v>16</v>
      </c>
      <c r="R7" s="106" t="s">
        <v>38</v>
      </c>
      <c r="S7" s="107" t="s">
        <v>17</v>
      </c>
      <c r="T7" s="104" t="s">
        <v>38</v>
      </c>
      <c r="U7" s="105" t="s">
        <v>18</v>
      </c>
    </row>
    <row r="8" spans="1:21" x14ac:dyDescent="0.2">
      <c r="B8" s="100">
        <v>0.63600000000000001</v>
      </c>
      <c r="C8" s="101">
        <v>0.64500000000000002</v>
      </c>
      <c r="D8" s="102">
        <v>0.63300000000000001</v>
      </c>
      <c r="E8" s="100">
        <v>0.53300000000000003</v>
      </c>
      <c r="F8" s="101">
        <v>0.628</v>
      </c>
      <c r="G8" s="102">
        <v>0.54400000000000004</v>
      </c>
      <c r="H8" s="100">
        <v>0.86599999999999999</v>
      </c>
      <c r="I8" s="101">
        <v>0.95499999999999996</v>
      </c>
      <c r="J8" s="102">
        <v>0.84</v>
      </c>
      <c r="K8" s="100">
        <v>0.621</v>
      </c>
      <c r="L8" s="101">
        <v>0.64500000000000002</v>
      </c>
      <c r="M8" s="102">
        <v>0.57599999999999996</v>
      </c>
      <c r="O8" s="103">
        <v>13.225479999999999</v>
      </c>
      <c r="P8" s="104" t="s">
        <v>39</v>
      </c>
      <c r="Q8" s="105" t="s">
        <v>16</v>
      </c>
      <c r="R8" s="106" t="s">
        <v>39</v>
      </c>
      <c r="S8" s="107" t="s">
        <v>17</v>
      </c>
      <c r="T8" s="104" t="s">
        <v>39</v>
      </c>
      <c r="U8" s="105" t="s">
        <v>18</v>
      </c>
    </row>
    <row r="9" spans="1:21" x14ac:dyDescent="0.2">
      <c r="B9" s="100">
        <v>0.49399999999999999</v>
      </c>
      <c r="C9" s="101">
        <v>0.49099999999999999</v>
      </c>
      <c r="D9" s="102">
        <v>0.497</v>
      </c>
      <c r="E9" s="100">
        <v>0.60799999999999998</v>
      </c>
      <c r="F9" s="101">
        <v>0.66100000000000003</v>
      </c>
      <c r="G9" s="102">
        <v>0.63700000000000001</v>
      </c>
      <c r="H9" s="100">
        <v>0.60899999999999999</v>
      </c>
      <c r="I9" s="101">
        <v>0.61499999999999999</v>
      </c>
      <c r="J9" s="102">
        <v>0.623</v>
      </c>
      <c r="K9" s="100">
        <v>0.624</v>
      </c>
      <c r="L9" s="101">
        <v>0.7</v>
      </c>
      <c r="M9" s="102">
        <v>0.69</v>
      </c>
      <c r="O9" s="103">
        <v>9.8055599999999998</v>
      </c>
      <c r="P9" s="104" t="s">
        <v>40</v>
      </c>
      <c r="Q9" s="105" t="s">
        <v>16</v>
      </c>
      <c r="R9" s="106" t="s">
        <v>40</v>
      </c>
      <c r="S9" s="107" t="s">
        <v>17</v>
      </c>
      <c r="T9" s="104" t="s">
        <v>40</v>
      </c>
      <c r="U9" s="105" t="s">
        <v>18</v>
      </c>
    </row>
    <row r="10" spans="1:21" x14ac:dyDescent="0.2">
      <c r="B10" s="100">
        <v>0.36</v>
      </c>
      <c r="C10" s="101">
        <v>0.36499999999999999</v>
      </c>
      <c r="D10" s="102">
        <v>0.35499999999999998</v>
      </c>
      <c r="E10" s="100">
        <v>0.70399999999999996</v>
      </c>
      <c r="F10" s="101">
        <v>0.74199999999999999</v>
      </c>
      <c r="G10" s="102">
        <v>0.71499999999999997</v>
      </c>
      <c r="H10" s="100">
        <v>0.76800000000000002</v>
      </c>
      <c r="I10" s="101">
        <v>0.76300000000000001</v>
      </c>
      <c r="J10" s="102">
        <v>0.751</v>
      </c>
      <c r="K10" s="100">
        <v>0.59399999999999997</v>
      </c>
      <c r="L10" s="101">
        <v>0.60299999999999998</v>
      </c>
      <c r="M10" s="102">
        <v>0.60599999999999998</v>
      </c>
      <c r="O10" s="103">
        <v>6.7484780000000004</v>
      </c>
      <c r="P10" s="104" t="s">
        <v>41</v>
      </c>
      <c r="Q10" s="105" t="s">
        <v>16</v>
      </c>
      <c r="R10" s="106" t="s">
        <v>41</v>
      </c>
      <c r="S10" s="107" t="s">
        <v>17</v>
      </c>
      <c r="T10" s="104" t="s">
        <v>41</v>
      </c>
      <c r="U10" s="105" t="s">
        <v>18</v>
      </c>
    </row>
    <row r="11" spans="1:21" x14ac:dyDescent="0.2">
      <c r="B11" s="100">
        <v>0.215</v>
      </c>
      <c r="C11" s="101">
        <v>0.22</v>
      </c>
      <c r="D11" s="102">
        <v>0.20699999999999999</v>
      </c>
      <c r="E11" s="100">
        <v>0.68100000000000005</v>
      </c>
      <c r="F11" s="101">
        <v>0.69599999999999995</v>
      </c>
      <c r="G11" s="102">
        <v>0.67400000000000004</v>
      </c>
      <c r="H11" s="100">
        <v>0.76</v>
      </c>
      <c r="I11" s="101">
        <v>0.76200000000000001</v>
      </c>
      <c r="J11" s="102">
        <v>0.75900000000000001</v>
      </c>
      <c r="K11" s="100">
        <v>0.59699999999999998</v>
      </c>
      <c r="L11" s="101">
        <v>0.60299999999999998</v>
      </c>
      <c r="M11" s="102">
        <v>0.59599999999999997</v>
      </c>
      <c r="O11" s="103">
        <v>3.2745199999999999</v>
      </c>
      <c r="P11" s="104" t="s">
        <v>42</v>
      </c>
      <c r="Q11" s="105" t="s">
        <v>16</v>
      </c>
      <c r="R11" s="106" t="s">
        <v>42</v>
      </c>
      <c r="S11" s="107" t="s">
        <v>17</v>
      </c>
      <c r="T11" s="104" t="s">
        <v>42</v>
      </c>
      <c r="U11" s="105" t="s">
        <v>18</v>
      </c>
    </row>
    <row r="12" spans="1:21" ht="12" thickBot="1" x14ac:dyDescent="0.25">
      <c r="B12" s="108">
        <v>6.7000000000000004E-2</v>
      </c>
      <c r="C12" s="109">
        <v>6.7000000000000004E-2</v>
      </c>
      <c r="D12" s="110">
        <v>6.6000000000000003E-2</v>
      </c>
      <c r="E12" s="108">
        <v>5.3999999999999999E-2</v>
      </c>
      <c r="F12" s="109">
        <v>5.1999999999999998E-2</v>
      </c>
      <c r="G12" s="110">
        <v>5.1999999999999998E-2</v>
      </c>
      <c r="H12" s="108">
        <v>5.2999999999999999E-2</v>
      </c>
      <c r="I12" s="109">
        <v>5.0999999999999997E-2</v>
      </c>
      <c r="J12" s="110">
        <v>5.1999999999999998E-2</v>
      </c>
      <c r="K12" s="108">
        <v>5.2999999999999999E-2</v>
      </c>
      <c r="L12" s="109">
        <v>5.0999999999999997E-2</v>
      </c>
      <c r="M12" s="110">
        <v>5.3999999999999999E-2</v>
      </c>
      <c r="O12" s="111">
        <v>0</v>
      </c>
      <c r="P12" s="108" t="s">
        <v>35</v>
      </c>
      <c r="Q12" s="110"/>
      <c r="R12" s="109" t="s">
        <v>35</v>
      </c>
      <c r="S12" s="109"/>
      <c r="T12" s="108" t="s">
        <v>35</v>
      </c>
      <c r="U12" s="110"/>
    </row>
    <row r="14" spans="1:21" x14ac:dyDescent="0.2">
      <c r="A14" s="93" t="s">
        <v>31</v>
      </c>
    </row>
    <row r="15" spans="1:21" x14ac:dyDescent="0.2">
      <c r="A15" s="94" t="s">
        <v>28</v>
      </c>
    </row>
    <row r="16" spans="1:21" x14ac:dyDescent="0.2">
      <c r="B16" s="94" t="s">
        <v>29</v>
      </c>
      <c r="O16" s="94" t="s">
        <v>36</v>
      </c>
    </row>
    <row r="17" spans="1:21" ht="12" thickBot="1" x14ac:dyDescent="0.25">
      <c r="O17" s="94" t="s">
        <v>34</v>
      </c>
      <c r="R17" s="95"/>
    </row>
    <row r="18" spans="1:21" x14ac:dyDescent="0.2">
      <c r="B18" s="96">
        <v>1.6779999999999999</v>
      </c>
      <c r="C18" s="97">
        <v>1.7430000000000001</v>
      </c>
      <c r="D18" s="98">
        <v>1.7230000000000001</v>
      </c>
      <c r="E18" s="96">
        <v>5.0999999999999997E-2</v>
      </c>
      <c r="F18" s="97">
        <v>5.3999999999999999E-2</v>
      </c>
      <c r="G18" s="98">
        <v>5.2999999999999999E-2</v>
      </c>
      <c r="H18" s="96">
        <v>5.0999999999999997E-2</v>
      </c>
      <c r="I18" s="97">
        <v>5.1999999999999998E-2</v>
      </c>
      <c r="J18" s="98">
        <v>5.1999999999999998E-2</v>
      </c>
      <c r="K18" s="96">
        <v>5.2999999999999999E-2</v>
      </c>
      <c r="L18" s="97">
        <v>5.0999999999999997E-2</v>
      </c>
      <c r="M18" s="98">
        <v>5.0999999999999997E-2</v>
      </c>
      <c r="O18" s="99">
        <v>37.226669999999999</v>
      </c>
      <c r="P18" s="96" t="s">
        <v>35</v>
      </c>
      <c r="Q18" s="98"/>
      <c r="R18" s="97" t="s">
        <v>35</v>
      </c>
      <c r="S18" s="97"/>
      <c r="T18" s="96" t="s">
        <v>35</v>
      </c>
      <c r="U18" s="98"/>
    </row>
    <row r="19" spans="1:21" x14ac:dyDescent="0.2">
      <c r="B19" s="100">
        <v>1.22</v>
      </c>
      <c r="C19" s="101">
        <v>1.208</v>
      </c>
      <c r="D19" s="102">
        <v>1.1910000000000001</v>
      </c>
      <c r="E19" s="100">
        <v>0.21299999999999999</v>
      </c>
      <c r="F19" s="101">
        <v>0.214</v>
      </c>
      <c r="G19" s="102">
        <v>0.21099999999999999</v>
      </c>
      <c r="H19" s="100">
        <v>0.23599999999999999</v>
      </c>
      <c r="I19" s="101">
        <v>0.23499999999999999</v>
      </c>
      <c r="J19" s="102">
        <v>0.222</v>
      </c>
      <c r="K19" s="100">
        <v>0.14899999999999999</v>
      </c>
      <c r="L19" s="101">
        <v>0.153</v>
      </c>
      <c r="M19" s="102">
        <v>0.151</v>
      </c>
      <c r="O19" s="103">
        <v>25.724</v>
      </c>
      <c r="P19" s="104" t="s">
        <v>37</v>
      </c>
      <c r="Q19" s="105" t="s">
        <v>16</v>
      </c>
      <c r="R19" s="106" t="s">
        <v>37</v>
      </c>
      <c r="S19" s="107" t="s">
        <v>17</v>
      </c>
      <c r="T19" s="104" t="s">
        <v>37</v>
      </c>
      <c r="U19" s="105" t="s">
        <v>18</v>
      </c>
    </row>
    <row r="20" spans="1:21" x14ac:dyDescent="0.2">
      <c r="B20" s="100">
        <v>0.93300000000000005</v>
      </c>
      <c r="C20" s="101">
        <v>0.92200000000000004</v>
      </c>
      <c r="D20" s="102">
        <v>0.89100000000000001</v>
      </c>
      <c r="E20" s="100">
        <v>0.20300000000000001</v>
      </c>
      <c r="F20" s="101">
        <v>0.192</v>
      </c>
      <c r="G20" s="102">
        <v>0.20300000000000001</v>
      </c>
      <c r="H20" s="100">
        <v>0.221</v>
      </c>
      <c r="I20" s="101">
        <v>0.22</v>
      </c>
      <c r="J20" s="102">
        <v>0.223</v>
      </c>
      <c r="K20" s="100">
        <v>0.248</v>
      </c>
      <c r="L20" s="101">
        <v>0.252</v>
      </c>
      <c r="M20" s="102">
        <v>0.254</v>
      </c>
      <c r="O20" s="103">
        <v>19.524920000000002</v>
      </c>
      <c r="P20" s="104" t="s">
        <v>38</v>
      </c>
      <c r="Q20" s="105" t="s">
        <v>16</v>
      </c>
      <c r="R20" s="106" t="s">
        <v>38</v>
      </c>
      <c r="S20" s="107" t="s">
        <v>17</v>
      </c>
      <c r="T20" s="104" t="s">
        <v>38</v>
      </c>
      <c r="U20" s="105" t="s">
        <v>18</v>
      </c>
    </row>
    <row r="21" spans="1:21" x14ac:dyDescent="0.2">
      <c r="B21" s="100">
        <v>0.64300000000000002</v>
      </c>
      <c r="C21" s="101">
        <v>0.65100000000000002</v>
      </c>
      <c r="D21" s="102">
        <v>0.64400000000000002</v>
      </c>
      <c r="E21" s="100">
        <v>0.219</v>
      </c>
      <c r="F21" s="101">
        <v>0.221</v>
      </c>
      <c r="G21" s="102">
        <v>0.22600000000000001</v>
      </c>
      <c r="H21" s="100">
        <v>0.182</v>
      </c>
      <c r="I21" s="101">
        <v>0.184</v>
      </c>
      <c r="J21" s="102">
        <v>0.182</v>
      </c>
      <c r="K21" s="100">
        <v>0.28999999999999998</v>
      </c>
      <c r="L21" s="101">
        <v>0.29399999999999998</v>
      </c>
      <c r="M21" s="102">
        <v>0.29599999999999999</v>
      </c>
      <c r="O21" s="103">
        <v>13.225479999999999</v>
      </c>
      <c r="P21" s="104" t="s">
        <v>39</v>
      </c>
      <c r="Q21" s="105" t="s">
        <v>16</v>
      </c>
      <c r="R21" s="106" t="s">
        <v>39</v>
      </c>
      <c r="S21" s="107" t="s">
        <v>17</v>
      </c>
      <c r="T21" s="104" t="s">
        <v>39</v>
      </c>
      <c r="U21" s="105" t="s">
        <v>18</v>
      </c>
    </row>
    <row r="22" spans="1:21" x14ac:dyDescent="0.2">
      <c r="B22" s="100">
        <v>0.498</v>
      </c>
      <c r="C22" s="101">
        <v>0.51</v>
      </c>
      <c r="D22" s="102">
        <v>0.48599999999999999</v>
      </c>
      <c r="E22" s="100">
        <v>0.21299999999999999</v>
      </c>
      <c r="F22" s="101">
        <v>0.20399999999999999</v>
      </c>
      <c r="G22" s="102">
        <v>0.21099999999999999</v>
      </c>
      <c r="H22" s="100">
        <v>0.221</v>
      </c>
      <c r="I22" s="101">
        <v>0.192</v>
      </c>
      <c r="J22" s="102">
        <v>0.221</v>
      </c>
      <c r="K22" s="100">
        <v>0.24</v>
      </c>
      <c r="L22" s="101">
        <v>0.23200000000000001</v>
      </c>
      <c r="M22" s="102">
        <v>0.24</v>
      </c>
      <c r="O22" s="103">
        <v>9.8055599999999998</v>
      </c>
      <c r="P22" s="104" t="s">
        <v>40</v>
      </c>
      <c r="Q22" s="105" t="s">
        <v>16</v>
      </c>
      <c r="R22" s="106" t="s">
        <v>40</v>
      </c>
      <c r="S22" s="107" t="s">
        <v>17</v>
      </c>
      <c r="T22" s="104" t="s">
        <v>40</v>
      </c>
      <c r="U22" s="105" t="s">
        <v>18</v>
      </c>
    </row>
    <row r="23" spans="1:21" x14ac:dyDescent="0.2">
      <c r="B23" s="100">
        <v>0.35799999999999998</v>
      </c>
      <c r="C23" s="101">
        <v>0.35199999999999998</v>
      </c>
      <c r="D23" s="102">
        <v>0.36</v>
      </c>
      <c r="E23" s="100">
        <v>0.23400000000000001</v>
      </c>
      <c r="F23" s="101">
        <v>0.22900000000000001</v>
      </c>
      <c r="G23" s="102">
        <v>0.22600000000000001</v>
      </c>
      <c r="H23" s="100">
        <v>0.23799999999999999</v>
      </c>
      <c r="I23" s="101">
        <v>0.24099999999999999</v>
      </c>
      <c r="J23" s="102">
        <v>0.23200000000000001</v>
      </c>
      <c r="K23" s="100">
        <v>0.248</v>
      </c>
      <c r="L23" s="101">
        <v>0.247</v>
      </c>
      <c r="M23" s="102">
        <v>0.25600000000000001</v>
      </c>
      <c r="O23" s="103">
        <v>6.7484780000000004</v>
      </c>
      <c r="P23" s="104" t="s">
        <v>41</v>
      </c>
      <c r="Q23" s="105" t="s">
        <v>16</v>
      </c>
      <c r="R23" s="106" t="s">
        <v>41</v>
      </c>
      <c r="S23" s="107" t="s">
        <v>17</v>
      </c>
      <c r="T23" s="104" t="s">
        <v>41</v>
      </c>
      <c r="U23" s="105" t="s">
        <v>18</v>
      </c>
    </row>
    <row r="24" spans="1:21" x14ac:dyDescent="0.2">
      <c r="B24" s="100">
        <v>0.222</v>
      </c>
      <c r="C24" s="101">
        <v>0.217</v>
      </c>
      <c r="D24" s="102">
        <v>0.218</v>
      </c>
      <c r="E24" s="100">
        <v>0.215</v>
      </c>
      <c r="F24" s="101">
        <v>0.221</v>
      </c>
      <c r="G24" s="102">
        <v>0.219</v>
      </c>
      <c r="H24" s="100">
        <v>0.23799999999999999</v>
      </c>
      <c r="I24" s="101">
        <v>0.245</v>
      </c>
      <c r="J24" s="102">
        <v>0.24399999999999999</v>
      </c>
      <c r="K24" s="100">
        <v>0.221</v>
      </c>
      <c r="L24" s="101">
        <v>0.224</v>
      </c>
      <c r="M24" s="102">
        <v>0.215</v>
      </c>
      <c r="O24" s="103">
        <v>3.2745199999999999</v>
      </c>
      <c r="P24" s="104" t="s">
        <v>42</v>
      </c>
      <c r="Q24" s="105" t="s">
        <v>16</v>
      </c>
      <c r="R24" s="106" t="s">
        <v>42</v>
      </c>
      <c r="S24" s="107" t="s">
        <v>17</v>
      </c>
      <c r="T24" s="104" t="s">
        <v>42</v>
      </c>
      <c r="U24" s="105" t="s">
        <v>18</v>
      </c>
    </row>
    <row r="25" spans="1:21" ht="12" thickBot="1" x14ac:dyDescent="0.25">
      <c r="B25" s="108">
        <v>6.7000000000000004E-2</v>
      </c>
      <c r="C25" s="109">
        <v>6.7000000000000004E-2</v>
      </c>
      <c r="D25" s="110">
        <v>6.8000000000000005E-2</v>
      </c>
      <c r="E25" s="108">
        <v>5.1999999999999998E-2</v>
      </c>
      <c r="F25" s="109">
        <v>5.1999999999999998E-2</v>
      </c>
      <c r="G25" s="110">
        <v>5.1999999999999998E-2</v>
      </c>
      <c r="H25" s="108">
        <v>5.6000000000000001E-2</v>
      </c>
      <c r="I25" s="109">
        <v>5.1999999999999998E-2</v>
      </c>
      <c r="J25" s="110">
        <v>5.1999999999999998E-2</v>
      </c>
      <c r="K25" s="108">
        <v>5.1999999999999998E-2</v>
      </c>
      <c r="L25" s="109">
        <v>5.1999999999999998E-2</v>
      </c>
      <c r="M25" s="110">
        <v>5.1999999999999998E-2</v>
      </c>
      <c r="O25" s="111">
        <v>0</v>
      </c>
      <c r="P25" s="108" t="s">
        <v>35</v>
      </c>
      <c r="Q25" s="110"/>
      <c r="R25" s="109" t="s">
        <v>35</v>
      </c>
      <c r="S25" s="109"/>
      <c r="T25" s="108" t="s">
        <v>35</v>
      </c>
      <c r="U25" s="110"/>
    </row>
    <row r="27" spans="1:21" x14ac:dyDescent="0.2">
      <c r="A27" s="93" t="s">
        <v>32</v>
      </c>
    </row>
    <row r="28" spans="1:21" x14ac:dyDescent="0.2">
      <c r="A28" s="94" t="s">
        <v>28</v>
      </c>
    </row>
    <row r="29" spans="1:21" x14ac:dyDescent="0.2">
      <c r="B29" s="94" t="s">
        <v>29</v>
      </c>
      <c r="O29" s="94" t="s">
        <v>36</v>
      </c>
    </row>
    <row r="30" spans="1:21" ht="12" thickBot="1" x14ac:dyDescent="0.25">
      <c r="O30" s="94" t="s">
        <v>34</v>
      </c>
      <c r="R30" s="95"/>
    </row>
    <row r="31" spans="1:21" x14ac:dyDescent="0.2">
      <c r="B31" s="96">
        <v>1.6990000000000001</v>
      </c>
      <c r="C31" s="97">
        <v>1.7130000000000001</v>
      </c>
      <c r="D31" s="98">
        <v>1.74</v>
      </c>
      <c r="E31" s="96">
        <v>5.1999999999999998E-2</v>
      </c>
      <c r="F31" s="97">
        <v>5.0999999999999997E-2</v>
      </c>
      <c r="G31" s="98">
        <v>5.1999999999999998E-2</v>
      </c>
      <c r="H31" s="96">
        <v>5.1999999999999998E-2</v>
      </c>
      <c r="I31" s="97">
        <v>5.0999999999999997E-2</v>
      </c>
      <c r="J31" s="98">
        <v>5.0999999999999997E-2</v>
      </c>
      <c r="K31" s="96">
        <v>5.2999999999999999E-2</v>
      </c>
      <c r="L31" s="97">
        <v>5.0999999999999997E-2</v>
      </c>
      <c r="M31" s="98">
        <v>5.0999999999999997E-2</v>
      </c>
      <c r="O31" s="99">
        <v>37.226669999999999</v>
      </c>
      <c r="P31" s="96" t="s">
        <v>35</v>
      </c>
      <c r="Q31" s="98"/>
      <c r="R31" s="97" t="s">
        <v>35</v>
      </c>
      <c r="S31" s="97"/>
      <c r="T31" s="96" t="s">
        <v>35</v>
      </c>
      <c r="U31" s="98"/>
    </row>
    <row r="32" spans="1:21" x14ac:dyDescent="0.2">
      <c r="B32" s="100">
        <v>1.214</v>
      </c>
      <c r="C32" s="101">
        <v>1.222</v>
      </c>
      <c r="D32" s="102">
        <v>1.2090000000000001</v>
      </c>
      <c r="E32" s="100">
        <v>0.90900000000000003</v>
      </c>
      <c r="F32" s="101">
        <v>1.014</v>
      </c>
      <c r="G32" s="102">
        <v>0.96099999999999997</v>
      </c>
      <c r="H32" s="100">
        <v>0.93899999999999995</v>
      </c>
      <c r="I32" s="101">
        <v>0.92400000000000004</v>
      </c>
      <c r="J32" s="102">
        <v>0.90900000000000003</v>
      </c>
      <c r="K32" s="100">
        <v>0.623</v>
      </c>
      <c r="L32" s="101">
        <v>0.64</v>
      </c>
      <c r="M32" s="102">
        <v>0.60399999999999998</v>
      </c>
      <c r="O32" s="103">
        <v>25.724</v>
      </c>
      <c r="P32" s="104" t="s">
        <v>43</v>
      </c>
      <c r="Q32" s="105" t="s">
        <v>16</v>
      </c>
      <c r="R32" s="104" t="s">
        <v>43</v>
      </c>
      <c r="S32" s="107" t="s">
        <v>17</v>
      </c>
      <c r="T32" s="104" t="s">
        <v>43</v>
      </c>
      <c r="U32" s="105" t="s">
        <v>18</v>
      </c>
    </row>
    <row r="33" spans="1:21" x14ac:dyDescent="0.2">
      <c r="B33" s="100">
        <v>0.91200000000000003</v>
      </c>
      <c r="C33" s="101">
        <v>0.89900000000000002</v>
      </c>
      <c r="D33" s="102">
        <v>0.88800000000000001</v>
      </c>
      <c r="E33" s="100">
        <v>0.72599999999999998</v>
      </c>
      <c r="F33" s="101">
        <v>0.73199999999999998</v>
      </c>
      <c r="G33" s="102">
        <v>0.64</v>
      </c>
      <c r="H33" s="100">
        <v>0.84399999999999997</v>
      </c>
      <c r="I33" s="101">
        <v>0.93899999999999995</v>
      </c>
      <c r="J33" s="102">
        <v>0.82</v>
      </c>
      <c r="K33" s="100">
        <v>0.69499999999999995</v>
      </c>
      <c r="L33" s="101">
        <v>0.72399999999999998</v>
      </c>
      <c r="M33" s="102">
        <v>0.68799999999999994</v>
      </c>
      <c r="O33" s="103">
        <v>19.524920000000002</v>
      </c>
      <c r="P33" s="104" t="s">
        <v>44</v>
      </c>
      <c r="Q33" s="105" t="s">
        <v>16</v>
      </c>
      <c r="R33" s="104" t="s">
        <v>44</v>
      </c>
      <c r="S33" s="107" t="s">
        <v>17</v>
      </c>
      <c r="T33" s="104" t="s">
        <v>44</v>
      </c>
      <c r="U33" s="105" t="s">
        <v>18</v>
      </c>
    </row>
    <row r="34" spans="1:21" x14ac:dyDescent="0.2">
      <c r="B34" s="100">
        <v>0.628</v>
      </c>
      <c r="C34" s="101">
        <v>0.63500000000000001</v>
      </c>
      <c r="D34" s="102">
        <v>0.64500000000000002</v>
      </c>
      <c r="E34" s="100">
        <v>1.0089999999999999</v>
      </c>
      <c r="F34" s="101">
        <v>1.006</v>
      </c>
      <c r="G34" s="102">
        <v>0.94199999999999995</v>
      </c>
      <c r="H34" s="100">
        <v>0.78800000000000003</v>
      </c>
      <c r="I34" s="101">
        <v>0.77800000000000002</v>
      </c>
      <c r="J34" s="102">
        <v>0.76300000000000001</v>
      </c>
      <c r="K34" s="100">
        <v>0.75</v>
      </c>
      <c r="L34" s="101">
        <v>0.77800000000000002</v>
      </c>
      <c r="M34" s="102">
        <v>0.70899999999999996</v>
      </c>
      <c r="O34" s="103">
        <v>13.225479999999999</v>
      </c>
      <c r="P34" s="104" t="s">
        <v>45</v>
      </c>
      <c r="Q34" s="105" t="s">
        <v>16</v>
      </c>
      <c r="R34" s="104" t="s">
        <v>45</v>
      </c>
      <c r="S34" s="107" t="s">
        <v>17</v>
      </c>
      <c r="T34" s="104" t="s">
        <v>45</v>
      </c>
      <c r="U34" s="105" t="s">
        <v>18</v>
      </c>
    </row>
    <row r="35" spans="1:21" x14ac:dyDescent="0.2">
      <c r="B35" s="100">
        <v>0.496</v>
      </c>
      <c r="C35" s="101">
        <v>0.503</v>
      </c>
      <c r="D35" s="102">
        <v>0.48799999999999999</v>
      </c>
      <c r="E35" s="100">
        <v>0.67600000000000005</v>
      </c>
      <c r="F35" s="101">
        <v>0.67</v>
      </c>
      <c r="G35" s="102">
        <v>0.63500000000000001</v>
      </c>
      <c r="H35" s="100">
        <v>0.79400000000000004</v>
      </c>
      <c r="I35" s="101">
        <v>0.83299999999999996</v>
      </c>
      <c r="J35" s="102">
        <v>0.80900000000000005</v>
      </c>
      <c r="K35" s="100">
        <v>0.67300000000000004</v>
      </c>
      <c r="L35" s="101">
        <v>0.70699999999999996</v>
      </c>
      <c r="M35" s="102">
        <v>0.68500000000000005</v>
      </c>
      <c r="O35" s="103">
        <v>9.8055599999999998</v>
      </c>
      <c r="P35" s="104" t="s">
        <v>46</v>
      </c>
      <c r="Q35" s="105" t="s">
        <v>16</v>
      </c>
      <c r="R35" s="104" t="s">
        <v>46</v>
      </c>
      <c r="S35" s="107" t="s">
        <v>17</v>
      </c>
      <c r="T35" s="104" t="s">
        <v>46</v>
      </c>
      <c r="U35" s="105" t="s">
        <v>18</v>
      </c>
    </row>
    <row r="36" spans="1:21" x14ac:dyDescent="0.2">
      <c r="B36" s="100">
        <v>0.36</v>
      </c>
      <c r="C36" s="101">
        <v>0.36099999999999999</v>
      </c>
      <c r="D36" s="102">
        <v>0.35599999999999998</v>
      </c>
      <c r="E36" s="100">
        <v>0.66500000000000004</v>
      </c>
      <c r="F36" s="101">
        <v>0.66300000000000003</v>
      </c>
      <c r="G36" s="102">
        <v>0.65400000000000003</v>
      </c>
      <c r="H36" s="100">
        <v>0.73499999999999999</v>
      </c>
      <c r="I36" s="101">
        <v>0.73099999999999998</v>
      </c>
      <c r="J36" s="102">
        <v>0.72599999999999998</v>
      </c>
      <c r="K36" s="100">
        <v>0.64500000000000002</v>
      </c>
      <c r="L36" s="101">
        <v>0.67800000000000005</v>
      </c>
      <c r="M36" s="102">
        <v>0.627</v>
      </c>
      <c r="O36" s="103">
        <v>6.7484780000000004</v>
      </c>
      <c r="P36" s="104" t="s">
        <v>47</v>
      </c>
      <c r="Q36" s="105" t="s">
        <v>16</v>
      </c>
      <c r="R36" s="104" t="s">
        <v>47</v>
      </c>
      <c r="S36" s="107" t="s">
        <v>17</v>
      </c>
      <c r="T36" s="104" t="s">
        <v>47</v>
      </c>
      <c r="U36" s="105" t="s">
        <v>18</v>
      </c>
    </row>
    <row r="37" spans="1:21" x14ac:dyDescent="0.2">
      <c r="B37" s="100">
        <v>0.222</v>
      </c>
      <c r="C37" s="101">
        <v>0.221</v>
      </c>
      <c r="D37" s="102">
        <v>0.214</v>
      </c>
      <c r="E37" s="100">
        <v>0.82399999999999995</v>
      </c>
      <c r="F37" s="101">
        <v>0.86799999999999999</v>
      </c>
      <c r="G37" s="102">
        <v>0.82099999999999995</v>
      </c>
      <c r="H37" s="100">
        <v>1.018</v>
      </c>
      <c r="I37" s="101">
        <v>1.0109999999999999</v>
      </c>
      <c r="J37" s="102">
        <v>0.97599999999999998</v>
      </c>
      <c r="K37" s="100">
        <v>0.90700000000000003</v>
      </c>
      <c r="L37" s="101">
        <v>0.879</v>
      </c>
      <c r="M37" s="102">
        <v>0.79200000000000004</v>
      </c>
      <c r="O37" s="103">
        <v>3.2745199999999999</v>
      </c>
      <c r="P37" s="104" t="s">
        <v>48</v>
      </c>
      <c r="Q37" s="105" t="s">
        <v>16</v>
      </c>
      <c r="R37" s="104" t="s">
        <v>48</v>
      </c>
      <c r="S37" s="107" t="s">
        <v>17</v>
      </c>
      <c r="T37" s="104" t="s">
        <v>48</v>
      </c>
      <c r="U37" s="105" t="s">
        <v>18</v>
      </c>
    </row>
    <row r="38" spans="1:21" ht="12" thickBot="1" x14ac:dyDescent="0.25">
      <c r="B38" s="108">
        <v>6.8000000000000005E-2</v>
      </c>
      <c r="C38" s="109">
        <v>6.7000000000000004E-2</v>
      </c>
      <c r="D38" s="110">
        <v>6.7000000000000004E-2</v>
      </c>
      <c r="E38" s="108">
        <v>5.1999999999999998E-2</v>
      </c>
      <c r="F38" s="109">
        <v>5.0999999999999997E-2</v>
      </c>
      <c r="G38" s="110">
        <v>5.0999999999999997E-2</v>
      </c>
      <c r="H38" s="108">
        <v>5.0999999999999997E-2</v>
      </c>
      <c r="I38" s="109">
        <v>5.1999999999999998E-2</v>
      </c>
      <c r="J38" s="110">
        <v>5.0999999999999997E-2</v>
      </c>
      <c r="K38" s="108">
        <v>5.2999999999999999E-2</v>
      </c>
      <c r="L38" s="109">
        <v>5.0999999999999997E-2</v>
      </c>
      <c r="M38" s="110">
        <v>5.6000000000000001E-2</v>
      </c>
      <c r="O38" s="111">
        <v>0</v>
      </c>
      <c r="P38" s="108" t="s">
        <v>35</v>
      </c>
      <c r="Q38" s="110"/>
      <c r="R38" s="109" t="s">
        <v>35</v>
      </c>
      <c r="S38" s="109"/>
      <c r="T38" s="108" t="s">
        <v>35</v>
      </c>
      <c r="U38" s="110"/>
    </row>
    <row r="40" spans="1:21" x14ac:dyDescent="0.2">
      <c r="A40" s="93" t="s">
        <v>33</v>
      </c>
    </row>
    <row r="41" spans="1:21" x14ac:dyDescent="0.2">
      <c r="A41" s="94" t="s">
        <v>28</v>
      </c>
    </row>
    <row r="42" spans="1:21" x14ac:dyDescent="0.2">
      <c r="B42" s="94" t="s">
        <v>29</v>
      </c>
      <c r="O42" s="94" t="s">
        <v>36</v>
      </c>
    </row>
    <row r="43" spans="1:21" ht="12" thickBot="1" x14ac:dyDescent="0.25">
      <c r="O43" s="94" t="s">
        <v>34</v>
      </c>
      <c r="R43" s="95"/>
    </row>
    <row r="44" spans="1:21" x14ac:dyDescent="0.2">
      <c r="B44" s="96">
        <v>1.7350000000000001</v>
      </c>
      <c r="C44" s="97">
        <v>1.7490000000000001</v>
      </c>
      <c r="D44" s="98">
        <v>1.758</v>
      </c>
      <c r="E44" s="96">
        <v>5.5E-2</v>
      </c>
      <c r="F44" s="97">
        <v>5.5E-2</v>
      </c>
      <c r="G44" s="98">
        <v>5.2999999999999999E-2</v>
      </c>
      <c r="H44" s="96">
        <v>5.1999999999999998E-2</v>
      </c>
      <c r="I44" s="97">
        <v>5.2999999999999999E-2</v>
      </c>
      <c r="J44" s="98">
        <v>5.5E-2</v>
      </c>
      <c r="K44" s="96">
        <v>5.2999999999999999E-2</v>
      </c>
      <c r="L44" s="97">
        <v>5.2999999999999999E-2</v>
      </c>
      <c r="M44" s="98">
        <v>5.5E-2</v>
      </c>
      <c r="O44" s="99">
        <v>37.226669999999999</v>
      </c>
      <c r="P44" s="96" t="s">
        <v>35</v>
      </c>
      <c r="Q44" s="98"/>
      <c r="R44" s="97" t="s">
        <v>35</v>
      </c>
      <c r="S44" s="97"/>
      <c r="T44" s="96" t="s">
        <v>35</v>
      </c>
      <c r="U44" s="98"/>
    </row>
    <row r="45" spans="1:21" x14ac:dyDescent="0.2">
      <c r="B45" s="100">
        <v>1.2350000000000001</v>
      </c>
      <c r="C45" s="101">
        <v>1.232</v>
      </c>
      <c r="D45" s="102">
        <v>1.202</v>
      </c>
      <c r="E45" s="100">
        <v>0.26900000000000002</v>
      </c>
      <c r="F45" s="101">
        <v>0.26700000000000002</v>
      </c>
      <c r="G45" s="102">
        <v>0.26500000000000001</v>
      </c>
      <c r="H45" s="100">
        <v>0.49299999999999999</v>
      </c>
      <c r="I45" s="101">
        <v>0.49</v>
      </c>
      <c r="J45" s="102">
        <v>0.48199999999999998</v>
      </c>
      <c r="K45" s="100">
        <v>0.309</v>
      </c>
      <c r="L45" s="101">
        <v>0.315</v>
      </c>
      <c r="M45" s="102">
        <v>0.311</v>
      </c>
      <c r="O45" s="103">
        <v>25.724</v>
      </c>
      <c r="P45" s="104" t="s">
        <v>43</v>
      </c>
      <c r="Q45" s="105" t="s">
        <v>16</v>
      </c>
      <c r="R45" s="104" t="s">
        <v>43</v>
      </c>
      <c r="S45" s="107" t="s">
        <v>17</v>
      </c>
      <c r="T45" s="104" t="s">
        <v>43</v>
      </c>
      <c r="U45" s="105" t="s">
        <v>18</v>
      </c>
    </row>
    <row r="46" spans="1:21" x14ac:dyDescent="0.2">
      <c r="B46" s="100">
        <v>0.95</v>
      </c>
      <c r="C46" s="101">
        <v>0.93500000000000005</v>
      </c>
      <c r="D46" s="102">
        <v>0.92</v>
      </c>
      <c r="E46" s="100">
        <v>0.39400000000000002</v>
      </c>
      <c r="F46" s="101">
        <v>0.39900000000000002</v>
      </c>
      <c r="G46" s="102">
        <v>0.39600000000000002</v>
      </c>
      <c r="H46" s="100">
        <v>0.32600000000000001</v>
      </c>
      <c r="I46" s="101">
        <v>0.32400000000000001</v>
      </c>
      <c r="J46" s="102">
        <v>0.311</v>
      </c>
      <c r="K46" s="100">
        <v>0.20799999999999999</v>
      </c>
      <c r="L46" s="101">
        <v>0.20100000000000001</v>
      </c>
      <c r="M46" s="102">
        <v>0.19600000000000001</v>
      </c>
      <c r="O46" s="103">
        <v>19.524920000000002</v>
      </c>
      <c r="P46" s="104" t="s">
        <v>44</v>
      </c>
      <c r="Q46" s="105" t="s">
        <v>16</v>
      </c>
      <c r="R46" s="104" t="s">
        <v>44</v>
      </c>
      <c r="S46" s="107" t="s">
        <v>17</v>
      </c>
      <c r="T46" s="104" t="s">
        <v>44</v>
      </c>
      <c r="U46" s="105" t="s">
        <v>18</v>
      </c>
    </row>
    <row r="47" spans="1:21" x14ac:dyDescent="0.2">
      <c r="B47" s="100">
        <v>0.65300000000000002</v>
      </c>
      <c r="C47" s="101">
        <v>0.66400000000000003</v>
      </c>
      <c r="D47" s="102">
        <v>0.65200000000000002</v>
      </c>
      <c r="E47" s="100">
        <v>0.36599999999999999</v>
      </c>
      <c r="F47" s="101">
        <v>0.373</v>
      </c>
      <c r="G47" s="102">
        <v>0.377</v>
      </c>
      <c r="H47" s="100">
        <v>0.42199999999999999</v>
      </c>
      <c r="I47" s="101">
        <v>0.41199999999999998</v>
      </c>
      <c r="J47" s="102">
        <v>0.42799999999999999</v>
      </c>
      <c r="K47" s="100">
        <v>0.39300000000000002</v>
      </c>
      <c r="L47" s="101">
        <v>0.39800000000000002</v>
      </c>
      <c r="M47" s="102">
        <v>0.39900000000000002</v>
      </c>
      <c r="O47" s="103">
        <v>13.225479999999999</v>
      </c>
      <c r="P47" s="104" t="s">
        <v>45</v>
      </c>
      <c r="Q47" s="105" t="s">
        <v>16</v>
      </c>
      <c r="R47" s="104" t="s">
        <v>45</v>
      </c>
      <c r="S47" s="107" t="s">
        <v>17</v>
      </c>
      <c r="T47" s="104" t="s">
        <v>45</v>
      </c>
      <c r="U47" s="105" t="s">
        <v>18</v>
      </c>
    </row>
    <row r="48" spans="1:21" x14ac:dyDescent="0.2">
      <c r="B48" s="100">
        <v>0.503</v>
      </c>
      <c r="C48" s="101">
        <v>0.52200000000000002</v>
      </c>
      <c r="D48" s="102">
        <v>0.50800000000000001</v>
      </c>
      <c r="E48" s="100">
        <v>0.48899999999999999</v>
      </c>
      <c r="F48" s="101">
        <v>0.496</v>
      </c>
      <c r="G48" s="102">
        <v>0.47599999999999998</v>
      </c>
      <c r="H48" s="100">
        <v>0.39</v>
      </c>
      <c r="I48" s="101">
        <v>0.39600000000000002</v>
      </c>
      <c r="J48" s="102">
        <v>0.4</v>
      </c>
      <c r="K48" s="100">
        <v>0.36099999999999999</v>
      </c>
      <c r="L48" s="101">
        <v>0.36599999999999999</v>
      </c>
      <c r="M48" s="102">
        <v>0.372</v>
      </c>
      <c r="O48" s="103">
        <v>9.8055599999999998</v>
      </c>
      <c r="P48" s="104" t="s">
        <v>46</v>
      </c>
      <c r="Q48" s="105" t="s">
        <v>16</v>
      </c>
      <c r="R48" s="104" t="s">
        <v>46</v>
      </c>
      <c r="S48" s="107" t="s">
        <v>17</v>
      </c>
      <c r="T48" s="104" t="s">
        <v>46</v>
      </c>
      <c r="U48" s="105" t="s">
        <v>18</v>
      </c>
    </row>
    <row r="49" spans="1:21" x14ac:dyDescent="0.2">
      <c r="B49" s="100">
        <v>0.36599999999999999</v>
      </c>
      <c r="C49" s="101">
        <v>0.37</v>
      </c>
      <c r="D49" s="102">
        <v>0.36699999999999999</v>
      </c>
      <c r="E49" s="100">
        <v>0.376</v>
      </c>
      <c r="F49" s="101">
        <v>0.374</v>
      </c>
      <c r="G49" s="102">
        <v>0.371</v>
      </c>
      <c r="H49" s="100">
        <v>0.436</v>
      </c>
      <c r="I49" s="101">
        <v>0.438</v>
      </c>
      <c r="J49" s="102">
        <v>0.44700000000000001</v>
      </c>
      <c r="K49" s="100">
        <v>0.45700000000000002</v>
      </c>
      <c r="L49" s="101">
        <v>0.46</v>
      </c>
      <c r="M49" s="102">
        <v>0.41899999999999998</v>
      </c>
      <c r="O49" s="103">
        <v>6.7484780000000004</v>
      </c>
      <c r="P49" s="104" t="s">
        <v>47</v>
      </c>
      <c r="Q49" s="105" t="s">
        <v>16</v>
      </c>
      <c r="R49" s="104" t="s">
        <v>47</v>
      </c>
      <c r="S49" s="107" t="s">
        <v>17</v>
      </c>
      <c r="T49" s="104" t="s">
        <v>47</v>
      </c>
      <c r="U49" s="105" t="s">
        <v>18</v>
      </c>
    </row>
    <row r="50" spans="1:21" x14ac:dyDescent="0.2">
      <c r="B50" s="100">
        <v>0.20200000000000001</v>
      </c>
      <c r="C50" s="101">
        <v>0.22</v>
      </c>
      <c r="D50" s="102">
        <v>0.22500000000000001</v>
      </c>
      <c r="E50" s="100">
        <v>0.38200000000000001</v>
      </c>
      <c r="F50" s="101">
        <v>0.379</v>
      </c>
      <c r="G50" s="102">
        <v>0.39100000000000001</v>
      </c>
      <c r="H50" s="100">
        <v>0.40100000000000002</v>
      </c>
      <c r="I50" s="101">
        <v>0.33600000000000002</v>
      </c>
      <c r="J50" s="102">
        <v>0.38400000000000001</v>
      </c>
      <c r="K50" s="100">
        <v>0.42499999999999999</v>
      </c>
      <c r="L50" s="101">
        <v>0.40699999999999997</v>
      </c>
      <c r="M50" s="102">
        <v>0.41299999999999998</v>
      </c>
      <c r="O50" s="103">
        <v>3.2745199999999999</v>
      </c>
      <c r="P50" s="104" t="s">
        <v>48</v>
      </c>
      <c r="Q50" s="105" t="s">
        <v>16</v>
      </c>
      <c r="R50" s="104" t="s">
        <v>48</v>
      </c>
      <c r="S50" s="107" t="s">
        <v>17</v>
      </c>
      <c r="T50" s="104" t="s">
        <v>48</v>
      </c>
      <c r="U50" s="105" t="s">
        <v>18</v>
      </c>
    </row>
    <row r="51" spans="1:21" ht="12" thickBot="1" x14ac:dyDescent="0.25">
      <c r="B51" s="108">
        <v>6.9000000000000006E-2</v>
      </c>
      <c r="C51" s="109">
        <v>6.8000000000000005E-2</v>
      </c>
      <c r="D51" s="110">
        <v>6.8000000000000005E-2</v>
      </c>
      <c r="E51" s="108">
        <v>5.3999999999999999E-2</v>
      </c>
      <c r="F51" s="109">
        <v>5.3999999999999999E-2</v>
      </c>
      <c r="G51" s="110">
        <v>5.2999999999999999E-2</v>
      </c>
      <c r="H51" s="108">
        <v>5.2999999999999999E-2</v>
      </c>
      <c r="I51" s="109">
        <v>5.1999999999999998E-2</v>
      </c>
      <c r="J51" s="110">
        <v>5.1999999999999998E-2</v>
      </c>
      <c r="K51" s="108">
        <v>5.3999999999999999E-2</v>
      </c>
      <c r="L51" s="109">
        <v>5.1999999999999998E-2</v>
      </c>
      <c r="M51" s="110">
        <v>6.5000000000000002E-2</v>
      </c>
      <c r="O51" s="111">
        <v>0</v>
      </c>
      <c r="P51" s="108" t="s">
        <v>35</v>
      </c>
      <c r="Q51" s="110"/>
      <c r="R51" s="109" t="s">
        <v>35</v>
      </c>
      <c r="S51" s="109"/>
      <c r="T51" s="108" t="s">
        <v>35</v>
      </c>
      <c r="U51" s="110"/>
    </row>
    <row r="53" spans="1:21" x14ac:dyDescent="0.2">
      <c r="A53" s="93" t="s">
        <v>61</v>
      </c>
    </row>
    <row r="54" spans="1:21" x14ac:dyDescent="0.2">
      <c r="A54" s="94" t="s">
        <v>28</v>
      </c>
    </row>
    <row r="55" spans="1:21" x14ac:dyDescent="0.2">
      <c r="B55" s="94" t="s">
        <v>29</v>
      </c>
      <c r="O55" s="94" t="s">
        <v>36</v>
      </c>
    </row>
    <row r="56" spans="1:21" ht="12" thickBot="1" x14ac:dyDescent="0.25">
      <c r="O56" s="94" t="s">
        <v>34</v>
      </c>
      <c r="R56" s="95"/>
    </row>
    <row r="57" spans="1:21" x14ac:dyDescent="0.2">
      <c r="B57" s="96">
        <v>1.7030000000000001</v>
      </c>
      <c r="C57" s="97">
        <v>1.6659999999999999</v>
      </c>
      <c r="D57" s="98">
        <v>1.6890000000000001</v>
      </c>
      <c r="E57" s="96">
        <v>5.5E-2</v>
      </c>
      <c r="F57" s="97">
        <v>5.0999999999999997E-2</v>
      </c>
      <c r="G57" s="98">
        <v>5.1999999999999998E-2</v>
      </c>
      <c r="H57" s="96">
        <v>5.0999999999999997E-2</v>
      </c>
      <c r="I57" s="97">
        <v>5.0999999999999997E-2</v>
      </c>
      <c r="J57" s="98">
        <v>5.1999999999999998E-2</v>
      </c>
      <c r="K57" s="96">
        <v>5.1999999999999998E-2</v>
      </c>
      <c r="L57" s="97">
        <v>5.0999999999999997E-2</v>
      </c>
      <c r="M57" s="98">
        <v>5.3999999999999999E-2</v>
      </c>
      <c r="O57" s="99">
        <v>37.226669999999999</v>
      </c>
      <c r="P57" s="96" t="s">
        <v>35</v>
      </c>
      <c r="Q57" s="98"/>
      <c r="R57" s="97" t="s">
        <v>35</v>
      </c>
      <c r="S57" s="97"/>
      <c r="T57" s="96" t="s">
        <v>35</v>
      </c>
      <c r="U57" s="98"/>
    </row>
    <row r="58" spans="1:21" x14ac:dyDescent="0.2">
      <c r="B58" s="100">
        <v>1.151</v>
      </c>
      <c r="C58" s="101">
        <v>1.1719999999999999</v>
      </c>
      <c r="D58" s="102">
        <v>1.157</v>
      </c>
      <c r="E58" s="100">
        <v>0.82099999999999995</v>
      </c>
      <c r="F58" s="101">
        <v>0.82899999999999996</v>
      </c>
      <c r="G58" s="102">
        <v>0.80300000000000005</v>
      </c>
      <c r="H58" s="100">
        <v>0.94299999999999995</v>
      </c>
      <c r="I58" s="101">
        <v>0.92600000000000005</v>
      </c>
      <c r="J58" s="102">
        <v>0.93600000000000005</v>
      </c>
      <c r="K58" s="100">
        <v>0.90500000000000003</v>
      </c>
      <c r="L58" s="101">
        <v>0.94899999999999995</v>
      </c>
      <c r="M58" s="102">
        <v>0.98099999999999998</v>
      </c>
      <c r="O58" s="103">
        <v>25.724</v>
      </c>
      <c r="P58" s="104" t="s">
        <v>49</v>
      </c>
      <c r="Q58" s="105" t="s">
        <v>16</v>
      </c>
      <c r="R58" s="104" t="s">
        <v>49</v>
      </c>
      <c r="S58" s="107" t="s">
        <v>17</v>
      </c>
      <c r="T58" s="104" t="s">
        <v>49</v>
      </c>
      <c r="U58" s="105" t="s">
        <v>18</v>
      </c>
    </row>
    <row r="59" spans="1:21" x14ac:dyDescent="0.2">
      <c r="B59" s="100">
        <v>0.876</v>
      </c>
      <c r="C59" s="101">
        <v>0.86099999999999999</v>
      </c>
      <c r="D59" s="102">
        <v>0.84699999999999998</v>
      </c>
      <c r="E59" s="100">
        <v>0.93600000000000005</v>
      </c>
      <c r="F59" s="101">
        <v>0.92700000000000005</v>
      </c>
      <c r="G59" s="102">
        <v>0.83699999999999997</v>
      </c>
      <c r="H59" s="100">
        <v>0.72899999999999998</v>
      </c>
      <c r="I59" s="101">
        <v>0.73399999999999999</v>
      </c>
      <c r="J59" s="102">
        <v>0.7</v>
      </c>
      <c r="K59" s="100">
        <v>0.82799999999999996</v>
      </c>
      <c r="L59" s="101">
        <v>0.877</v>
      </c>
      <c r="M59" s="102">
        <v>0.84799999999999998</v>
      </c>
      <c r="O59" s="103">
        <v>19.524920000000002</v>
      </c>
      <c r="P59" s="104" t="s">
        <v>50</v>
      </c>
      <c r="Q59" s="105" t="s">
        <v>16</v>
      </c>
      <c r="R59" s="104" t="s">
        <v>50</v>
      </c>
      <c r="S59" s="107" t="s">
        <v>17</v>
      </c>
      <c r="T59" s="104" t="s">
        <v>50</v>
      </c>
      <c r="U59" s="105" t="s">
        <v>18</v>
      </c>
    </row>
    <row r="60" spans="1:21" x14ac:dyDescent="0.2">
      <c r="B60" s="100">
        <v>0.61199999999999999</v>
      </c>
      <c r="C60" s="101">
        <v>0.6</v>
      </c>
      <c r="D60" s="102">
        <v>0.59399999999999997</v>
      </c>
      <c r="E60" s="100">
        <v>0.753</v>
      </c>
      <c r="F60" s="101">
        <v>0.78800000000000003</v>
      </c>
      <c r="G60" s="102">
        <v>0.73899999999999999</v>
      </c>
      <c r="H60" s="100">
        <v>0.78600000000000003</v>
      </c>
      <c r="I60" s="101">
        <v>0.79400000000000004</v>
      </c>
      <c r="J60" s="102">
        <v>0.76700000000000002</v>
      </c>
      <c r="K60" s="100">
        <v>0.81200000000000006</v>
      </c>
      <c r="L60" s="101">
        <v>0.94099999999999995</v>
      </c>
      <c r="M60" s="102">
        <v>0.93600000000000005</v>
      </c>
      <c r="O60" s="103">
        <v>13.225479999999999</v>
      </c>
      <c r="P60" s="104" t="s">
        <v>51</v>
      </c>
      <c r="Q60" s="105" t="s">
        <v>16</v>
      </c>
      <c r="R60" s="104" t="s">
        <v>51</v>
      </c>
      <c r="S60" s="107" t="s">
        <v>17</v>
      </c>
      <c r="T60" s="104" t="s">
        <v>51</v>
      </c>
      <c r="U60" s="105" t="s">
        <v>18</v>
      </c>
    </row>
    <row r="61" spans="1:21" x14ac:dyDescent="0.2">
      <c r="B61" s="100">
        <v>0.47199999999999998</v>
      </c>
      <c r="C61" s="101">
        <v>0.46800000000000003</v>
      </c>
      <c r="D61" s="102">
        <v>0.46800000000000003</v>
      </c>
      <c r="E61" s="100">
        <v>0.73599999999999999</v>
      </c>
      <c r="F61" s="101">
        <v>0.73699999999999999</v>
      </c>
      <c r="G61" s="102">
        <v>0.71</v>
      </c>
      <c r="H61" s="100">
        <v>0.81299999999999994</v>
      </c>
      <c r="I61" s="101">
        <v>0.82899999999999996</v>
      </c>
      <c r="J61" s="102">
        <v>0.84099999999999997</v>
      </c>
      <c r="K61" s="100">
        <v>0.84699999999999998</v>
      </c>
      <c r="L61" s="101">
        <v>0.89400000000000002</v>
      </c>
      <c r="M61" s="102">
        <v>0.92400000000000004</v>
      </c>
      <c r="O61" s="103">
        <v>9.8055599999999998</v>
      </c>
      <c r="P61" s="104" t="s">
        <v>52</v>
      </c>
      <c r="Q61" s="105" t="s">
        <v>16</v>
      </c>
      <c r="R61" s="104" t="s">
        <v>52</v>
      </c>
      <c r="S61" s="107" t="s">
        <v>17</v>
      </c>
      <c r="T61" s="104" t="s">
        <v>52</v>
      </c>
      <c r="U61" s="105" t="s">
        <v>18</v>
      </c>
    </row>
    <row r="62" spans="1:21" x14ac:dyDescent="0.2">
      <c r="B62" s="100">
        <v>0.35</v>
      </c>
      <c r="C62" s="101">
        <v>0.34100000000000003</v>
      </c>
      <c r="D62" s="102">
        <v>0.34699999999999998</v>
      </c>
      <c r="E62" s="100">
        <v>0.873</v>
      </c>
      <c r="F62" s="101">
        <v>0.85199999999999998</v>
      </c>
      <c r="G62" s="102">
        <v>0.79400000000000004</v>
      </c>
      <c r="H62" s="100">
        <v>0.82399999999999995</v>
      </c>
      <c r="I62" s="101">
        <v>0.85599999999999998</v>
      </c>
      <c r="J62" s="102">
        <v>0.82699999999999996</v>
      </c>
      <c r="K62" s="100">
        <v>0.65600000000000003</v>
      </c>
      <c r="L62" s="101">
        <v>0.66400000000000003</v>
      </c>
      <c r="M62" s="102">
        <v>0.66500000000000004</v>
      </c>
      <c r="O62" s="103">
        <v>6.7484780000000004</v>
      </c>
      <c r="P62" s="104" t="s">
        <v>53</v>
      </c>
      <c r="Q62" s="105" t="s">
        <v>16</v>
      </c>
      <c r="R62" s="104" t="s">
        <v>53</v>
      </c>
      <c r="S62" s="107" t="s">
        <v>17</v>
      </c>
      <c r="T62" s="104" t="s">
        <v>53</v>
      </c>
      <c r="U62" s="105" t="s">
        <v>18</v>
      </c>
    </row>
    <row r="63" spans="1:21" x14ac:dyDescent="0.2">
      <c r="B63" s="100">
        <v>0.21</v>
      </c>
      <c r="C63" s="101">
        <v>0.20899999999999999</v>
      </c>
      <c r="D63" s="102">
        <v>0.20799999999999999</v>
      </c>
      <c r="E63" s="100">
        <v>0.69499999999999995</v>
      </c>
      <c r="F63" s="101">
        <v>0.65600000000000003</v>
      </c>
      <c r="G63" s="102">
        <v>0.66200000000000003</v>
      </c>
      <c r="H63" s="100">
        <v>0.76400000000000001</v>
      </c>
      <c r="I63" s="101">
        <v>0.77600000000000002</v>
      </c>
      <c r="J63" s="102">
        <v>0.72599999999999998</v>
      </c>
      <c r="K63" s="100">
        <v>0.76800000000000002</v>
      </c>
      <c r="L63" s="101">
        <v>0.81100000000000005</v>
      </c>
      <c r="M63" s="102">
        <v>0.77800000000000002</v>
      </c>
      <c r="O63" s="103">
        <v>3.2745199999999999</v>
      </c>
      <c r="P63" s="104" t="s">
        <v>54</v>
      </c>
      <c r="Q63" s="105" t="s">
        <v>16</v>
      </c>
      <c r="R63" s="104" t="s">
        <v>54</v>
      </c>
      <c r="S63" s="107" t="s">
        <v>17</v>
      </c>
      <c r="T63" s="104" t="s">
        <v>54</v>
      </c>
      <c r="U63" s="105" t="s">
        <v>18</v>
      </c>
    </row>
    <row r="64" spans="1:21" ht="12" thickBot="1" x14ac:dyDescent="0.25">
      <c r="B64" s="108">
        <v>6.9000000000000006E-2</v>
      </c>
      <c r="C64" s="109">
        <v>6.7000000000000004E-2</v>
      </c>
      <c r="D64" s="110">
        <v>6.8000000000000005E-2</v>
      </c>
      <c r="E64" s="108">
        <v>5.3999999999999999E-2</v>
      </c>
      <c r="F64" s="109">
        <v>0.05</v>
      </c>
      <c r="G64" s="110">
        <v>5.0999999999999997E-2</v>
      </c>
      <c r="H64" s="108">
        <v>5.0999999999999997E-2</v>
      </c>
      <c r="I64" s="109">
        <v>5.0999999999999997E-2</v>
      </c>
      <c r="J64" s="110">
        <v>5.0999999999999997E-2</v>
      </c>
      <c r="K64" s="108">
        <v>5.2999999999999999E-2</v>
      </c>
      <c r="L64" s="109">
        <v>5.0999999999999997E-2</v>
      </c>
      <c r="M64" s="110">
        <v>5.2999999999999999E-2</v>
      </c>
      <c r="O64" s="111">
        <v>0</v>
      </c>
      <c r="P64" s="108" t="s">
        <v>35</v>
      </c>
      <c r="Q64" s="110"/>
      <c r="R64" s="109" t="s">
        <v>35</v>
      </c>
      <c r="S64" s="109"/>
      <c r="T64" s="108" t="s">
        <v>35</v>
      </c>
      <c r="U64" s="110"/>
    </row>
    <row r="67" spans="1:21" x14ac:dyDescent="0.2">
      <c r="A67" s="93" t="s">
        <v>62</v>
      </c>
    </row>
    <row r="68" spans="1:21" x14ac:dyDescent="0.2">
      <c r="A68" s="94" t="s">
        <v>28</v>
      </c>
    </row>
    <row r="69" spans="1:21" x14ac:dyDescent="0.2">
      <c r="B69" s="94" t="s">
        <v>29</v>
      </c>
      <c r="O69" s="94" t="s">
        <v>36</v>
      </c>
    </row>
    <row r="70" spans="1:21" ht="12" thickBot="1" x14ac:dyDescent="0.25">
      <c r="O70" s="94" t="s">
        <v>34</v>
      </c>
      <c r="R70" s="95"/>
    </row>
    <row r="71" spans="1:21" x14ac:dyDescent="0.2">
      <c r="B71" s="96">
        <v>1.643</v>
      </c>
      <c r="C71" s="97">
        <v>1.7250000000000001</v>
      </c>
      <c r="D71" s="98">
        <v>1.7350000000000001</v>
      </c>
      <c r="E71" s="96">
        <v>5.1999999999999998E-2</v>
      </c>
      <c r="F71" s="97">
        <v>5.1999999999999998E-2</v>
      </c>
      <c r="G71" s="98">
        <v>5.0999999999999997E-2</v>
      </c>
      <c r="H71" s="96">
        <v>5.0999999999999997E-2</v>
      </c>
      <c r="I71" s="97">
        <v>5.0999999999999997E-2</v>
      </c>
      <c r="J71" s="98">
        <v>5.8999999999999997E-2</v>
      </c>
      <c r="K71" s="96">
        <v>5.2999999999999999E-2</v>
      </c>
      <c r="L71" s="97">
        <v>5.1999999999999998E-2</v>
      </c>
      <c r="M71" s="98">
        <v>5.1999999999999998E-2</v>
      </c>
      <c r="O71" s="99">
        <v>37.226669999999999</v>
      </c>
      <c r="P71" s="96" t="s">
        <v>35</v>
      </c>
      <c r="Q71" s="98"/>
      <c r="R71" s="97" t="s">
        <v>35</v>
      </c>
      <c r="S71" s="97"/>
      <c r="T71" s="96" t="s">
        <v>35</v>
      </c>
      <c r="U71" s="98"/>
    </row>
    <row r="72" spans="1:21" x14ac:dyDescent="0.2">
      <c r="B72" s="100">
        <v>1.204</v>
      </c>
      <c r="C72" s="101">
        <v>1.151</v>
      </c>
      <c r="D72" s="102">
        <v>1.1279999999999999</v>
      </c>
      <c r="E72" s="100">
        <v>0.34599999999999997</v>
      </c>
      <c r="F72" s="101">
        <v>0.35399999999999998</v>
      </c>
      <c r="G72" s="102">
        <v>0.35899999999999999</v>
      </c>
      <c r="H72" s="100">
        <v>0.64500000000000002</v>
      </c>
      <c r="I72" s="101">
        <v>0.65400000000000003</v>
      </c>
      <c r="J72" s="102">
        <v>0.65200000000000002</v>
      </c>
      <c r="K72" s="100">
        <v>0.44900000000000001</v>
      </c>
      <c r="L72" s="101">
        <v>0.46200000000000002</v>
      </c>
      <c r="M72" s="102">
        <v>0.64</v>
      </c>
      <c r="O72" s="103">
        <v>25.724</v>
      </c>
      <c r="P72" s="104" t="s">
        <v>49</v>
      </c>
      <c r="Q72" s="105" t="s">
        <v>16</v>
      </c>
      <c r="R72" s="104" t="s">
        <v>49</v>
      </c>
      <c r="S72" s="107" t="s">
        <v>17</v>
      </c>
      <c r="T72" s="104" t="s">
        <v>49</v>
      </c>
      <c r="U72" s="105" t="s">
        <v>18</v>
      </c>
    </row>
    <row r="73" spans="1:21" x14ac:dyDescent="0.2">
      <c r="B73" s="100">
        <v>0.876</v>
      </c>
      <c r="C73" s="101">
        <v>0.89800000000000002</v>
      </c>
      <c r="D73" s="102">
        <v>0.878</v>
      </c>
      <c r="E73" s="100">
        <v>0.437</v>
      </c>
      <c r="F73" s="101">
        <v>0.432</v>
      </c>
      <c r="G73" s="102">
        <v>0.438</v>
      </c>
      <c r="H73" s="100">
        <v>0.80300000000000005</v>
      </c>
      <c r="I73" s="101">
        <v>0.81399999999999995</v>
      </c>
      <c r="J73" s="102">
        <v>0.83499999999999996</v>
      </c>
      <c r="K73" s="100">
        <v>0.56599999999999995</v>
      </c>
      <c r="L73" s="101">
        <v>0.58099999999999996</v>
      </c>
      <c r="M73" s="102">
        <v>0.57799999999999996</v>
      </c>
      <c r="O73" s="103">
        <v>19.524920000000002</v>
      </c>
      <c r="P73" s="104" t="s">
        <v>50</v>
      </c>
      <c r="Q73" s="105" t="s">
        <v>16</v>
      </c>
      <c r="R73" s="104" t="s">
        <v>50</v>
      </c>
      <c r="S73" s="107" t="s">
        <v>17</v>
      </c>
      <c r="T73" s="104" t="s">
        <v>50</v>
      </c>
      <c r="U73" s="105" t="s">
        <v>18</v>
      </c>
    </row>
    <row r="74" spans="1:21" x14ac:dyDescent="0.2">
      <c r="B74" s="100">
        <v>0.61699999999999999</v>
      </c>
      <c r="C74" s="101">
        <v>0.622</v>
      </c>
      <c r="D74" s="102">
        <v>0.60099999999999998</v>
      </c>
      <c r="E74" s="100">
        <v>0.56399999999999995</v>
      </c>
      <c r="F74" s="101">
        <v>0.58499999999999996</v>
      </c>
      <c r="G74" s="102">
        <v>0.55900000000000005</v>
      </c>
      <c r="H74" s="100">
        <v>0.80500000000000005</v>
      </c>
      <c r="I74" s="101">
        <v>0.81299999999999994</v>
      </c>
      <c r="J74" s="102">
        <v>0.81699999999999995</v>
      </c>
      <c r="K74" s="100">
        <v>0.41899999999999998</v>
      </c>
      <c r="L74" s="101">
        <v>0.45700000000000002</v>
      </c>
      <c r="M74" s="102">
        <v>0.46500000000000002</v>
      </c>
      <c r="O74" s="103">
        <v>13.225479999999999</v>
      </c>
      <c r="P74" s="104" t="s">
        <v>51</v>
      </c>
      <c r="Q74" s="105" t="s">
        <v>16</v>
      </c>
      <c r="R74" s="104" t="s">
        <v>51</v>
      </c>
      <c r="S74" s="107" t="s">
        <v>17</v>
      </c>
      <c r="T74" s="104" t="s">
        <v>51</v>
      </c>
      <c r="U74" s="105" t="s">
        <v>18</v>
      </c>
    </row>
    <row r="75" spans="1:21" x14ac:dyDescent="0.2">
      <c r="B75" s="100">
        <v>0.48599999999999999</v>
      </c>
      <c r="C75" s="101">
        <v>0.48099999999999998</v>
      </c>
      <c r="D75" s="102">
        <v>0.46700000000000003</v>
      </c>
      <c r="E75" s="100">
        <v>0.40400000000000003</v>
      </c>
      <c r="F75" s="101">
        <v>0.39400000000000002</v>
      </c>
      <c r="G75" s="102">
        <v>0.41299999999999998</v>
      </c>
      <c r="H75" s="100">
        <v>0.441</v>
      </c>
      <c r="I75" s="101">
        <v>0.42799999999999999</v>
      </c>
      <c r="J75" s="102">
        <v>0.45100000000000001</v>
      </c>
      <c r="K75" s="100">
        <v>0.316</v>
      </c>
      <c r="L75" s="101">
        <v>0.29899999999999999</v>
      </c>
      <c r="M75" s="102">
        <v>0.32</v>
      </c>
      <c r="O75" s="103">
        <v>9.8055599999999998</v>
      </c>
      <c r="P75" s="104" t="s">
        <v>52</v>
      </c>
      <c r="Q75" s="105" t="s">
        <v>16</v>
      </c>
      <c r="R75" s="104" t="s">
        <v>52</v>
      </c>
      <c r="S75" s="107" t="s">
        <v>17</v>
      </c>
      <c r="T75" s="104" t="s">
        <v>52</v>
      </c>
      <c r="U75" s="105" t="s">
        <v>18</v>
      </c>
    </row>
    <row r="76" spans="1:21" x14ac:dyDescent="0.2">
      <c r="B76" s="100">
        <v>0.35799999999999998</v>
      </c>
      <c r="C76" s="101">
        <v>0.35699999999999998</v>
      </c>
      <c r="D76" s="102">
        <v>0.34899999999999998</v>
      </c>
      <c r="E76" s="100">
        <v>0.32300000000000001</v>
      </c>
      <c r="F76" s="101">
        <v>0.32300000000000001</v>
      </c>
      <c r="G76" s="102">
        <v>0.312</v>
      </c>
      <c r="H76" s="100">
        <v>0.56799999999999995</v>
      </c>
      <c r="I76" s="101">
        <v>0.55500000000000005</v>
      </c>
      <c r="J76" s="102">
        <v>0.52600000000000002</v>
      </c>
      <c r="K76" s="100">
        <v>0.42799999999999999</v>
      </c>
      <c r="L76" s="101">
        <v>0.38400000000000001</v>
      </c>
      <c r="M76" s="102">
        <v>0.434</v>
      </c>
      <c r="O76" s="103">
        <v>6.7484780000000004</v>
      </c>
      <c r="P76" s="104" t="s">
        <v>53</v>
      </c>
      <c r="Q76" s="105" t="s">
        <v>16</v>
      </c>
      <c r="R76" s="104" t="s">
        <v>53</v>
      </c>
      <c r="S76" s="107" t="s">
        <v>17</v>
      </c>
      <c r="T76" s="104" t="s">
        <v>53</v>
      </c>
      <c r="U76" s="105" t="s">
        <v>18</v>
      </c>
    </row>
    <row r="77" spans="1:21" x14ac:dyDescent="0.2">
      <c r="B77" s="100">
        <v>0.21299999999999999</v>
      </c>
      <c r="C77" s="101">
        <v>0.217</v>
      </c>
      <c r="D77" s="102">
        <v>0.215</v>
      </c>
      <c r="E77" s="100">
        <v>0.54700000000000004</v>
      </c>
      <c r="F77" s="101">
        <v>0.51200000000000001</v>
      </c>
      <c r="G77" s="102">
        <v>0.55000000000000004</v>
      </c>
      <c r="H77" s="100">
        <v>0.78500000000000003</v>
      </c>
      <c r="I77" s="101">
        <v>0.79400000000000004</v>
      </c>
      <c r="J77" s="102">
        <v>0.78100000000000003</v>
      </c>
      <c r="K77" s="100">
        <v>0.58499999999999996</v>
      </c>
      <c r="L77" s="101">
        <v>0.51400000000000001</v>
      </c>
      <c r="M77" s="102">
        <v>0.496</v>
      </c>
      <c r="O77" s="103">
        <v>3.2745199999999999</v>
      </c>
      <c r="P77" s="104" t="s">
        <v>54</v>
      </c>
      <c r="Q77" s="105" t="s">
        <v>16</v>
      </c>
      <c r="R77" s="104" t="s">
        <v>54</v>
      </c>
      <c r="S77" s="107" t="s">
        <v>17</v>
      </c>
      <c r="T77" s="104" t="s">
        <v>54</v>
      </c>
      <c r="U77" s="105" t="s">
        <v>18</v>
      </c>
    </row>
    <row r="78" spans="1:21" ht="12" thickBot="1" x14ac:dyDescent="0.25">
      <c r="B78" s="108">
        <v>6.8000000000000005E-2</v>
      </c>
      <c r="C78" s="109">
        <v>6.7000000000000004E-2</v>
      </c>
      <c r="D78" s="110">
        <v>6.8000000000000005E-2</v>
      </c>
      <c r="E78" s="108">
        <v>5.1999999999999998E-2</v>
      </c>
      <c r="F78" s="109">
        <v>5.1999999999999998E-2</v>
      </c>
      <c r="G78" s="110">
        <v>5.0999999999999997E-2</v>
      </c>
      <c r="H78" s="108">
        <v>5.1999999999999998E-2</v>
      </c>
      <c r="I78" s="109">
        <v>5.3999999999999999E-2</v>
      </c>
      <c r="J78" s="110">
        <v>5.5E-2</v>
      </c>
      <c r="K78" s="108">
        <v>5.3999999999999999E-2</v>
      </c>
      <c r="L78" s="109">
        <v>5.3999999999999999E-2</v>
      </c>
      <c r="M78" s="110">
        <v>5.1999999999999998E-2</v>
      </c>
      <c r="O78" s="111">
        <v>0</v>
      </c>
      <c r="P78" s="108" t="s">
        <v>35</v>
      </c>
      <c r="Q78" s="110"/>
      <c r="R78" s="109" t="s">
        <v>35</v>
      </c>
      <c r="S78" s="109"/>
      <c r="T78" s="108" t="s">
        <v>35</v>
      </c>
      <c r="U78" s="110"/>
    </row>
    <row r="80" spans="1:21" x14ac:dyDescent="0.2">
      <c r="A80" s="93" t="s">
        <v>63</v>
      </c>
    </row>
    <row r="81" spans="1:21" x14ac:dyDescent="0.2">
      <c r="A81" s="94" t="s">
        <v>28</v>
      </c>
    </row>
    <row r="82" spans="1:21" x14ac:dyDescent="0.2">
      <c r="B82" s="94" t="s">
        <v>29</v>
      </c>
      <c r="O82" s="94" t="s">
        <v>36</v>
      </c>
    </row>
    <row r="83" spans="1:21" ht="12" thickBot="1" x14ac:dyDescent="0.25">
      <c r="O83" s="94" t="s">
        <v>34</v>
      </c>
      <c r="R83" s="95"/>
    </row>
    <row r="84" spans="1:21" x14ac:dyDescent="0.2">
      <c r="B84" s="96">
        <v>1.6459999999999999</v>
      </c>
      <c r="C84" s="97">
        <v>1.7030000000000001</v>
      </c>
      <c r="D84" s="98">
        <v>1.67</v>
      </c>
      <c r="E84" s="96">
        <v>5.1999999999999998E-2</v>
      </c>
      <c r="F84" s="97">
        <v>5.0999999999999997E-2</v>
      </c>
      <c r="G84" s="98">
        <v>5.1999999999999998E-2</v>
      </c>
      <c r="H84" s="96">
        <v>5.6000000000000001E-2</v>
      </c>
      <c r="I84" s="97">
        <v>5.1999999999999998E-2</v>
      </c>
      <c r="J84" s="98">
        <v>5.2999999999999999E-2</v>
      </c>
      <c r="K84" s="96">
        <v>5.1999999999999998E-2</v>
      </c>
      <c r="L84" s="97">
        <v>0.05</v>
      </c>
      <c r="M84" s="98">
        <v>0.05</v>
      </c>
      <c r="O84" s="99">
        <v>37.226669999999999</v>
      </c>
      <c r="P84" s="96" t="s">
        <v>35</v>
      </c>
      <c r="Q84" s="98"/>
      <c r="R84" s="97" t="s">
        <v>35</v>
      </c>
      <c r="S84" s="97"/>
      <c r="T84" s="96" t="s">
        <v>35</v>
      </c>
      <c r="U84" s="98"/>
    </row>
    <row r="85" spans="1:21" x14ac:dyDescent="0.2">
      <c r="B85" s="100">
        <v>1.1719999999999999</v>
      </c>
      <c r="C85" s="101">
        <v>1.2250000000000001</v>
      </c>
      <c r="D85" s="102">
        <v>1.1870000000000001</v>
      </c>
      <c r="E85" s="100">
        <v>0.63</v>
      </c>
      <c r="F85" s="101">
        <v>0.71499999999999997</v>
      </c>
      <c r="G85" s="102">
        <v>0.71799999999999997</v>
      </c>
      <c r="H85" s="100">
        <v>0.91200000000000003</v>
      </c>
      <c r="I85" s="101">
        <v>0.90200000000000002</v>
      </c>
      <c r="J85" s="102">
        <v>0.90600000000000003</v>
      </c>
      <c r="K85" s="100">
        <v>1.04</v>
      </c>
      <c r="L85" s="101">
        <v>1.056</v>
      </c>
      <c r="M85" s="102">
        <v>1.0129999999999999</v>
      </c>
      <c r="O85" s="103">
        <v>25.724</v>
      </c>
      <c r="P85" s="104" t="s">
        <v>55</v>
      </c>
      <c r="Q85" s="105" t="s">
        <v>16</v>
      </c>
      <c r="R85" s="104" t="s">
        <v>55</v>
      </c>
      <c r="S85" s="107" t="s">
        <v>17</v>
      </c>
      <c r="T85" s="104" t="s">
        <v>55</v>
      </c>
      <c r="U85" s="105" t="s">
        <v>18</v>
      </c>
    </row>
    <row r="86" spans="1:21" x14ac:dyDescent="0.2">
      <c r="B86" s="100">
        <v>0.88600000000000001</v>
      </c>
      <c r="C86" s="101">
        <v>0.90400000000000003</v>
      </c>
      <c r="D86" s="102">
        <v>0.88300000000000001</v>
      </c>
      <c r="E86" s="100">
        <v>0.82799999999999996</v>
      </c>
      <c r="F86" s="101">
        <v>0.83699999999999997</v>
      </c>
      <c r="G86" s="102">
        <v>0.81</v>
      </c>
      <c r="H86" s="100">
        <v>0.64700000000000002</v>
      </c>
      <c r="I86" s="101">
        <v>0.66900000000000004</v>
      </c>
      <c r="J86" s="102">
        <v>0.69099999999999995</v>
      </c>
      <c r="K86" s="100">
        <v>0.78500000000000003</v>
      </c>
      <c r="L86" s="101">
        <v>0.80300000000000005</v>
      </c>
      <c r="M86" s="102">
        <v>0.82199999999999995</v>
      </c>
      <c r="O86" s="103">
        <v>19.524920000000002</v>
      </c>
      <c r="P86" s="104" t="s">
        <v>56</v>
      </c>
      <c r="Q86" s="105" t="s">
        <v>16</v>
      </c>
      <c r="R86" s="104" t="s">
        <v>56</v>
      </c>
      <c r="S86" s="107" t="s">
        <v>17</v>
      </c>
      <c r="T86" s="104" t="s">
        <v>56</v>
      </c>
      <c r="U86" s="105" t="s">
        <v>18</v>
      </c>
    </row>
    <row r="87" spans="1:21" x14ac:dyDescent="0.2">
      <c r="B87" s="100">
        <v>0.621</v>
      </c>
      <c r="C87" s="101">
        <v>0.63500000000000001</v>
      </c>
      <c r="D87" s="102">
        <v>0.60699999999999998</v>
      </c>
      <c r="E87" s="100">
        <v>0.77600000000000002</v>
      </c>
      <c r="F87" s="101">
        <v>0.76100000000000001</v>
      </c>
      <c r="G87" s="102">
        <v>0.74299999999999999</v>
      </c>
      <c r="H87" s="100">
        <v>0.89800000000000002</v>
      </c>
      <c r="I87" s="101">
        <v>0.90100000000000002</v>
      </c>
      <c r="J87" s="102">
        <v>0.88800000000000001</v>
      </c>
      <c r="K87" s="100">
        <v>0.746</v>
      </c>
      <c r="L87" s="101">
        <v>0.77900000000000003</v>
      </c>
      <c r="M87" s="102">
        <v>0.78700000000000003</v>
      </c>
      <c r="O87" s="103">
        <v>13.225479999999999</v>
      </c>
      <c r="P87" s="104" t="s">
        <v>57</v>
      </c>
      <c r="Q87" s="105" t="s">
        <v>16</v>
      </c>
      <c r="R87" s="104" t="s">
        <v>57</v>
      </c>
      <c r="S87" s="107" t="s">
        <v>17</v>
      </c>
      <c r="T87" s="104" t="s">
        <v>57</v>
      </c>
      <c r="U87" s="105" t="s">
        <v>18</v>
      </c>
    </row>
    <row r="88" spans="1:21" x14ac:dyDescent="0.2">
      <c r="B88" s="100">
        <v>0.48199999999999998</v>
      </c>
      <c r="C88" s="101">
        <v>0.501</v>
      </c>
      <c r="D88" s="102">
        <v>0.48499999999999999</v>
      </c>
      <c r="E88" s="100">
        <v>0.83699999999999997</v>
      </c>
      <c r="F88" s="101">
        <v>0.82599999999999996</v>
      </c>
      <c r="G88" s="102">
        <v>0.82299999999999995</v>
      </c>
      <c r="H88" s="100">
        <v>0.76600000000000001</v>
      </c>
      <c r="I88" s="101">
        <v>0.80900000000000005</v>
      </c>
      <c r="J88" s="102">
        <v>0.81599999999999995</v>
      </c>
      <c r="K88" s="100">
        <v>0.69899999999999995</v>
      </c>
      <c r="L88" s="101">
        <v>0.74299999999999999</v>
      </c>
      <c r="M88" s="102">
        <v>0.76800000000000002</v>
      </c>
      <c r="O88" s="103">
        <v>9.8055599999999998</v>
      </c>
      <c r="P88" s="104" t="s">
        <v>58</v>
      </c>
      <c r="Q88" s="105" t="s">
        <v>16</v>
      </c>
      <c r="R88" s="104" t="s">
        <v>58</v>
      </c>
      <c r="S88" s="107" t="s">
        <v>17</v>
      </c>
      <c r="T88" s="104" t="s">
        <v>58</v>
      </c>
      <c r="U88" s="105" t="s">
        <v>18</v>
      </c>
    </row>
    <row r="89" spans="1:21" x14ac:dyDescent="0.2">
      <c r="B89" s="100">
        <v>0.35299999999999998</v>
      </c>
      <c r="C89" s="101">
        <v>0.36499999999999999</v>
      </c>
      <c r="D89" s="102">
        <v>0.34899999999999998</v>
      </c>
      <c r="E89" s="100">
        <v>0.69399999999999995</v>
      </c>
      <c r="F89" s="101">
        <v>0.72299999999999998</v>
      </c>
      <c r="G89" s="102">
        <v>0.68100000000000005</v>
      </c>
      <c r="H89" s="100">
        <v>0.78300000000000003</v>
      </c>
      <c r="I89" s="101">
        <v>0.82299999999999995</v>
      </c>
      <c r="J89" s="102">
        <v>0.79800000000000004</v>
      </c>
      <c r="K89" s="100">
        <v>0.76900000000000002</v>
      </c>
      <c r="L89" s="101">
        <v>0.85899999999999999</v>
      </c>
      <c r="M89" s="102">
        <v>0.84599999999999997</v>
      </c>
      <c r="O89" s="103">
        <v>6.7484780000000004</v>
      </c>
      <c r="P89" s="104" t="s">
        <v>59</v>
      </c>
      <c r="Q89" s="105" t="s">
        <v>16</v>
      </c>
      <c r="R89" s="104" t="s">
        <v>59</v>
      </c>
      <c r="S89" s="107" t="s">
        <v>17</v>
      </c>
      <c r="T89" s="104" t="s">
        <v>59</v>
      </c>
      <c r="U89" s="105" t="s">
        <v>18</v>
      </c>
    </row>
    <row r="90" spans="1:21" x14ac:dyDescent="0.2">
      <c r="B90" s="100">
        <v>0.215</v>
      </c>
      <c r="C90" s="101">
        <v>0.216</v>
      </c>
      <c r="D90" s="102">
        <v>0.214</v>
      </c>
      <c r="E90" s="100">
        <v>0.80700000000000005</v>
      </c>
      <c r="F90" s="101">
        <v>0.80700000000000005</v>
      </c>
      <c r="G90" s="102">
        <v>0.79900000000000004</v>
      </c>
      <c r="H90" s="100">
        <v>0.72</v>
      </c>
      <c r="I90" s="101">
        <v>0.8</v>
      </c>
      <c r="J90" s="102">
        <v>0.79500000000000004</v>
      </c>
      <c r="K90" s="100">
        <v>0.71199999999999997</v>
      </c>
      <c r="L90" s="101">
        <v>0.72499999999999998</v>
      </c>
      <c r="M90" s="102">
        <v>0.71399999999999997</v>
      </c>
      <c r="O90" s="103">
        <v>3.2745199999999999</v>
      </c>
      <c r="P90" s="104" t="s">
        <v>60</v>
      </c>
      <c r="Q90" s="105" t="s">
        <v>16</v>
      </c>
      <c r="R90" s="104" t="s">
        <v>60</v>
      </c>
      <c r="S90" s="107" t="s">
        <v>17</v>
      </c>
      <c r="T90" s="104" t="s">
        <v>60</v>
      </c>
      <c r="U90" s="105" t="s">
        <v>18</v>
      </c>
    </row>
    <row r="91" spans="1:21" ht="12" thickBot="1" x14ac:dyDescent="0.25">
      <c r="B91" s="108">
        <v>6.9000000000000006E-2</v>
      </c>
      <c r="C91" s="109">
        <v>6.9000000000000006E-2</v>
      </c>
      <c r="D91" s="110">
        <v>6.6000000000000003E-2</v>
      </c>
      <c r="E91" s="108">
        <v>5.0999999999999997E-2</v>
      </c>
      <c r="F91" s="109">
        <v>5.0999999999999997E-2</v>
      </c>
      <c r="G91" s="110">
        <v>5.2999999999999999E-2</v>
      </c>
      <c r="H91" s="108">
        <v>5.0999999999999997E-2</v>
      </c>
      <c r="I91" s="109">
        <v>5.0999999999999997E-2</v>
      </c>
      <c r="J91" s="110">
        <v>5.1999999999999998E-2</v>
      </c>
      <c r="K91" s="108">
        <v>5.2999999999999999E-2</v>
      </c>
      <c r="L91" s="109">
        <v>5.0999999999999997E-2</v>
      </c>
      <c r="M91" s="110">
        <v>5.2999999999999999E-2</v>
      </c>
      <c r="O91" s="111">
        <v>0</v>
      </c>
      <c r="P91" s="108" t="s">
        <v>35</v>
      </c>
      <c r="Q91" s="110"/>
      <c r="R91" s="109" t="s">
        <v>35</v>
      </c>
      <c r="S91" s="109"/>
      <c r="T91" s="108" t="s">
        <v>35</v>
      </c>
      <c r="U91" s="110"/>
    </row>
    <row r="93" spans="1:21" x14ac:dyDescent="0.2">
      <c r="A93" s="93" t="s">
        <v>64</v>
      </c>
    </row>
    <row r="94" spans="1:21" x14ac:dyDescent="0.2">
      <c r="A94" s="94" t="s">
        <v>28</v>
      </c>
    </row>
    <row r="95" spans="1:21" x14ac:dyDescent="0.2">
      <c r="B95" s="94" t="s">
        <v>29</v>
      </c>
      <c r="O95" s="94" t="s">
        <v>36</v>
      </c>
    </row>
    <row r="96" spans="1:21" ht="12" thickBot="1" x14ac:dyDescent="0.25">
      <c r="O96" s="94" t="s">
        <v>34</v>
      </c>
      <c r="R96" s="95"/>
    </row>
    <row r="97" spans="1:21" x14ac:dyDescent="0.2">
      <c r="B97" s="96">
        <v>1.6930000000000001</v>
      </c>
      <c r="C97" s="97">
        <v>1.681</v>
      </c>
      <c r="D97" s="98">
        <v>1.7470000000000001</v>
      </c>
      <c r="E97" s="96">
        <v>5.2999999999999999E-2</v>
      </c>
      <c r="F97" s="97">
        <v>5.2999999999999999E-2</v>
      </c>
      <c r="G97" s="98">
        <v>5.3999999999999999E-2</v>
      </c>
      <c r="H97" s="96">
        <v>5.7000000000000002E-2</v>
      </c>
      <c r="I97" s="97">
        <v>5.1999999999999998E-2</v>
      </c>
      <c r="J97" s="98">
        <v>5.1999999999999998E-2</v>
      </c>
      <c r="K97" s="96">
        <v>0.06</v>
      </c>
      <c r="L97" s="97">
        <v>5.2999999999999999E-2</v>
      </c>
      <c r="M97" s="98">
        <v>5.3999999999999999E-2</v>
      </c>
      <c r="O97" s="99">
        <v>37.226669999999999</v>
      </c>
      <c r="P97" s="96" t="s">
        <v>35</v>
      </c>
      <c r="Q97" s="98"/>
      <c r="R97" s="97" t="s">
        <v>35</v>
      </c>
      <c r="S97" s="97"/>
      <c r="T97" s="96" t="s">
        <v>35</v>
      </c>
      <c r="U97" s="98"/>
    </row>
    <row r="98" spans="1:21" x14ac:dyDescent="0.2">
      <c r="B98" s="100">
        <v>1.202</v>
      </c>
      <c r="C98" s="101">
        <v>1.1990000000000001</v>
      </c>
      <c r="D98" s="102">
        <v>1.2210000000000001</v>
      </c>
      <c r="E98" s="100">
        <v>0.215</v>
      </c>
      <c r="F98" s="101">
        <v>0.216</v>
      </c>
      <c r="G98" s="102">
        <v>0.21099999999999999</v>
      </c>
      <c r="H98" s="100">
        <v>0.33500000000000002</v>
      </c>
      <c r="I98" s="101">
        <v>0.33800000000000002</v>
      </c>
      <c r="J98" s="102">
        <v>0.33200000000000002</v>
      </c>
      <c r="K98" s="100">
        <v>0.29099999999999998</v>
      </c>
      <c r="L98" s="101">
        <v>0.29299999999999998</v>
      </c>
      <c r="M98" s="102">
        <v>0.29199999999999998</v>
      </c>
      <c r="O98" s="103">
        <v>25.724</v>
      </c>
      <c r="P98" s="104" t="s">
        <v>55</v>
      </c>
      <c r="Q98" s="105" t="s">
        <v>16</v>
      </c>
      <c r="R98" s="104" t="s">
        <v>55</v>
      </c>
      <c r="S98" s="107" t="s">
        <v>17</v>
      </c>
      <c r="T98" s="104" t="s">
        <v>55</v>
      </c>
      <c r="U98" s="105" t="s">
        <v>18</v>
      </c>
    </row>
    <row r="99" spans="1:21" x14ac:dyDescent="0.2">
      <c r="B99" s="100">
        <v>0.89200000000000002</v>
      </c>
      <c r="C99" s="101">
        <v>0.90100000000000002</v>
      </c>
      <c r="D99" s="102">
        <v>0.92900000000000005</v>
      </c>
      <c r="E99" s="100">
        <v>0.27200000000000002</v>
      </c>
      <c r="F99" s="101">
        <v>0.26800000000000002</v>
      </c>
      <c r="G99" s="102">
        <v>0.27200000000000002</v>
      </c>
      <c r="H99" s="100">
        <v>0.36499999999999999</v>
      </c>
      <c r="I99" s="101">
        <v>0.36499999999999999</v>
      </c>
      <c r="J99" s="102">
        <v>0.37</v>
      </c>
      <c r="K99" s="100">
        <v>0.26600000000000001</v>
      </c>
      <c r="L99" s="101">
        <v>0.249</v>
      </c>
      <c r="M99" s="102">
        <v>0.26500000000000001</v>
      </c>
      <c r="O99" s="103">
        <v>19.524920000000002</v>
      </c>
      <c r="P99" s="104" t="s">
        <v>56</v>
      </c>
      <c r="Q99" s="105" t="s">
        <v>16</v>
      </c>
      <c r="R99" s="104" t="s">
        <v>56</v>
      </c>
      <c r="S99" s="107" t="s">
        <v>17</v>
      </c>
      <c r="T99" s="104" t="s">
        <v>56</v>
      </c>
      <c r="U99" s="105" t="s">
        <v>18</v>
      </c>
    </row>
    <row r="100" spans="1:21" x14ac:dyDescent="0.2">
      <c r="B100" s="100">
        <v>0.65200000000000002</v>
      </c>
      <c r="C100" s="101">
        <v>0.65600000000000003</v>
      </c>
      <c r="D100" s="102">
        <v>0.65100000000000002</v>
      </c>
      <c r="E100" s="100">
        <v>0.248</v>
      </c>
      <c r="F100" s="101">
        <v>0.252</v>
      </c>
      <c r="G100" s="102">
        <v>0.25</v>
      </c>
      <c r="H100" s="100">
        <v>0.27400000000000002</v>
      </c>
      <c r="I100" s="101">
        <v>0.27500000000000002</v>
      </c>
      <c r="J100" s="102">
        <v>0.26200000000000001</v>
      </c>
      <c r="K100" s="100">
        <v>0.41699999999999998</v>
      </c>
      <c r="L100" s="101">
        <v>0.436</v>
      </c>
      <c r="M100" s="102">
        <v>0.443</v>
      </c>
      <c r="O100" s="103">
        <v>13.225479999999999</v>
      </c>
      <c r="P100" s="104" t="s">
        <v>57</v>
      </c>
      <c r="Q100" s="105" t="s">
        <v>16</v>
      </c>
      <c r="R100" s="104" t="s">
        <v>57</v>
      </c>
      <c r="S100" s="107" t="s">
        <v>17</v>
      </c>
      <c r="T100" s="104" t="s">
        <v>57</v>
      </c>
      <c r="U100" s="105" t="s">
        <v>18</v>
      </c>
    </row>
    <row r="101" spans="1:21" x14ac:dyDescent="0.2">
      <c r="B101" s="100">
        <v>0.5</v>
      </c>
      <c r="C101" s="101">
        <v>0.496</v>
      </c>
      <c r="D101" s="102">
        <v>0.51</v>
      </c>
      <c r="E101" s="100">
        <v>0.308</v>
      </c>
      <c r="F101" s="101">
        <v>0.30499999999999999</v>
      </c>
      <c r="G101" s="102">
        <v>0.30599999999999999</v>
      </c>
      <c r="H101" s="100">
        <v>0.372</v>
      </c>
      <c r="I101" s="101">
        <v>0.36299999999999999</v>
      </c>
      <c r="J101" s="102">
        <v>0.34399999999999997</v>
      </c>
      <c r="K101" s="100">
        <v>0.35899999999999999</v>
      </c>
      <c r="L101" s="101">
        <v>0.374</v>
      </c>
      <c r="M101" s="102">
        <v>0.38300000000000001</v>
      </c>
      <c r="O101" s="103">
        <v>9.8055599999999998</v>
      </c>
      <c r="P101" s="104" t="s">
        <v>58</v>
      </c>
      <c r="Q101" s="105" t="s">
        <v>16</v>
      </c>
      <c r="R101" s="104" t="s">
        <v>58</v>
      </c>
      <c r="S101" s="107" t="s">
        <v>17</v>
      </c>
      <c r="T101" s="104" t="s">
        <v>58</v>
      </c>
      <c r="U101" s="105" t="s">
        <v>18</v>
      </c>
    </row>
    <row r="102" spans="1:21" x14ac:dyDescent="0.2">
      <c r="B102" s="100">
        <v>0.36499999999999999</v>
      </c>
      <c r="C102" s="101">
        <v>0.38200000000000001</v>
      </c>
      <c r="D102" s="102">
        <v>0.373</v>
      </c>
      <c r="E102" s="100">
        <v>0.27300000000000002</v>
      </c>
      <c r="F102" s="101">
        <v>0.27200000000000002</v>
      </c>
      <c r="G102" s="102">
        <v>0.27700000000000002</v>
      </c>
      <c r="H102" s="100">
        <v>0.309</v>
      </c>
      <c r="I102" s="101">
        <v>0.313</v>
      </c>
      <c r="J102" s="102">
        <v>0.318</v>
      </c>
      <c r="K102" s="100">
        <v>0.35599999999999998</v>
      </c>
      <c r="L102" s="101">
        <v>0.35199999999999998</v>
      </c>
      <c r="M102" s="102">
        <v>0.33900000000000002</v>
      </c>
      <c r="O102" s="103">
        <v>6.7484780000000004</v>
      </c>
      <c r="P102" s="104" t="s">
        <v>59</v>
      </c>
      <c r="Q102" s="105" t="s">
        <v>16</v>
      </c>
      <c r="R102" s="104" t="s">
        <v>59</v>
      </c>
      <c r="S102" s="107" t="s">
        <v>17</v>
      </c>
      <c r="T102" s="104" t="s">
        <v>59</v>
      </c>
      <c r="U102" s="105" t="s">
        <v>18</v>
      </c>
    </row>
    <row r="103" spans="1:21" x14ac:dyDescent="0.2">
      <c r="B103" s="100">
        <v>0.216</v>
      </c>
      <c r="C103" s="101">
        <v>0.219</v>
      </c>
      <c r="D103" s="102">
        <v>0.221</v>
      </c>
      <c r="E103" s="100">
        <v>0.33100000000000002</v>
      </c>
      <c r="F103" s="101">
        <v>0.33</v>
      </c>
      <c r="G103" s="102">
        <v>0.313</v>
      </c>
      <c r="H103" s="100">
        <v>0.313</v>
      </c>
      <c r="I103" s="101">
        <v>0.30299999999999999</v>
      </c>
      <c r="J103" s="102">
        <v>0.317</v>
      </c>
      <c r="K103" s="100">
        <v>0.26900000000000002</v>
      </c>
      <c r="L103" s="101">
        <v>0.254</v>
      </c>
      <c r="M103" s="102">
        <v>0.28299999999999997</v>
      </c>
      <c r="O103" s="103">
        <v>3.2745199999999999</v>
      </c>
      <c r="P103" s="104" t="s">
        <v>60</v>
      </c>
      <c r="Q103" s="105" t="s">
        <v>16</v>
      </c>
      <c r="R103" s="104" t="s">
        <v>60</v>
      </c>
      <c r="S103" s="107" t="s">
        <v>17</v>
      </c>
      <c r="T103" s="104" t="s">
        <v>60</v>
      </c>
      <c r="U103" s="105" t="s">
        <v>18</v>
      </c>
    </row>
    <row r="104" spans="1:21" ht="12" thickBot="1" x14ac:dyDescent="0.25">
      <c r="B104" s="108">
        <v>6.9000000000000006E-2</v>
      </c>
      <c r="C104" s="109">
        <v>6.8000000000000005E-2</v>
      </c>
      <c r="D104" s="110">
        <v>7.0000000000000007E-2</v>
      </c>
      <c r="E104" s="108">
        <v>5.1999999999999998E-2</v>
      </c>
      <c r="F104" s="109">
        <v>5.1999999999999998E-2</v>
      </c>
      <c r="G104" s="110">
        <v>5.1999999999999998E-2</v>
      </c>
      <c r="H104" s="108">
        <v>5.2999999999999999E-2</v>
      </c>
      <c r="I104" s="109">
        <v>5.3999999999999999E-2</v>
      </c>
      <c r="J104" s="110">
        <v>5.1999999999999998E-2</v>
      </c>
      <c r="K104" s="108">
        <v>5.0999999999999997E-2</v>
      </c>
      <c r="L104" s="109">
        <v>5.7000000000000002E-2</v>
      </c>
      <c r="M104" s="110">
        <v>0.05</v>
      </c>
      <c r="O104" s="111">
        <v>0</v>
      </c>
      <c r="P104" s="108" t="s">
        <v>35</v>
      </c>
      <c r="Q104" s="110"/>
      <c r="R104" s="109" t="s">
        <v>35</v>
      </c>
      <c r="S104" s="109"/>
      <c r="T104" s="108" t="s">
        <v>35</v>
      </c>
      <c r="U104" s="110"/>
    </row>
    <row r="106" spans="1:21" x14ac:dyDescent="0.2">
      <c r="A106" s="93" t="s">
        <v>149</v>
      </c>
    </row>
    <row r="107" spans="1:21" x14ac:dyDescent="0.2">
      <c r="A107" s="94" t="s">
        <v>28</v>
      </c>
    </row>
    <row r="108" spans="1:21" x14ac:dyDescent="0.2">
      <c r="B108" s="94" t="s">
        <v>29</v>
      </c>
      <c r="O108" s="94" t="s">
        <v>36</v>
      </c>
    </row>
    <row r="109" spans="1:21" ht="12" thickBot="1" x14ac:dyDescent="0.25">
      <c r="O109" s="94" t="s">
        <v>34</v>
      </c>
      <c r="R109" s="95"/>
    </row>
    <row r="110" spans="1:21" x14ac:dyDescent="0.2">
      <c r="B110" s="96">
        <v>1.655</v>
      </c>
      <c r="C110" s="97">
        <v>1.657</v>
      </c>
      <c r="D110" s="98">
        <v>1.633</v>
      </c>
      <c r="E110" s="96">
        <v>5.1999999999999998E-2</v>
      </c>
      <c r="F110" s="97">
        <v>5.1999999999999998E-2</v>
      </c>
      <c r="G110" s="98">
        <v>5.1999999999999998E-2</v>
      </c>
      <c r="H110" s="96">
        <v>5.0999999999999997E-2</v>
      </c>
      <c r="I110" s="97">
        <v>5.0999999999999997E-2</v>
      </c>
      <c r="J110" s="98">
        <v>5.1999999999999998E-2</v>
      </c>
      <c r="K110" s="96">
        <v>5.1999999999999998E-2</v>
      </c>
      <c r="L110" s="97">
        <v>5.3999999999999999E-2</v>
      </c>
      <c r="M110" s="98">
        <v>5.2999999999999999E-2</v>
      </c>
      <c r="O110" s="99">
        <v>37.226669999999999</v>
      </c>
      <c r="P110" s="96" t="s">
        <v>35</v>
      </c>
      <c r="Q110" s="98"/>
      <c r="R110" s="97" t="s">
        <v>35</v>
      </c>
      <c r="S110" s="97"/>
      <c r="T110" s="96" t="s">
        <v>35</v>
      </c>
      <c r="U110" s="98"/>
    </row>
    <row r="111" spans="1:21" x14ac:dyDescent="0.2">
      <c r="B111" s="100">
        <v>1.2609999999999999</v>
      </c>
      <c r="C111" s="101">
        <v>1.244</v>
      </c>
      <c r="D111" s="102">
        <v>1.23</v>
      </c>
      <c r="E111" s="100">
        <v>1.1000000000000001</v>
      </c>
      <c r="F111" s="101">
        <v>1.0820000000000001</v>
      </c>
      <c r="G111" s="102">
        <v>0.98099999999999998</v>
      </c>
      <c r="H111" s="100">
        <v>0.91100000000000003</v>
      </c>
      <c r="I111" s="101">
        <v>0.91300000000000003</v>
      </c>
      <c r="J111" s="102">
        <v>0.85899999999999999</v>
      </c>
      <c r="K111" s="100">
        <v>0.73299999999999998</v>
      </c>
      <c r="L111" s="101">
        <v>0.751</v>
      </c>
      <c r="M111" s="102">
        <v>0.78200000000000003</v>
      </c>
      <c r="O111" s="103">
        <v>25.724</v>
      </c>
      <c r="P111" s="104" t="s">
        <v>82</v>
      </c>
      <c r="Q111" s="105" t="s">
        <v>16</v>
      </c>
      <c r="R111" s="104" t="s">
        <v>82</v>
      </c>
      <c r="S111" s="107" t="s">
        <v>17</v>
      </c>
      <c r="T111" s="104" t="s">
        <v>82</v>
      </c>
      <c r="U111" s="105" t="s">
        <v>18</v>
      </c>
    </row>
    <row r="112" spans="1:21" x14ac:dyDescent="0.2">
      <c r="B112" s="100">
        <v>0.96</v>
      </c>
      <c r="C112" s="101">
        <v>0.98199999999999998</v>
      </c>
      <c r="D112" s="102">
        <v>0.873</v>
      </c>
      <c r="E112" s="100">
        <v>0.84199999999999997</v>
      </c>
      <c r="F112" s="101">
        <v>0.83199999999999996</v>
      </c>
      <c r="G112" s="102">
        <v>0.79800000000000004</v>
      </c>
      <c r="H112" s="100">
        <v>0.83699999999999997</v>
      </c>
      <c r="I112" s="101">
        <v>0.84599999999999997</v>
      </c>
      <c r="J112" s="102">
        <v>0.81</v>
      </c>
      <c r="K112" s="100">
        <v>0.85099999999999998</v>
      </c>
      <c r="L112" s="101">
        <v>0.88600000000000001</v>
      </c>
      <c r="M112" s="102">
        <v>0.86099999999999999</v>
      </c>
      <c r="O112" s="103">
        <v>19.524920000000002</v>
      </c>
      <c r="P112" s="104" t="s">
        <v>182</v>
      </c>
      <c r="Q112" s="105" t="s">
        <v>16</v>
      </c>
      <c r="R112" s="104" t="s">
        <v>182</v>
      </c>
      <c r="S112" s="107" t="s">
        <v>17</v>
      </c>
      <c r="T112" s="104" t="s">
        <v>182</v>
      </c>
      <c r="U112" s="105" t="s">
        <v>18</v>
      </c>
    </row>
    <row r="113" spans="1:21" x14ac:dyDescent="0.2">
      <c r="B113" s="100">
        <v>0.61199999999999999</v>
      </c>
      <c r="C113" s="101">
        <v>0.59899999999999998</v>
      </c>
      <c r="D113" s="102">
        <v>0.60199999999999998</v>
      </c>
      <c r="E113" s="100">
        <v>0.92</v>
      </c>
      <c r="F113" s="101">
        <v>0.91700000000000004</v>
      </c>
      <c r="G113" s="102">
        <v>0.879</v>
      </c>
      <c r="H113" s="100">
        <v>0.82</v>
      </c>
      <c r="I113" s="101">
        <v>0.82499999999999996</v>
      </c>
      <c r="J113" s="102">
        <v>0.81899999999999995</v>
      </c>
      <c r="K113" s="100">
        <v>0.65300000000000002</v>
      </c>
      <c r="L113" s="101">
        <v>0.70099999999999996</v>
      </c>
      <c r="M113" s="102">
        <v>0.69799999999999995</v>
      </c>
      <c r="O113" s="103">
        <v>13.225479999999999</v>
      </c>
      <c r="P113" s="104" t="s">
        <v>183</v>
      </c>
      <c r="Q113" s="105" t="s">
        <v>16</v>
      </c>
      <c r="R113" s="104" t="s">
        <v>183</v>
      </c>
      <c r="S113" s="107" t="s">
        <v>17</v>
      </c>
      <c r="T113" s="104" t="s">
        <v>183</v>
      </c>
      <c r="U113" s="105" t="s">
        <v>18</v>
      </c>
    </row>
    <row r="114" spans="1:21" x14ac:dyDescent="0.2">
      <c r="B114" s="100">
        <v>0.504</v>
      </c>
      <c r="C114" s="101">
        <v>0.51200000000000001</v>
      </c>
      <c r="D114" s="102">
        <v>0.52300000000000002</v>
      </c>
      <c r="E114" s="100">
        <v>0.80500000000000005</v>
      </c>
      <c r="F114" s="101">
        <v>0.76400000000000001</v>
      </c>
      <c r="G114" s="102">
        <v>0.67200000000000004</v>
      </c>
      <c r="H114" s="100">
        <v>0.89500000000000002</v>
      </c>
      <c r="I114" s="101">
        <v>0.90800000000000003</v>
      </c>
      <c r="J114" s="102">
        <v>0.86099999999999999</v>
      </c>
      <c r="K114" s="100">
        <v>0.60399999999999998</v>
      </c>
      <c r="L114" s="101">
        <v>0.60299999999999998</v>
      </c>
      <c r="M114" s="102">
        <v>0.62</v>
      </c>
      <c r="O114" s="103">
        <v>9.8055599999999998</v>
      </c>
      <c r="P114" s="104" t="s">
        <v>73</v>
      </c>
      <c r="Q114" s="105" t="s">
        <v>16</v>
      </c>
      <c r="R114" s="104" t="s">
        <v>73</v>
      </c>
      <c r="S114" s="107" t="s">
        <v>17</v>
      </c>
      <c r="T114" s="104" t="s">
        <v>73</v>
      </c>
      <c r="U114" s="105" t="s">
        <v>18</v>
      </c>
    </row>
    <row r="115" spans="1:21" x14ac:dyDescent="0.2">
      <c r="B115" s="100">
        <v>0.39</v>
      </c>
      <c r="C115" s="101">
        <v>0.38300000000000001</v>
      </c>
      <c r="D115" s="102">
        <v>0.36899999999999999</v>
      </c>
      <c r="E115" s="100">
        <v>0.85099999999999998</v>
      </c>
      <c r="F115" s="101">
        <v>0.86799999999999999</v>
      </c>
      <c r="G115" s="102">
        <v>0.81499999999999995</v>
      </c>
      <c r="H115" s="100">
        <v>0.82499999999999996</v>
      </c>
      <c r="I115" s="101">
        <v>0.871</v>
      </c>
      <c r="J115" s="102">
        <v>0.82799999999999996</v>
      </c>
      <c r="K115" s="100">
        <v>0.79</v>
      </c>
      <c r="L115" s="101">
        <v>0.83099999999999996</v>
      </c>
      <c r="M115" s="102">
        <v>0.82299999999999995</v>
      </c>
      <c r="O115" s="103">
        <v>6.7484780000000004</v>
      </c>
      <c r="P115" s="104" t="s">
        <v>74</v>
      </c>
      <c r="Q115" s="105" t="s">
        <v>16</v>
      </c>
      <c r="R115" s="104" t="s">
        <v>74</v>
      </c>
      <c r="S115" s="107" t="s">
        <v>17</v>
      </c>
      <c r="T115" s="104" t="s">
        <v>74</v>
      </c>
      <c r="U115" s="105" t="s">
        <v>18</v>
      </c>
    </row>
    <row r="116" spans="1:21" x14ac:dyDescent="0.2">
      <c r="B116" s="100">
        <v>0.26300000000000001</v>
      </c>
      <c r="C116" s="101">
        <v>0.27400000000000002</v>
      </c>
      <c r="D116" s="102">
        <v>0.28299999999999997</v>
      </c>
      <c r="E116" s="100">
        <v>0.76</v>
      </c>
      <c r="F116" s="101">
        <v>0.80800000000000005</v>
      </c>
      <c r="G116" s="102">
        <v>0.81</v>
      </c>
      <c r="H116" s="100">
        <v>1.05</v>
      </c>
      <c r="I116" s="101">
        <v>1.0880000000000001</v>
      </c>
      <c r="J116" s="102">
        <v>1.0429999999999999</v>
      </c>
      <c r="K116" s="100">
        <v>0.92900000000000005</v>
      </c>
      <c r="L116" s="101">
        <v>0.96599999999999997</v>
      </c>
      <c r="M116" s="102">
        <v>0.96699999999999997</v>
      </c>
      <c r="O116" s="103">
        <v>3.2745199999999999</v>
      </c>
      <c r="P116" s="104" t="s">
        <v>75</v>
      </c>
      <c r="Q116" s="105" t="s">
        <v>16</v>
      </c>
      <c r="R116" s="104" t="s">
        <v>75</v>
      </c>
      <c r="S116" s="107" t="s">
        <v>17</v>
      </c>
      <c r="T116" s="104" t="s">
        <v>75</v>
      </c>
      <c r="U116" s="105" t="s">
        <v>18</v>
      </c>
    </row>
    <row r="117" spans="1:21" ht="12" thickBot="1" x14ac:dyDescent="0.25">
      <c r="B117" s="108">
        <v>0.20899999999999999</v>
      </c>
      <c r="C117" s="109">
        <v>0.20799999999999999</v>
      </c>
      <c r="D117" s="110">
        <v>0.21</v>
      </c>
      <c r="E117" s="108">
        <v>0.19600000000000001</v>
      </c>
      <c r="F117" s="109">
        <v>0.19600000000000001</v>
      </c>
      <c r="G117" s="110">
        <v>0.19600000000000001</v>
      </c>
      <c r="H117" s="108">
        <v>0.19600000000000001</v>
      </c>
      <c r="I117" s="109">
        <v>0.19700000000000001</v>
      </c>
      <c r="J117" s="110">
        <v>0.19900000000000001</v>
      </c>
      <c r="K117" s="108">
        <v>0.20100000000000001</v>
      </c>
      <c r="L117" s="109">
        <v>0.20100000000000001</v>
      </c>
      <c r="M117" s="110">
        <v>0.20200000000000001</v>
      </c>
      <c r="O117" s="111">
        <v>0</v>
      </c>
      <c r="P117" s="108" t="s">
        <v>35</v>
      </c>
      <c r="Q117" s="110"/>
      <c r="R117" s="109" t="s">
        <v>35</v>
      </c>
      <c r="S117" s="109"/>
      <c r="T117" s="108" t="s">
        <v>35</v>
      </c>
      <c r="U117" s="110"/>
    </row>
    <row r="119" spans="1:21" x14ac:dyDescent="0.2">
      <c r="A119" s="93" t="s">
        <v>150</v>
      </c>
    </row>
    <row r="120" spans="1:21" x14ac:dyDescent="0.2">
      <c r="A120" s="94" t="s">
        <v>28</v>
      </c>
    </row>
    <row r="121" spans="1:21" x14ac:dyDescent="0.2">
      <c r="B121" s="94" t="s">
        <v>29</v>
      </c>
      <c r="O121" s="94" t="s">
        <v>36</v>
      </c>
    </row>
    <row r="122" spans="1:21" ht="12" thickBot="1" x14ac:dyDescent="0.25">
      <c r="O122" s="94" t="s">
        <v>34</v>
      </c>
      <c r="R122" s="95"/>
    </row>
    <row r="123" spans="1:21" x14ac:dyDescent="0.2">
      <c r="B123" s="96">
        <v>1.6379999999999999</v>
      </c>
      <c r="C123" s="97">
        <v>1.71</v>
      </c>
      <c r="D123" s="98">
        <v>1.6639999999999999</v>
      </c>
      <c r="E123" s="96">
        <v>5.2999999999999999E-2</v>
      </c>
      <c r="F123" s="97">
        <v>5.2999999999999999E-2</v>
      </c>
      <c r="G123" s="98">
        <v>5.1999999999999998E-2</v>
      </c>
      <c r="H123" s="96">
        <v>5.2999999999999999E-2</v>
      </c>
      <c r="I123" s="97">
        <v>5.3999999999999999E-2</v>
      </c>
      <c r="J123" s="98">
        <v>5.5E-2</v>
      </c>
      <c r="K123" s="96">
        <v>5.1999999999999998E-2</v>
      </c>
      <c r="L123" s="97">
        <v>5.1999999999999998E-2</v>
      </c>
      <c r="M123" s="98">
        <v>5.2999999999999999E-2</v>
      </c>
      <c r="O123" s="99">
        <v>37.226669999999999</v>
      </c>
      <c r="P123" s="96" t="s">
        <v>35</v>
      </c>
      <c r="Q123" s="98"/>
      <c r="R123" s="97" t="s">
        <v>35</v>
      </c>
      <c r="S123" s="97"/>
      <c r="T123" s="96" t="s">
        <v>35</v>
      </c>
      <c r="U123" s="98"/>
    </row>
    <row r="124" spans="1:21" x14ac:dyDescent="0.2">
      <c r="B124" s="100">
        <v>1.129</v>
      </c>
      <c r="C124" s="101">
        <v>1.111</v>
      </c>
      <c r="D124" s="102">
        <v>1.143</v>
      </c>
      <c r="E124" s="100">
        <v>0.17799999999999999</v>
      </c>
      <c r="F124" s="101">
        <v>0.187</v>
      </c>
      <c r="G124" s="102">
        <v>0.193</v>
      </c>
      <c r="H124" s="100">
        <v>0.27900000000000003</v>
      </c>
      <c r="I124" s="101">
        <v>0.28100000000000003</v>
      </c>
      <c r="J124" s="102">
        <v>0.27600000000000002</v>
      </c>
      <c r="K124" s="100">
        <v>0.254</v>
      </c>
      <c r="L124" s="101">
        <v>0.26300000000000001</v>
      </c>
      <c r="M124" s="102">
        <v>0.26200000000000001</v>
      </c>
      <c r="O124" s="103">
        <v>25.724</v>
      </c>
      <c r="P124" s="104" t="s">
        <v>82</v>
      </c>
      <c r="Q124" s="105" t="s">
        <v>16</v>
      </c>
      <c r="R124" s="104" t="s">
        <v>82</v>
      </c>
      <c r="S124" s="107" t="s">
        <v>17</v>
      </c>
      <c r="T124" s="104" t="s">
        <v>82</v>
      </c>
      <c r="U124" s="105" t="s">
        <v>18</v>
      </c>
    </row>
    <row r="125" spans="1:21" x14ac:dyDescent="0.2">
      <c r="B125" s="100">
        <v>0.85499999999999998</v>
      </c>
      <c r="C125" s="101">
        <v>0.86499999999999999</v>
      </c>
      <c r="D125" s="102">
        <v>0.83499999999999996</v>
      </c>
      <c r="E125" s="100">
        <v>0.25700000000000001</v>
      </c>
      <c r="F125" s="101">
        <v>0.26400000000000001</v>
      </c>
      <c r="G125" s="102">
        <v>0.26</v>
      </c>
      <c r="H125" s="100">
        <v>0.35799999999999998</v>
      </c>
      <c r="I125" s="101">
        <v>0.36699999999999999</v>
      </c>
      <c r="J125" s="102">
        <v>0.36799999999999999</v>
      </c>
      <c r="K125" s="100">
        <v>0.215</v>
      </c>
      <c r="L125" s="101">
        <v>0.218</v>
      </c>
      <c r="M125" s="102">
        <v>0.22600000000000001</v>
      </c>
      <c r="O125" s="103">
        <v>19.524920000000002</v>
      </c>
      <c r="P125" s="104" t="s">
        <v>182</v>
      </c>
      <c r="Q125" s="105" t="s">
        <v>16</v>
      </c>
      <c r="R125" s="104" t="s">
        <v>182</v>
      </c>
      <c r="S125" s="107" t="s">
        <v>17</v>
      </c>
      <c r="T125" s="104" t="s">
        <v>182</v>
      </c>
      <c r="U125" s="105" t="s">
        <v>18</v>
      </c>
    </row>
    <row r="126" spans="1:21" x14ac:dyDescent="0.2">
      <c r="B126" s="100">
        <v>0.61799999999999999</v>
      </c>
      <c r="C126" s="101">
        <v>0.59699999999999998</v>
      </c>
      <c r="D126" s="102">
        <v>0.6</v>
      </c>
      <c r="E126" s="100">
        <v>0.251</v>
      </c>
      <c r="F126" s="101">
        <v>0.25900000000000001</v>
      </c>
      <c r="G126" s="102">
        <v>0.26</v>
      </c>
      <c r="H126" s="100">
        <v>0.245</v>
      </c>
      <c r="I126" s="101">
        <v>0.252</v>
      </c>
      <c r="J126" s="102">
        <v>0.255</v>
      </c>
      <c r="K126" s="100">
        <v>0.28699999999999998</v>
      </c>
      <c r="L126" s="101">
        <v>0.29599999999999999</v>
      </c>
      <c r="M126" s="102">
        <v>0.29599999999999999</v>
      </c>
      <c r="O126" s="103">
        <v>13.225479999999999</v>
      </c>
      <c r="P126" s="104" t="s">
        <v>183</v>
      </c>
      <c r="Q126" s="105" t="s">
        <v>16</v>
      </c>
      <c r="R126" s="104" t="s">
        <v>183</v>
      </c>
      <c r="S126" s="107" t="s">
        <v>17</v>
      </c>
      <c r="T126" s="104" t="s">
        <v>183</v>
      </c>
      <c r="U126" s="105" t="s">
        <v>18</v>
      </c>
    </row>
    <row r="127" spans="1:21" x14ac:dyDescent="0.2">
      <c r="B127" s="100">
        <v>0.46300000000000002</v>
      </c>
      <c r="C127" s="101">
        <v>0.47499999999999998</v>
      </c>
      <c r="D127" s="102">
        <v>0.45800000000000002</v>
      </c>
      <c r="E127" s="100">
        <v>0.28699999999999998</v>
      </c>
      <c r="F127" s="101">
        <v>0.28999999999999998</v>
      </c>
      <c r="G127" s="102">
        <v>0.29299999999999998</v>
      </c>
      <c r="H127" s="100">
        <v>0.34200000000000003</v>
      </c>
      <c r="I127" s="101">
        <v>0.36299999999999999</v>
      </c>
      <c r="J127" s="102">
        <v>0.35399999999999998</v>
      </c>
      <c r="K127" s="100">
        <v>0.33900000000000002</v>
      </c>
      <c r="L127" s="101">
        <v>0.35</v>
      </c>
      <c r="M127" s="102">
        <v>0.35899999999999999</v>
      </c>
      <c r="O127" s="103">
        <v>9.8055599999999998</v>
      </c>
      <c r="P127" s="104" t="s">
        <v>73</v>
      </c>
      <c r="Q127" s="105" t="s">
        <v>16</v>
      </c>
      <c r="R127" s="104" t="s">
        <v>73</v>
      </c>
      <c r="S127" s="107" t="s">
        <v>17</v>
      </c>
      <c r="T127" s="104" t="s">
        <v>73</v>
      </c>
      <c r="U127" s="105" t="s">
        <v>18</v>
      </c>
    </row>
    <row r="128" spans="1:21" x14ac:dyDescent="0.2">
      <c r="B128" s="100">
        <v>0.34</v>
      </c>
      <c r="C128" s="101">
        <v>0.34499999999999997</v>
      </c>
      <c r="D128" s="102">
        <v>0.34300000000000003</v>
      </c>
      <c r="E128" s="100">
        <v>0.28299999999999997</v>
      </c>
      <c r="F128" s="101">
        <v>0.28699999999999998</v>
      </c>
      <c r="G128" s="102">
        <v>0.28399999999999997</v>
      </c>
      <c r="H128" s="100">
        <v>0.34</v>
      </c>
      <c r="I128" s="101">
        <v>0.34699999999999998</v>
      </c>
      <c r="J128" s="102">
        <v>0.35199999999999998</v>
      </c>
      <c r="K128" s="100">
        <v>0.38700000000000001</v>
      </c>
      <c r="L128" s="101">
        <v>0.38700000000000001</v>
      </c>
      <c r="M128" s="102">
        <v>0.38800000000000001</v>
      </c>
      <c r="O128" s="103">
        <v>6.7484780000000004</v>
      </c>
      <c r="P128" s="104" t="s">
        <v>74</v>
      </c>
      <c r="Q128" s="105" t="s">
        <v>16</v>
      </c>
      <c r="R128" s="104" t="s">
        <v>74</v>
      </c>
      <c r="S128" s="107" t="s">
        <v>17</v>
      </c>
      <c r="T128" s="104" t="s">
        <v>74</v>
      </c>
      <c r="U128" s="105" t="s">
        <v>18</v>
      </c>
    </row>
    <row r="129" spans="1:21" x14ac:dyDescent="0.2">
      <c r="B129" s="100">
        <v>0.19900000000000001</v>
      </c>
      <c r="C129" s="101">
        <v>0.21199999999999999</v>
      </c>
      <c r="D129" s="102">
        <v>0.21299999999999999</v>
      </c>
      <c r="E129" s="100">
        <v>0.28899999999999998</v>
      </c>
      <c r="F129" s="101">
        <v>0.27300000000000002</v>
      </c>
      <c r="G129" s="102">
        <v>0.29699999999999999</v>
      </c>
      <c r="H129" s="100">
        <v>0.27</v>
      </c>
      <c r="I129" s="101">
        <v>0.27400000000000002</v>
      </c>
      <c r="J129" s="102">
        <v>0.27400000000000002</v>
      </c>
      <c r="K129" s="100">
        <v>0.33700000000000002</v>
      </c>
      <c r="L129" s="101">
        <v>0.34300000000000003</v>
      </c>
      <c r="M129" s="102">
        <v>0.32300000000000001</v>
      </c>
      <c r="O129" s="103">
        <v>3.2745199999999999</v>
      </c>
      <c r="P129" s="104" t="s">
        <v>75</v>
      </c>
      <c r="Q129" s="105" t="s">
        <v>16</v>
      </c>
      <c r="R129" s="104" t="s">
        <v>75</v>
      </c>
      <c r="S129" s="107" t="s">
        <v>17</v>
      </c>
      <c r="T129" s="104" t="s">
        <v>75</v>
      </c>
      <c r="U129" s="105" t="s">
        <v>18</v>
      </c>
    </row>
    <row r="130" spans="1:21" ht="12" thickBot="1" x14ac:dyDescent="0.25">
      <c r="B130" s="108">
        <v>6.9000000000000006E-2</v>
      </c>
      <c r="C130" s="109">
        <v>6.6000000000000003E-2</v>
      </c>
      <c r="D130" s="110">
        <v>6.9000000000000006E-2</v>
      </c>
      <c r="E130" s="108">
        <v>5.2999999999999999E-2</v>
      </c>
      <c r="F130" s="109">
        <v>5.0999999999999997E-2</v>
      </c>
      <c r="G130" s="110">
        <v>5.2999999999999999E-2</v>
      </c>
      <c r="H130" s="108">
        <v>5.1999999999999998E-2</v>
      </c>
      <c r="I130" s="109">
        <v>5.1999999999999998E-2</v>
      </c>
      <c r="J130" s="110">
        <v>5.1999999999999998E-2</v>
      </c>
      <c r="K130" s="108">
        <v>5.1999999999999998E-2</v>
      </c>
      <c r="L130" s="109">
        <v>5.1999999999999998E-2</v>
      </c>
      <c r="M130" s="110">
        <v>5.3999999999999999E-2</v>
      </c>
      <c r="O130" s="111">
        <v>0</v>
      </c>
      <c r="P130" s="108" t="s">
        <v>35</v>
      </c>
      <c r="Q130" s="110"/>
      <c r="R130" s="109" t="s">
        <v>35</v>
      </c>
      <c r="S130" s="109"/>
      <c r="T130" s="108" t="s">
        <v>35</v>
      </c>
      <c r="U130" s="110"/>
    </row>
    <row r="133" spans="1:21" x14ac:dyDescent="0.2">
      <c r="A133" s="93" t="s">
        <v>151</v>
      </c>
    </row>
    <row r="134" spans="1:21" x14ac:dyDescent="0.2">
      <c r="A134" s="94" t="s">
        <v>28</v>
      </c>
    </row>
    <row r="135" spans="1:21" x14ac:dyDescent="0.2">
      <c r="B135" s="94" t="s">
        <v>29</v>
      </c>
      <c r="O135" s="94" t="s">
        <v>36</v>
      </c>
    </row>
    <row r="136" spans="1:21" ht="12" thickBot="1" x14ac:dyDescent="0.25">
      <c r="O136" s="94" t="s">
        <v>34</v>
      </c>
      <c r="R136" s="95"/>
    </row>
    <row r="137" spans="1:21" x14ac:dyDescent="0.2">
      <c r="B137" s="96">
        <v>1.59</v>
      </c>
      <c r="C137" s="97">
        <v>1.6850000000000001</v>
      </c>
      <c r="D137" s="98">
        <v>1.71</v>
      </c>
      <c r="E137" s="96">
        <v>5.2999999999999999E-2</v>
      </c>
      <c r="F137" s="97">
        <v>5.1999999999999998E-2</v>
      </c>
      <c r="G137" s="98">
        <v>5.1999999999999998E-2</v>
      </c>
      <c r="H137" s="96">
        <v>5.1999999999999998E-2</v>
      </c>
      <c r="I137" s="97">
        <v>5.0999999999999997E-2</v>
      </c>
      <c r="J137" s="98">
        <v>5.1999999999999998E-2</v>
      </c>
      <c r="K137" s="96">
        <v>5.0999999999999997E-2</v>
      </c>
      <c r="L137" s="97">
        <v>5.0999999999999997E-2</v>
      </c>
      <c r="M137" s="98">
        <v>5.1999999999999998E-2</v>
      </c>
      <c r="O137" s="99">
        <v>37.226669999999999</v>
      </c>
      <c r="P137" s="96" t="s">
        <v>35</v>
      </c>
      <c r="Q137" s="98"/>
      <c r="R137" s="97" t="s">
        <v>35</v>
      </c>
      <c r="S137" s="97"/>
      <c r="T137" s="96" t="s">
        <v>35</v>
      </c>
      <c r="U137" s="98"/>
    </row>
    <row r="138" spans="1:21" x14ac:dyDescent="0.2">
      <c r="B138" s="100">
        <v>1.1559999999999999</v>
      </c>
      <c r="C138" s="101">
        <v>1.169</v>
      </c>
      <c r="D138" s="102">
        <v>1.153</v>
      </c>
      <c r="E138" s="100">
        <v>0.80700000000000005</v>
      </c>
      <c r="F138" s="101">
        <v>0.81499999999999995</v>
      </c>
      <c r="G138" s="102">
        <v>0.80200000000000005</v>
      </c>
      <c r="H138" s="100">
        <v>0.875</v>
      </c>
      <c r="I138" s="101">
        <v>0.89700000000000002</v>
      </c>
      <c r="J138" s="102">
        <v>0.85799999999999998</v>
      </c>
      <c r="K138" s="100">
        <v>0.72299999999999998</v>
      </c>
      <c r="L138" s="101">
        <v>0.75600000000000001</v>
      </c>
      <c r="M138" s="102">
        <v>0.73599999999999999</v>
      </c>
      <c r="O138" s="103">
        <v>25.724</v>
      </c>
      <c r="P138" s="104" t="s">
        <v>76</v>
      </c>
      <c r="Q138" s="105" t="s">
        <v>16</v>
      </c>
      <c r="R138" s="104" t="s">
        <v>76</v>
      </c>
      <c r="S138" s="107" t="s">
        <v>17</v>
      </c>
      <c r="T138" s="104" t="s">
        <v>76</v>
      </c>
      <c r="U138" s="105" t="s">
        <v>18</v>
      </c>
    </row>
    <row r="139" spans="1:21" x14ac:dyDescent="0.2">
      <c r="B139" s="100">
        <v>0.86399999999999999</v>
      </c>
      <c r="C139" s="101">
        <v>0.86599999999999999</v>
      </c>
      <c r="D139" s="102">
        <v>0.85799999999999998</v>
      </c>
      <c r="E139" s="100">
        <v>0.76100000000000001</v>
      </c>
      <c r="F139" s="101">
        <v>0.73799999999999999</v>
      </c>
      <c r="G139" s="102">
        <v>0.76800000000000002</v>
      </c>
      <c r="H139" s="100">
        <v>0.99099999999999999</v>
      </c>
      <c r="I139" s="101">
        <v>0.97499999999999998</v>
      </c>
      <c r="J139" s="102">
        <v>0.90400000000000003</v>
      </c>
      <c r="K139" s="100">
        <v>0.68100000000000005</v>
      </c>
      <c r="L139" s="101">
        <v>0.67400000000000004</v>
      </c>
      <c r="M139" s="102">
        <v>0.68700000000000006</v>
      </c>
      <c r="O139" s="103">
        <v>19.524920000000002</v>
      </c>
      <c r="P139" s="104" t="s">
        <v>77</v>
      </c>
      <c r="Q139" s="105" t="s">
        <v>16</v>
      </c>
      <c r="R139" s="104" t="s">
        <v>77</v>
      </c>
      <c r="S139" s="107" t="s">
        <v>17</v>
      </c>
      <c r="T139" s="104" t="s">
        <v>77</v>
      </c>
      <c r="U139" s="105" t="s">
        <v>18</v>
      </c>
    </row>
    <row r="140" spans="1:21" x14ac:dyDescent="0.2">
      <c r="B140" s="100">
        <v>0.623</v>
      </c>
      <c r="C140" s="101">
        <v>0.61399999999999999</v>
      </c>
      <c r="D140" s="102">
        <v>0.59599999999999997</v>
      </c>
      <c r="E140" s="100">
        <v>0.63700000000000001</v>
      </c>
      <c r="F140" s="101">
        <v>0.62</v>
      </c>
      <c r="G140" s="102">
        <v>0.60299999999999998</v>
      </c>
      <c r="H140" s="100">
        <v>0.98099999999999998</v>
      </c>
      <c r="I140" s="101">
        <v>1.032</v>
      </c>
      <c r="J140" s="102">
        <v>0.997</v>
      </c>
      <c r="K140" s="100">
        <v>0.69099999999999995</v>
      </c>
      <c r="L140" s="101">
        <v>0.75</v>
      </c>
      <c r="M140" s="102">
        <v>0.78</v>
      </c>
      <c r="O140" s="103">
        <v>13.225479999999999</v>
      </c>
      <c r="P140" s="104" t="s">
        <v>78</v>
      </c>
      <c r="Q140" s="105" t="s">
        <v>16</v>
      </c>
      <c r="R140" s="104" t="s">
        <v>78</v>
      </c>
      <c r="S140" s="107" t="s">
        <v>17</v>
      </c>
      <c r="T140" s="104" t="s">
        <v>78</v>
      </c>
      <c r="U140" s="105" t="s">
        <v>18</v>
      </c>
    </row>
    <row r="141" spans="1:21" x14ac:dyDescent="0.2">
      <c r="B141" s="100">
        <v>0.45800000000000002</v>
      </c>
      <c r="C141" s="101">
        <v>0.47699999999999998</v>
      </c>
      <c r="D141" s="102">
        <v>0.47</v>
      </c>
      <c r="E141" s="100">
        <v>0.78500000000000003</v>
      </c>
      <c r="F141" s="101">
        <v>0.80300000000000005</v>
      </c>
      <c r="G141" s="102">
        <v>0.69399999999999995</v>
      </c>
      <c r="H141" s="100">
        <v>0.85399999999999998</v>
      </c>
      <c r="I141" s="101">
        <v>0.88600000000000001</v>
      </c>
      <c r="J141" s="102">
        <v>0.88600000000000001</v>
      </c>
      <c r="K141" s="100">
        <v>0.80300000000000005</v>
      </c>
      <c r="L141" s="101">
        <v>0.85</v>
      </c>
      <c r="M141" s="102">
        <v>0.84699999999999998</v>
      </c>
      <c r="O141" s="103">
        <v>9.8055599999999998</v>
      </c>
      <c r="P141" s="104" t="s">
        <v>79</v>
      </c>
      <c r="Q141" s="105" t="s">
        <v>16</v>
      </c>
      <c r="R141" s="104" t="s">
        <v>79</v>
      </c>
      <c r="S141" s="107" t="s">
        <v>17</v>
      </c>
      <c r="T141" s="104" t="s">
        <v>79</v>
      </c>
      <c r="U141" s="105" t="s">
        <v>18</v>
      </c>
    </row>
    <row r="142" spans="1:21" x14ac:dyDescent="0.2">
      <c r="B142" s="100">
        <v>0.34799999999999998</v>
      </c>
      <c r="C142" s="101">
        <v>0.35</v>
      </c>
      <c r="D142" s="102">
        <v>0.34200000000000003</v>
      </c>
      <c r="E142" s="100">
        <v>0.70099999999999996</v>
      </c>
      <c r="F142" s="101">
        <v>0.71499999999999997</v>
      </c>
      <c r="G142" s="102">
        <v>0.65900000000000003</v>
      </c>
      <c r="H142" s="100">
        <v>0.79500000000000004</v>
      </c>
      <c r="I142" s="101">
        <v>0.81100000000000005</v>
      </c>
      <c r="J142" s="102">
        <v>0.78100000000000003</v>
      </c>
      <c r="K142" s="100">
        <v>0.84399999999999997</v>
      </c>
      <c r="L142" s="101">
        <v>0.88400000000000001</v>
      </c>
      <c r="M142" s="102">
        <v>0.88100000000000001</v>
      </c>
      <c r="O142" s="103">
        <v>6.7484780000000004</v>
      </c>
      <c r="P142" s="104" t="s">
        <v>80</v>
      </c>
      <c r="Q142" s="105" t="s">
        <v>16</v>
      </c>
      <c r="R142" s="104" t="s">
        <v>80</v>
      </c>
      <c r="S142" s="107" t="s">
        <v>17</v>
      </c>
      <c r="T142" s="104" t="s">
        <v>80</v>
      </c>
      <c r="U142" s="105" t="s">
        <v>18</v>
      </c>
    </row>
    <row r="143" spans="1:21" x14ac:dyDescent="0.2">
      <c r="B143" s="100">
        <v>0.20899999999999999</v>
      </c>
      <c r="C143" s="101">
        <v>0.214</v>
      </c>
      <c r="D143" s="102">
        <v>0.21199999999999999</v>
      </c>
      <c r="E143" s="100">
        <v>0.61399999999999999</v>
      </c>
      <c r="F143" s="101">
        <v>0.625</v>
      </c>
      <c r="G143" s="102">
        <v>0.61299999999999999</v>
      </c>
      <c r="H143" s="100">
        <v>1.0109999999999999</v>
      </c>
      <c r="I143" s="101">
        <v>1.0309999999999999</v>
      </c>
      <c r="J143" s="102">
        <v>0.97099999999999997</v>
      </c>
      <c r="K143" s="100">
        <v>0.80900000000000005</v>
      </c>
      <c r="L143" s="101">
        <v>0.82499999999999996</v>
      </c>
      <c r="M143" s="102">
        <v>0.83499999999999996</v>
      </c>
      <c r="O143" s="103">
        <v>3.2745199999999999</v>
      </c>
      <c r="P143" s="104" t="s">
        <v>81</v>
      </c>
      <c r="Q143" s="105" t="s">
        <v>16</v>
      </c>
      <c r="R143" s="104" t="s">
        <v>81</v>
      </c>
      <c r="S143" s="107" t="s">
        <v>17</v>
      </c>
      <c r="T143" s="104" t="s">
        <v>81</v>
      </c>
      <c r="U143" s="105" t="s">
        <v>18</v>
      </c>
    </row>
    <row r="144" spans="1:21" ht="12" thickBot="1" x14ac:dyDescent="0.25">
      <c r="B144" s="108">
        <v>6.9000000000000006E-2</v>
      </c>
      <c r="C144" s="109">
        <v>6.7000000000000004E-2</v>
      </c>
      <c r="D144" s="110">
        <v>6.8000000000000005E-2</v>
      </c>
      <c r="E144" s="108">
        <v>5.0999999999999997E-2</v>
      </c>
      <c r="F144" s="109">
        <v>5.0999999999999997E-2</v>
      </c>
      <c r="G144" s="110">
        <v>5.1999999999999998E-2</v>
      </c>
      <c r="H144" s="108">
        <v>5.1999999999999998E-2</v>
      </c>
      <c r="I144" s="109">
        <v>5.0999999999999997E-2</v>
      </c>
      <c r="J144" s="110">
        <v>5.1999999999999998E-2</v>
      </c>
      <c r="K144" s="108">
        <v>5.1999999999999998E-2</v>
      </c>
      <c r="L144" s="109">
        <v>5.0999999999999997E-2</v>
      </c>
      <c r="M144" s="110">
        <v>5.5E-2</v>
      </c>
      <c r="O144" s="111">
        <v>0</v>
      </c>
      <c r="P144" s="108" t="s">
        <v>35</v>
      </c>
      <c r="Q144" s="110"/>
      <c r="R144" s="109" t="s">
        <v>35</v>
      </c>
      <c r="S144" s="109"/>
      <c r="T144" s="108" t="s">
        <v>35</v>
      </c>
      <c r="U144" s="110"/>
    </row>
    <row r="146" spans="1:21" x14ac:dyDescent="0.2">
      <c r="A146" s="93" t="s">
        <v>152</v>
      </c>
    </row>
    <row r="147" spans="1:21" x14ac:dyDescent="0.2">
      <c r="A147" s="94" t="s">
        <v>28</v>
      </c>
    </row>
    <row r="148" spans="1:21" x14ac:dyDescent="0.2">
      <c r="B148" s="94" t="s">
        <v>29</v>
      </c>
      <c r="O148" s="94" t="s">
        <v>36</v>
      </c>
    </row>
    <row r="149" spans="1:21" ht="12" thickBot="1" x14ac:dyDescent="0.25">
      <c r="O149" s="94" t="s">
        <v>34</v>
      </c>
      <c r="R149" s="95"/>
    </row>
    <row r="150" spans="1:21" x14ac:dyDescent="0.2">
      <c r="B150" s="96">
        <v>1.7010000000000001</v>
      </c>
      <c r="C150" s="97">
        <v>1.702</v>
      </c>
      <c r="D150" s="98">
        <v>1.6919999999999999</v>
      </c>
      <c r="E150" s="96">
        <v>5.2999999999999999E-2</v>
      </c>
      <c r="F150" s="97">
        <v>5.2999999999999999E-2</v>
      </c>
      <c r="G150" s="98">
        <v>5.1999999999999998E-2</v>
      </c>
      <c r="H150" s="96">
        <v>5.0999999999999997E-2</v>
      </c>
      <c r="I150" s="97">
        <v>5.2999999999999999E-2</v>
      </c>
      <c r="J150" s="98">
        <v>5.2999999999999999E-2</v>
      </c>
      <c r="K150" s="96">
        <v>5.1999999999999998E-2</v>
      </c>
      <c r="L150" s="97">
        <v>9.0999999999999998E-2</v>
      </c>
      <c r="M150" s="98">
        <v>5.5E-2</v>
      </c>
      <c r="O150" s="99">
        <v>37.226669999999999</v>
      </c>
      <c r="P150" s="96" t="s">
        <v>35</v>
      </c>
      <c r="Q150" s="98"/>
      <c r="R150" s="97" t="s">
        <v>35</v>
      </c>
      <c r="S150" s="97"/>
      <c r="T150" s="96" t="s">
        <v>35</v>
      </c>
      <c r="U150" s="98"/>
    </row>
    <row r="151" spans="1:21" x14ac:dyDescent="0.2">
      <c r="B151" s="100">
        <v>1.1839999999999999</v>
      </c>
      <c r="C151" s="101">
        <v>1.2010000000000001</v>
      </c>
      <c r="D151" s="102">
        <v>1.206</v>
      </c>
      <c r="E151" s="100">
        <v>0.222</v>
      </c>
      <c r="F151" s="101">
        <v>0.223</v>
      </c>
      <c r="G151" s="102">
        <v>0.219</v>
      </c>
      <c r="H151" s="100">
        <v>0.34699999999999998</v>
      </c>
      <c r="I151" s="101">
        <v>0.34699999999999998</v>
      </c>
      <c r="J151" s="102">
        <v>0.32500000000000001</v>
      </c>
      <c r="K151" s="100">
        <v>0.35699999999999998</v>
      </c>
      <c r="L151" s="101">
        <v>0.35799999999999998</v>
      </c>
      <c r="M151" s="102">
        <v>0.34599999999999997</v>
      </c>
      <c r="O151" s="103">
        <v>25.724</v>
      </c>
      <c r="P151" s="104" t="s">
        <v>76</v>
      </c>
      <c r="Q151" s="105" t="s">
        <v>16</v>
      </c>
      <c r="R151" s="104" t="s">
        <v>76</v>
      </c>
      <c r="S151" s="107" t="s">
        <v>17</v>
      </c>
      <c r="T151" s="104" t="s">
        <v>76</v>
      </c>
      <c r="U151" s="105" t="s">
        <v>18</v>
      </c>
    </row>
    <row r="152" spans="1:21" x14ac:dyDescent="0.2">
      <c r="B152" s="100">
        <v>0.91100000000000003</v>
      </c>
      <c r="C152" s="101">
        <v>0.92</v>
      </c>
      <c r="D152" s="102">
        <v>0.89200000000000002</v>
      </c>
      <c r="E152" s="100">
        <v>0.217</v>
      </c>
      <c r="F152" s="101">
        <v>0.20499999999999999</v>
      </c>
      <c r="G152" s="102">
        <v>0.2</v>
      </c>
      <c r="H152" s="100">
        <v>0.33800000000000002</v>
      </c>
      <c r="I152" s="101">
        <v>0.34100000000000003</v>
      </c>
      <c r="J152" s="102">
        <v>0.34100000000000003</v>
      </c>
      <c r="K152" s="100">
        <v>0.34699999999999998</v>
      </c>
      <c r="L152" s="101">
        <v>0.36799999999999999</v>
      </c>
      <c r="M152" s="102">
        <v>0.36099999999999999</v>
      </c>
      <c r="O152" s="103">
        <v>19.524920000000002</v>
      </c>
      <c r="P152" s="104" t="s">
        <v>77</v>
      </c>
      <c r="Q152" s="105" t="s">
        <v>16</v>
      </c>
      <c r="R152" s="104" t="s">
        <v>77</v>
      </c>
      <c r="S152" s="107" t="s">
        <v>17</v>
      </c>
      <c r="T152" s="104" t="s">
        <v>77</v>
      </c>
      <c r="U152" s="105" t="s">
        <v>18</v>
      </c>
    </row>
    <row r="153" spans="1:21" x14ac:dyDescent="0.2">
      <c r="B153" s="100">
        <v>0.63600000000000001</v>
      </c>
      <c r="C153" s="101">
        <v>0.64500000000000002</v>
      </c>
      <c r="D153" s="102">
        <v>0.64100000000000001</v>
      </c>
      <c r="E153" s="100">
        <v>0.20300000000000001</v>
      </c>
      <c r="F153" s="101">
        <v>0.20599999999999999</v>
      </c>
      <c r="G153" s="102">
        <v>0.20499999999999999</v>
      </c>
      <c r="H153" s="100">
        <v>0.318</v>
      </c>
      <c r="I153" s="101">
        <v>0.32500000000000001</v>
      </c>
      <c r="J153" s="102">
        <v>0.32700000000000001</v>
      </c>
      <c r="K153" s="100">
        <v>0.309</v>
      </c>
      <c r="L153" s="101">
        <v>0.27900000000000003</v>
      </c>
      <c r="M153" s="102">
        <v>0.28100000000000003</v>
      </c>
      <c r="O153" s="103">
        <v>13.225479999999999</v>
      </c>
      <c r="P153" s="104" t="s">
        <v>78</v>
      </c>
      <c r="Q153" s="105" t="s">
        <v>16</v>
      </c>
      <c r="R153" s="104" t="s">
        <v>78</v>
      </c>
      <c r="S153" s="107" t="s">
        <v>17</v>
      </c>
      <c r="T153" s="104" t="s">
        <v>78</v>
      </c>
      <c r="U153" s="105" t="s">
        <v>18</v>
      </c>
    </row>
    <row r="154" spans="1:21" x14ac:dyDescent="0.2">
      <c r="B154" s="100">
        <v>0.51200000000000001</v>
      </c>
      <c r="C154" s="101">
        <v>0.50900000000000001</v>
      </c>
      <c r="D154" s="102">
        <v>0.50700000000000001</v>
      </c>
      <c r="E154" s="100">
        <v>0.27500000000000002</v>
      </c>
      <c r="F154" s="101">
        <v>0.28100000000000003</v>
      </c>
      <c r="G154" s="102">
        <v>0.28100000000000003</v>
      </c>
      <c r="H154" s="100">
        <v>0.38100000000000001</v>
      </c>
      <c r="I154" s="101">
        <v>0.36499999999999999</v>
      </c>
      <c r="J154" s="102">
        <v>0.38800000000000001</v>
      </c>
      <c r="K154" s="100">
        <v>0.32600000000000001</v>
      </c>
      <c r="L154" s="101">
        <v>0.32800000000000001</v>
      </c>
      <c r="M154" s="102">
        <v>0.30299999999999999</v>
      </c>
      <c r="O154" s="103">
        <v>9.8055599999999998</v>
      </c>
      <c r="P154" s="104" t="s">
        <v>79</v>
      </c>
      <c r="Q154" s="105" t="s">
        <v>16</v>
      </c>
      <c r="R154" s="104" t="s">
        <v>79</v>
      </c>
      <c r="S154" s="107" t="s">
        <v>17</v>
      </c>
      <c r="T154" s="104" t="s">
        <v>79</v>
      </c>
      <c r="U154" s="105" t="s">
        <v>18</v>
      </c>
    </row>
    <row r="155" spans="1:21" x14ac:dyDescent="0.2">
      <c r="B155" s="100">
        <v>0.35399999999999998</v>
      </c>
      <c r="C155" s="101">
        <v>0.376</v>
      </c>
      <c r="D155" s="102">
        <v>0.38400000000000001</v>
      </c>
      <c r="E155" s="100">
        <v>0.26600000000000001</v>
      </c>
      <c r="F155" s="101">
        <v>0.26800000000000002</v>
      </c>
      <c r="G155" s="102">
        <v>0.26900000000000002</v>
      </c>
      <c r="H155" s="100">
        <v>0.34300000000000003</v>
      </c>
      <c r="I155" s="101">
        <v>0.36399999999999999</v>
      </c>
      <c r="J155" s="102">
        <v>0.34799999999999998</v>
      </c>
      <c r="K155" s="100">
        <v>0.33</v>
      </c>
      <c r="L155" s="101">
        <v>0.34300000000000003</v>
      </c>
      <c r="M155" s="102">
        <v>0.32200000000000001</v>
      </c>
      <c r="O155" s="103">
        <v>6.7484780000000004</v>
      </c>
      <c r="P155" s="104" t="s">
        <v>80</v>
      </c>
      <c r="Q155" s="105" t="s">
        <v>16</v>
      </c>
      <c r="R155" s="104" t="s">
        <v>80</v>
      </c>
      <c r="S155" s="107" t="s">
        <v>17</v>
      </c>
      <c r="T155" s="104" t="s">
        <v>80</v>
      </c>
      <c r="U155" s="105" t="s">
        <v>18</v>
      </c>
    </row>
    <row r="156" spans="1:21" x14ac:dyDescent="0.2">
      <c r="B156" s="100">
        <v>0.216</v>
      </c>
      <c r="C156" s="101">
        <v>0.219</v>
      </c>
      <c r="D156" s="102">
        <v>0.216</v>
      </c>
      <c r="E156" s="100">
        <v>0.314</v>
      </c>
      <c r="F156" s="101">
        <v>0.318</v>
      </c>
      <c r="G156" s="102">
        <v>0.32300000000000001</v>
      </c>
      <c r="H156" s="100">
        <v>0.35099999999999998</v>
      </c>
      <c r="I156" s="101">
        <v>0.36499999999999999</v>
      </c>
      <c r="J156" s="102">
        <v>0.36399999999999999</v>
      </c>
      <c r="K156" s="100">
        <v>0.32900000000000001</v>
      </c>
      <c r="L156" s="101">
        <v>0.34599999999999997</v>
      </c>
      <c r="M156" s="102">
        <v>0.33</v>
      </c>
      <c r="O156" s="103">
        <v>3.2745199999999999</v>
      </c>
      <c r="P156" s="104" t="s">
        <v>81</v>
      </c>
      <c r="Q156" s="105" t="s">
        <v>16</v>
      </c>
      <c r="R156" s="104" t="s">
        <v>81</v>
      </c>
      <c r="S156" s="107" t="s">
        <v>17</v>
      </c>
      <c r="T156" s="104" t="s">
        <v>81</v>
      </c>
      <c r="U156" s="105" t="s">
        <v>18</v>
      </c>
    </row>
    <row r="157" spans="1:21" ht="12" thickBot="1" x14ac:dyDescent="0.25">
      <c r="B157" s="108">
        <v>6.8000000000000005E-2</v>
      </c>
      <c r="C157" s="109">
        <v>6.7000000000000004E-2</v>
      </c>
      <c r="D157" s="110">
        <v>6.7000000000000004E-2</v>
      </c>
      <c r="E157" s="108">
        <v>7.6999999999999999E-2</v>
      </c>
      <c r="F157" s="109">
        <v>7.5999999999999998E-2</v>
      </c>
      <c r="G157" s="110">
        <v>7.5999999999999998E-2</v>
      </c>
      <c r="H157" s="108">
        <v>5.2999999999999999E-2</v>
      </c>
      <c r="I157" s="109">
        <v>5.1999999999999998E-2</v>
      </c>
      <c r="J157" s="110">
        <v>0.05</v>
      </c>
      <c r="K157" s="108">
        <v>5.0999999999999997E-2</v>
      </c>
      <c r="L157" s="109">
        <v>5.2999999999999999E-2</v>
      </c>
      <c r="M157" s="110">
        <v>6.0999999999999999E-2</v>
      </c>
      <c r="O157" s="111">
        <v>0</v>
      </c>
      <c r="P157" s="108" t="s">
        <v>35</v>
      </c>
      <c r="Q157" s="110"/>
      <c r="R157" s="109" t="s">
        <v>35</v>
      </c>
      <c r="S157" s="109"/>
      <c r="T157" s="108"/>
      <c r="U157" s="110"/>
    </row>
    <row r="159" spans="1:21" x14ac:dyDescent="0.2">
      <c r="A159" s="93" t="s">
        <v>153</v>
      </c>
    </row>
    <row r="160" spans="1:21" x14ac:dyDescent="0.2">
      <c r="A160" s="94" t="s">
        <v>28</v>
      </c>
    </row>
    <row r="161" spans="1:21" x14ac:dyDescent="0.2">
      <c r="B161" s="94" t="s">
        <v>29</v>
      </c>
      <c r="O161" s="94" t="s">
        <v>36</v>
      </c>
    </row>
    <row r="162" spans="1:21" ht="12" thickBot="1" x14ac:dyDescent="0.25">
      <c r="O162" s="94" t="s">
        <v>34</v>
      </c>
      <c r="R162" s="95"/>
    </row>
    <row r="163" spans="1:21" x14ac:dyDescent="0.2">
      <c r="B163" s="96">
        <v>1.637</v>
      </c>
      <c r="C163" s="97">
        <v>1.7130000000000001</v>
      </c>
      <c r="D163" s="98">
        <v>1.6759999999999999</v>
      </c>
      <c r="E163" s="96">
        <v>5.1999999999999998E-2</v>
      </c>
      <c r="F163" s="97">
        <v>5.1999999999999998E-2</v>
      </c>
      <c r="G163" s="98">
        <v>5.1999999999999998E-2</v>
      </c>
      <c r="H163" s="96">
        <v>5.2999999999999999E-2</v>
      </c>
      <c r="I163" s="97">
        <v>5.0999999999999997E-2</v>
      </c>
      <c r="J163" s="98">
        <v>5.2999999999999999E-2</v>
      </c>
      <c r="K163" s="96">
        <v>5.1999999999999998E-2</v>
      </c>
      <c r="L163" s="97">
        <v>5.0999999999999997E-2</v>
      </c>
      <c r="M163" s="98">
        <v>5.1999999999999998E-2</v>
      </c>
      <c r="O163" s="99">
        <v>37.226669999999999</v>
      </c>
      <c r="P163" s="96" t="s">
        <v>35</v>
      </c>
      <c r="Q163" s="98"/>
      <c r="R163" s="97" t="s">
        <v>35</v>
      </c>
      <c r="S163" s="97"/>
      <c r="T163" s="96" t="s">
        <v>35</v>
      </c>
      <c r="U163" s="98"/>
    </row>
    <row r="164" spans="1:21" x14ac:dyDescent="0.2">
      <c r="B164" s="100">
        <v>1.155</v>
      </c>
      <c r="C164" s="101">
        <v>1.1459999999999999</v>
      </c>
      <c r="D164" s="102">
        <v>1.161</v>
      </c>
      <c r="E164" s="100">
        <v>0.82099999999999995</v>
      </c>
      <c r="F164" s="101">
        <v>0.93</v>
      </c>
      <c r="G164" s="102">
        <v>0.91500000000000004</v>
      </c>
      <c r="H164" s="100">
        <v>0.65900000000000003</v>
      </c>
      <c r="I164" s="101">
        <v>0.67500000000000004</v>
      </c>
      <c r="J164" s="102">
        <v>0.68799999999999994</v>
      </c>
      <c r="K164" s="100">
        <v>0.71099999999999997</v>
      </c>
      <c r="L164" s="101">
        <v>0.71799999999999997</v>
      </c>
      <c r="M164" s="102">
        <v>0.71799999999999997</v>
      </c>
      <c r="O164" s="103">
        <v>25.724</v>
      </c>
      <c r="P164" s="104" t="s">
        <v>125</v>
      </c>
      <c r="Q164" s="105" t="s">
        <v>16</v>
      </c>
      <c r="R164" s="104" t="s">
        <v>125</v>
      </c>
      <c r="S164" s="107" t="s">
        <v>17</v>
      </c>
      <c r="T164" s="104" t="s">
        <v>125</v>
      </c>
      <c r="U164" s="105" t="s">
        <v>18</v>
      </c>
    </row>
    <row r="165" spans="1:21" x14ac:dyDescent="0.2">
      <c r="B165" s="100">
        <v>0.84899999999999998</v>
      </c>
      <c r="C165" s="101">
        <v>0.88400000000000001</v>
      </c>
      <c r="D165" s="102">
        <v>0.85699999999999998</v>
      </c>
      <c r="E165" s="100">
        <v>0.69499999999999995</v>
      </c>
      <c r="F165" s="101">
        <v>0.70699999999999996</v>
      </c>
      <c r="G165" s="102">
        <v>0.67900000000000005</v>
      </c>
      <c r="H165" s="100">
        <v>0.83799999999999997</v>
      </c>
      <c r="I165" s="101">
        <v>0.86299999999999999</v>
      </c>
      <c r="J165" s="102">
        <v>0.78600000000000003</v>
      </c>
      <c r="K165" s="100">
        <v>0.56000000000000005</v>
      </c>
      <c r="L165" s="101">
        <v>0.57999999999999996</v>
      </c>
      <c r="M165" s="102">
        <v>0.58799999999999997</v>
      </c>
      <c r="O165" s="103">
        <v>19.524920000000002</v>
      </c>
      <c r="P165" s="104" t="s">
        <v>126</v>
      </c>
      <c r="Q165" s="105" t="s">
        <v>16</v>
      </c>
      <c r="R165" s="104" t="s">
        <v>126</v>
      </c>
      <c r="S165" s="107" t="s">
        <v>17</v>
      </c>
      <c r="T165" s="104" t="s">
        <v>126</v>
      </c>
      <c r="U165" s="105" t="s">
        <v>18</v>
      </c>
    </row>
    <row r="166" spans="1:21" x14ac:dyDescent="0.2">
      <c r="B166" s="100">
        <v>0.61099999999999999</v>
      </c>
      <c r="C166" s="101">
        <v>0.628</v>
      </c>
      <c r="D166" s="102">
        <v>0.61699999999999999</v>
      </c>
      <c r="E166" s="100">
        <v>0.745</v>
      </c>
      <c r="F166" s="101">
        <v>0.76</v>
      </c>
      <c r="G166" s="102">
        <v>0.70299999999999996</v>
      </c>
      <c r="H166" s="100">
        <v>0.69699999999999995</v>
      </c>
      <c r="I166" s="101">
        <v>0.69799999999999995</v>
      </c>
      <c r="J166" s="102">
        <v>0.70799999999999996</v>
      </c>
      <c r="K166" s="100">
        <v>0.622</v>
      </c>
      <c r="L166" s="101">
        <v>0.66</v>
      </c>
      <c r="M166" s="102">
        <v>0.67100000000000004</v>
      </c>
      <c r="O166" s="103">
        <v>13.225479999999999</v>
      </c>
      <c r="P166" s="104" t="s">
        <v>127</v>
      </c>
      <c r="Q166" s="105" t="s">
        <v>16</v>
      </c>
      <c r="R166" s="104" t="s">
        <v>127</v>
      </c>
      <c r="S166" s="107" t="s">
        <v>17</v>
      </c>
      <c r="T166" s="104" t="s">
        <v>127</v>
      </c>
      <c r="U166" s="105" t="s">
        <v>18</v>
      </c>
    </row>
    <row r="167" spans="1:21" x14ac:dyDescent="0.2">
      <c r="B167" s="100">
        <v>0.46300000000000002</v>
      </c>
      <c r="C167" s="101">
        <v>0.47899999999999998</v>
      </c>
      <c r="D167" s="102">
        <v>0.47799999999999998</v>
      </c>
      <c r="E167" s="100">
        <v>0.66200000000000003</v>
      </c>
      <c r="F167" s="101">
        <v>0.68500000000000005</v>
      </c>
      <c r="G167" s="102">
        <v>0.63200000000000001</v>
      </c>
      <c r="H167" s="100">
        <v>1.0640000000000001</v>
      </c>
      <c r="I167" s="101">
        <v>1.0640000000000001</v>
      </c>
      <c r="J167" s="102">
        <v>1.026</v>
      </c>
      <c r="K167" s="100">
        <v>0.82599999999999996</v>
      </c>
      <c r="L167" s="101">
        <v>0.88900000000000001</v>
      </c>
      <c r="M167" s="102">
        <v>0.89200000000000002</v>
      </c>
      <c r="O167" s="103">
        <v>9.8055599999999998</v>
      </c>
      <c r="P167" s="104" t="s">
        <v>128</v>
      </c>
      <c r="Q167" s="105" t="s">
        <v>16</v>
      </c>
      <c r="R167" s="104" t="s">
        <v>128</v>
      </c>
      <c r="S167" s="107" t="s">
        <v>17</v>
      </c>
      <c r="T167" s="104" t="s">
        <v>128</v>
      </c>
      <c r="U167" s="105" t="s">
        <v>18</v>
      </c>
    </row>
    <row r="168" spans="1:21" x14ac:dyDescent="0.2">
      <c r="B168" s="100">
        <v>0.34</v>
      </c>
      <c r="C168" s="101">
        <v>0.35</v>
      </c>
      <c r="D168" s="102">
        <v>0.35099999999999998</v>
      </c>
      <c r="E168" s="100">
        <v>0.83799999999999997</v>
      </c>
      <c r="F168" s="101">
        <v>0.84799999999999998</v>
      </c>
      <c r="G168" s="102">
        <v>0.81399999999999995</v>
      </c>
      <c r="H168" s="100">
        <v>0.76600000000000001</v>
      </c>
      <c r="I168" s="101">
        <v>0.77300000000000002</v>
      </c>
      <c r="J168" s="102">
        <v>0.79300000000000004</v>
      </c>
      <c r="K168" s="100">
        <v>0.61599999999999999</v>
      </c>
      <c r="L168" s="101">
        <v>0.65200000000000002</v>
      </c>
      <c r="M168" s="102">
        <v>0.64200000000000002</v>
      </c>
      <c r="O168" s="103">
        <v>6.7484780000000004</v>
      </c>
      <c r="P168" s="104" t="s">
        <v>129</v>
      </c>
      <c r="Q168" s="105" t="s">
        <v>16</v>
      </c>
      <c r="R168" s="104" t="s">
        <v>129</v>
      </c>
      <c r="S168" s="107" t="s">
        <v>17</v>
      </c>
      <c r="T168" s="104" t="s">
        <v>129</v>
      </c>
      <c r="U168" s="105" t="s">
        <v>18</v>
      </c>
    </row>
    <row r="169" spans="1:21" x14ac:dyDescent="0.2">
      <c r="B169" s="100">
        <v>0.2</v>
      </c>
      <c r="C169" s="101">
        <v>0.20899999999999999</v>
      </c>
      <c r="D169" s="102">
        <v>0.20699999999999999</v>
      </c>
      <c r="E169" s="100">
        <v>0.83399999999999996</v>
      </c>
      <c r="F169" s="101">
        <v>0.89100000000000001</v>
      </c>
      <c r="G169" s="102">
        <v>0.84899999999999998</v>
      </c>
      <c r="H169" s="100">
        <v>0.74299999999999999</v>
      </c>
      <c r="I169" s="101">
        <v>0.80900000000000005</v>
      </c>
      <c r="J169" s="102">
        <v>0.83599999999999997</v>
      </c>
      <c r="K169" s="100">
        <v>0.72799999999999998</v>
      </c>
      <c r="L169" s="101">
        <v>0.77700000000000002</v>
      </c>
      <c r="M169" s="102">
        <v>0.78500000000000003</v>
      </c>
      <c r="O169" s="103">
        <v>3.2745199999999999</v>
      </c>
      <c r="P169" s="104" t="s">
        <v>130</v>
      </c>
      <c r="Q169" s="105" t="s">
        <v>16</v>
      </c>
      <c r="R169" s="104" t="s">
        <v>130</v>
      </c>
      <c r="S169" s="107" t="s">
        <v>17</v>
      </c>
      <c r="T169" s="104" t="s">
        <v>130</v>
      </c>
      <c r="U169" s="105" t="s">
        <v>18</v>
      </c>
    </row>
    <row r="170" spans="1:21" ht="12" thickBot="1" x14ac:dyDescent="0.25">
      <c r="B170" s="108">
        <v>7.0999999999999994E-2</v>
      </c>
      <c r="C170" s="109">
        <v>6.4000000000000001E-2</v>
      </c>
      <c r="D170" s="110">
        <v>6.6000000000000003E-2</v>
      </c>
      <c r="E170" s="108">
        <v>5.1999999999999998E-2</v>
      </c>
      <c r="F170" s="109">
        <v>5.0999999999999997E-2</v>
      </c>
      <c r="G170" s="110">
        <v>5.0999999999999997E-2</v>
      </c>
      <c r="H170" s="108">
        <v>5.0999999999999997E-2</v>
      </c>
      <c r="I170" s="109">
        <v>5.1999999999999998E-2</v>
      </c>
      <c r="J170" s="110">
        <v>5.1999999999999998E-2</v>
      </c>
      <c r="K170" s="108">
        <v>5.1999999999999998E-2</v>
      </c>
      <c r="L170" s="109">
        <v>5.0999999999999997E-2</v>
      </c>
      <c r="M170" s="110">
        <v>5.3999999999999999E-2</v>
      </c>
      <c r="O170" s="111">
        <v>0</v>
      </c>
      <c r="P170" s="108" t="s">
        <v>35</v>
      </c>
      <c r="Q170" s="110"/>
      <c r="R170" s="109" t="s">
        <v>35</v>
      </c>
      <c r="S170" s="109"/>
      <c r="T170" s="108" t="s">
        <v>35</v>
      </c>
      <c r="U170" s="110"/>
    </row>
    <row r="172" spans="1:21" x14ac:dyDescent="0.2">
      <c r="A172" s="93" t="s">
        <v>154</v>
      </c>
    </row>
    <row r="173" spans="1:21" x14ac:dyDescent="0.2">
      <c r="A173" s="94" t="s">
        <v>28</v>
      </c>
    </row>
    <row r="174" spans="1:21" x14ac:dyDescent="0.2">
      <c r="B174" s="94" t="s">
        <v>29</v>
      </c>
      <c r="O174" s="94" t="s">
        <v>36</v>
      </c>
    </row>
    <row r="175" spans="1:21" ht="12" thickBot="1" x14ac:dyDescent="0.25">
      <c r="O175" s="94" t="s">
        <v>34</v>
      </c>
      <c r="R175" s="95"/>
    </row>
    <row r="176" spans="1:21" x14ac:dyDescent="0.2">
      <c r="B176" s="96">
        <v>1.5960000000000001</v>
      </c>
      <c r="C176" s="97">
        <v>1.677</v>
      </c>
      <c r="D176" s="98">
        <v>1.63</v>
      </c>
      <c r="E176" s="96">
        <v>5.2999999999999999E-2</v>
      </c>
      <c r="F176" s="97">
        <v>5.2999999999999999E-2</v>
      </c>
      <c r="G176" s="98">
        <v>5.1999999999999998E-2</v>
      </c>
      <c r="H176" s="96">
        <v>5.1999999999999998E-2</v>
      </c>
      <c r="I176" s="97">
        <v>5.0999999999999997E-2</v>
      </c>
      <c r="J176" s="98">
        <v>5.1999999999999998E-2</v>
      </c>
      <c r="K176" s="96">
        <v>5.5E-2</v>
      </c>
      <c r="L176" s="97">
        <v>5.1999999999999998E-2</v>
      </c>
      <c r="M176" s="98">
        <v>5.3999999999999999E-2</v>
      </c>
      <c r="O176" s="99">
        <v>37.226669999999999</v>
      </c>
      <c r="P176" s="96" t="s">
        <v>35</v>
      </c>
      <c r="Q176" s="98"/>
      <c r="R176" s="97" t="s">
        <v>35</v>
      </c>
      <c r="S176" s="97"/>
      <c r="T176" s="96" t="s">
        <v>35</v>
      </c>
      <c r="U176" s="98"/>
    </row>
    <row r="177" spans="1:21" x14ac:dyDescent="0.2">
      <c r="B177" s="100">
        <v>1.119</v>
      </c>
      <c r="C177" s="101">
        <v>1.167</v>
      </c>
      <c r="D177" s="102">
        <v>1.1439999999999999</v>
      </c>
      <c r="E177" s="100">
        <v>0.17100000000000001</v>
      </c>
      <c r="F177" s="101">
        <v>0.16600000000000001</v>
      </c>
      <c r="G177" s="102">
        <v>0.16500000000000001</v>
      </c>
      <c r="H177" s="100">
        <v>0.16800000000000001</v>
      </c>
      <c r="I177" s="101">
        <v>0.17199999999999999</v>
      </c>
      <c r="J177" s="102">
        <v>0.17299999999999999</v>
      </c>
      <c r="K177" s="100">
        <v>0.19600000000000001</v>
      </c>
      <c r="L177" s="101">
        <v>0.19</v>
      </c>
      <c r="M177" s="102">
        <v>0.20100000000000001</v>
      </c>
      <c r="O177" s="103">
        <v>25.724</v>
      </c>
      <c r="P177" s="104" t="s">
        <v>125</v>
      </c>
      <c r="Q177" s="105" t="s">
        <v>16</v>
      </c>
      <c r="R177" s="104" t="s">
        <v>125</v>
      </c>
      <c r="S177" s="107" t="s">
        <v>17</v>
      </c>
      <c r="T177" s="104" t="s">
        <v>125</v>
      </c>
      <c r="U177" s="105" t="s">
        <v>18</v>
      </c>
    </row>
    <row r="178" spans="1:21" x14ac:dyDescent="0.2">
      <c r="B178" s="100">
        <v>0.85799999999999998</v>
      </c>
      <c r="C178" s="101">
        <v>0.86499999999999999</v>
      </c>
      <c r="D178" s="102">
        <v>0.85899999999999999</v>
      </c>
      <c r="E178" s="100">
        <v>0.156</v>
      </c>
      <c r="F178" s="101">
        <v>0.16</v>
      </c>
      <c r="G178" s="102">
        <v>0.161</v>
      </c>
      <c r="H178" s="100">
        <v>0.14099999999999999</v>
      </c>
      <c r="I178" s="101">
        <v>0.14499999999999999</v>
      </c>
      <c r="J178" s="102">
        <v>0.14399999999999999</v>
      </c>
      <c r="K178" s="100">
        <v>0.17399999999999999</v>
      </c>
      <c r="L178" s="101">
        <v>0.17699999999999999</v>
      </c>
      <c r="M178" s="102">
        <v>0.17799999999999999</v>
      </c>
      <c r="O178" s="103">
        <v>19.524920000000002</v>
      </c>
      <c r="P178" s="104" t="s">
        <v>126</v>
      </c>
      <c r="Q178" s="105" t="s">
        <v>16</v>
      </c>
      <c r="R178" s="104" t="s">
        <v>126</v>
      </c>
      <c r="S178" s="107" t="s">
        <v>17</v>
      </c>
      <c r="T178" s="104" t="s">
        <v>126</v>
      </c>
      <c r="U178" s="105" t="s">
        <v>18</v>
      </c>
    </row>
    <row r="179" spans="1:21" x14ac:dyDescent="0.2">
      <c r="B179" s="100">
        <v>0.60399999999999998</v>
      </c>
      <c r="C179" s="101">
        <v>0.623</v>
      </c>
      <c r="D179" s="102">
        <v>0.61599999999999999</v>
      </c>
      <c r="E179" s="100">
        <v>0.16800000000000001</v>
      </c>
      <c r="F179" s="101">
        <v>0.16900000000000001</v>
      </c>
      <c r="G179" s="102">
        <v>0.17299999999999999</v>
      </c>
      <c r="H179" s="100">
        <v>0.17</v>
      </c>
      <c r="I179" s="101">
        <v>0.17199999999999999</v>
      </c>
      <c r="J179" s="102">
        <v>0.17299999999999999</v>
      </c>
      <c r="K179" s="100">
        <v>0.184</v>
      </c>
      <c r="L179" s="101">
        <v>0.188</v>
      </c>
      <c r="M179" s="102">
        <v>0.187</v>
      </c>
      <c r="O179" s="103">
        <v>13.225479999999999</v>
      </c>
      <c r="P179" s="104" t="s">
        <v>127</v>
      </c>
      <c r="Q179" s="105" t="s">
        <v>16</v>
      </c>
      <c r="R179" s="104" t="s">
        <v>127</v>
      </c>
      <c r="S179" s="107" t="s">
        <v>17</v>
      </c>
      <c r="T179" s="104" t="s">
        <v>127</v>
      </c>
      <c r="U179" s="105" t="s">
        <v>18</v>
      </c>
    </row>
    <row r="180" spans="1:21" x14ac:dyDescent="0.2">
      <c r="B180" s="100">
        <v>0.48199999999999998</v>
      </c>
      <c r="C180" s="101">
        <v>0.48</v>
      </c>
      <c r="D180" s="102">
        <v>0.45800000000000002</v>
      </c>
      <c r="E180" s="100">
        <v>0.20899999999999999</v>
      </c>
      <c r="F180" s="101">
        <v>0.21299999999999999</v>
      </c>
      <c r="G180" s="102">
        <v>0.21099999999999999</v>
      </c>
      <c r="H180" s="100">
        <v>0.111</v>
      </c>
      <c r="I180" s="101">
        <v>0.112</v>
      </c>
      <c r="J180" s="102">
        <v>0.112</v>
      </c>
      <c r="K180" s="100">
        <v>0.2</v>
      </c>
      <c r="L180" s="101">
        <v>0.189</v>
      </c>
      <c r="M180" s="102">
        <v>0.189</v>
      </c>
      <c r="O180" s="103">
        <v>9.8055599999999998</v>
      </c>
      <c r="P180" s="104" t="s">
        <v>128</v>
      </c>
      <c r="Q180" s="105" t="s">
        <v>16</v>
      </c>
      <c r="R180" s="104" t="s">
        <v>128</v>
      </c>
      <c r="S180" s="107" t="s">
        <v>17</v>
      </c>
      <c r="T180" s="104" t="s">
        <v>128</v>
      </c>
      <c r="U180" s="105" t="s">
        <v>18</v>
      </c>
    </row>
    <row r="181" spans="1:21" x14ac:dyDescent="0.2">
      <c r="B181" s="100">
        <v>0.34200000000000003</v>
      </c>
      <c r="C181" s="101">
        <v>0.34499999999999997</v>
      </c>
      <c r="D181" s="102">
        <v>0.34499999999999997</v>
      </c>
      <c r="E181" s="100">
        <v>0.2</v>
      </c>
      <c r="F181" s="101">
        <v>0.20599999999999999</v>
      </c>
      <c r="G181" s="102">
        <v>0.20899999999999999</v>
      </c>
      <c r="H181" s="100">
        <v>0.20799999999999999</v>
      </c>
      <c r="I181" s="101">
        <v>0.20599999999999999</v>
      </c>
      <c r="J181" s="102">
        <v>0.216</v>
      </c>
      <c r="K181" s="100">
        <v>0.216</v>
      </c>
      <c r="L181" s="101">
        <v>0.20799999999999999</v>
      </c>
      <c r="M181" s="102">
        <v>0.219</v>
      </c>
      <c r="O181" s="103">
        <v>6.7484780000000004</v>
      </c>
      <c r="P181" s="104" t="s">
        <v>129</v>
      </c>
      <c r="Q181" s="105" t="s">
        <v>16</v>
      </c>
      <c r="R181" s="104" t="s">
        <v>129</v>
      </c>
      <c r="S181" s="107" t="s">
        <v>17</v>
      </c>
      <c r="T181" s="104" t="s">
        <v>129</v>
      </c>
      <c r="U181" s="105" t="s">
        <v>18</v>
      </c>
    </row>
    <row r="182" spans="1:21" x14ac:dyDescent="0.2">
      <c r="B182" s="100">
        <v>0.21</v>
      </c>
      <c r="C182" s="101">
        <v>0.214</v>
      </c>
      <c r="D182" s="102">
        <v>0.21199999999999999</v>
      </c>
      <c r="E182" s="100">
        <v>0.188</v>
      </c>
      <c r="F182" s="101">
        <v>0.183</v>
      </c>
      <c r="G182" s="102">
        <v>0.188</v>
      </c>
      <c r="H182" s="100">
        <v>0.214</v>
      </c>
      <c r="I182" s="101">
        <v>0.20499999999999999</v>
      </c>
      <c r="J182" s="102">
        <v>0.20699999999999999</v>
      </c>
      <c r="K182" s="100">
        <v>0.09</v>
      </c>
      <c r="L182" s="101">
        <v>0.13</v>
      </c>
      <c r="M182" s="102">
        <v>0.104</v>
      </c>
      <c r="O182" s="103">
        <v>3.2745199999999999</v>
      </c>
      <c r="P182" s="104" t="s">
        <v>130</v>
      </c>
      <c r="Q182" s="105" t="s">
        <v>16</v>
      </c>
      <c r="R182" s="104" t="s">
        <v>130</v>
      </c>
      <c r="S182" s="107" t="s">
        <v>17</v>
      </c>
      <c r="T182" s="104" t="s">
        <v>130</v>
      </c>
      <c r="U182" s="105" t="s">
        <v>18</v>
      </c>
    </row>
    <row r="183" spans="1:21" ht="12" thickBot="1" x14ac:dyDescent="0.25">
      <c r="B183" s="108">
        <v>6.8000000000000005E-2</v>
      </c>
      <c r="C183" s="109">
        <v>6.7000000000000004E-2</v>
      </c>
      <c r="D183" s="110">
        <v>6.9000000000000006E-2</v>
      </c>
      <c r="E183" s="108">
        <v>5.2999999999999999E-2</v>
      </c>
      <c r="F183" s="109">
        <v>5.0999999999999997E-2</v>
      </c>
      <c r="G183" s="110">
        <v>5.1999999999999998E-2</v>
      </c>
      <c r="H183" s="108">
        <v>5.1999999999999998E-2</v>
      </c>
      <c r="I183" s="109">
        <v>5.1999999999999998E-2</v>
      </c>
      <c r="J183" s="110">
        <v>5.1999999999999998E-2</v>
      </c>
      <c r="K183" s="108">
        <v>5.1999999999999998E-2</v>
      </c>
      <c r="L183" s="109">
        <v>5.0999999999999997E-2</v>
      </c>
      <c r="M183" s="110">
        <v>5.2999999999999999E-2</v>
      </c>
      <c r="O183" s="111">
        <v>0</v>
      </c>
      <c r="P183" s="108" t="s">
        <v>35</v>
      </c>
      <c r="Q183" s="110"/>
      <c r="R183" s="109" t="s">
        <v>35</v>
      </c>
      <c r="S183" s="109"/>
      <c r="T183" s="108" t="s">
        <v>35</v>
      </c>
      <c r="U183" s="110"/>
    </row>
    <row r="185" spans="1:21" x14ac:dyDescent="0.2">
      <c r="A185" s="93" t="s">
        <v>155</v>
      </c>
    </row>
    <row r="186" spans="1:21" x14ac:dyDescent="0.2">
      <c r="A186" s="94" t="s">
        <v>28</v>
      </c>
    </row>
    <row r="187" spans="1:21" x14ac:dyDescent="0.2">
      <c r="B187" s="94" t="s">
        <v>29</v>
      </c>
      <c r="O187" s="94" t="s">
        <v>36</v>
      </c>
    </row>
    <row r="188" spans="1:21" ht="12" thickBot="1" x14ac:dyDescent="0.25">
      <c r="O188" s="94" t="s">
        <v>34</v>
      </c>
      <c r="R188" s="95"/>
    </row>
    <row r="189" spans="1:21" x14ac:dyDescent="0.2">
      <c r="B189" s="96">
        <v>1.597</v>
      </c>
      <c r="C189" s="97">
        <v>1.708</v>
      </c>
      <c r="D189" s="98">
        <v>1.6919999999999999</v>
      </c>
      <c r="E189" s="96">
        <v>5.1999999999999998E-2</v>
      </c>
      <c r="F189" s="97">
        <v>5.0999999999999997E-2</v>
      </c>
      <c r="G189" s="98">
        <v>5.2999999999999999E-2</v>
      </c>
      <c r="H189" s="96">
        <v>5.1999999999999998E-2</v>
      </c>
      <c r="I189" s="97">
        <v>5.2999999999999999E-2</v>
      </c>
      <c r="J189" s="98">
        <v>5.1999999999999998E-2</v>
      </c>
      <c r="K189" s="96">
        <v>5.0999999999999997E-2</v>
      </c>
      <c r="L189" s="97">
        <v>5.1999999999999998E-2</v>
      </c>
      <c r="M189" s="98">
        <v>5.0999999999999997E-2</v>
      </c>
      <c r="O189" s="99">
        <v>37.226669999999999</v>
      </c>
      <c r="P189" s="96" t="s">
        <v>35</v>
      </c>
      <c r="Q189" s="98"/>
      <c r="R189" s="97" t="s">
        <v>35</v>
      </c>
      <c r="S189" s="97"/>
      <c r="T189" s="96" t="s">
        <v>35</v>
      </c>
      <c r="U189" s="98"/>
    </row>
    <row r="190" spans="1:21" x14ac:dyDescent="0.2">
      <c r="B190" s="100">
        <v>1.1619999999999999</v>
      </c>
      <c r="C190" s="101">
        <v>1.196</v>
      </c>
      <c r="D190" s="102">
        <v>1.169</v>
      </c>
      <c r="E190" s="100">
        <v>0.91500000000000004</v>
      </c>
      <c r="F190" s="101">
        <v>1.018</v>
      </c>
      <c r="G190" s="102">
        <v>0.99399999999999999</v>
      </c>
      <c r="H190" s="100">
        <v>0.80300000000000005</v>
      </c>
      <c r="I190" s="101">
        <v>0.90100000000000002</v>
      </c>
      <c r="J190" s="102">
        <v>0.89900000000000002</v>
      </c>
      <c r="K190" s="100">
        <v>0.76300000000000001</v>
      </c>
      <c r="L190" s="101">
        <v>0.84199999999999997</v>
      </c>
      <c r="M190" s="102">
        <v>0.85699999999999998</v>
      </c>
      <c r="O190" s="103">
        <v>25.724</v>
      </c>
      <c r="P190" s="104" t="s">
        <v>107</v>
      </c>
      <c r="Q190" s="105" t="s">
        <v>16</v>
      </c>
      <c r="R190" s="104" t="s">
        <v>107</v>
      </c>
      <c r="S190" s="107" t="s">
        <v>17</v>
      </c>
      <c r="T190" s="104" t="s">
        <v>107</v>
      </c>
      <c r="U190" s="105" t="s">
        <v>18</v>
      </c>
    </row>
    <row r="191" spans="1:21" x14ac:dyDescent="0.2">
      <c r="B191" s="100">
        <v>0.88300000000000001</v>
      </c>
      <c r="C191" s="101">
        <v>0.88900000000000001</v>
      </c>
      <c r="D191" s="102">
        <v>0.86099999999999999</v>
      </c>
      <c r="E191" s="100">
        <v>0.64900000000000002</v>
      </c>
      <c r="F191" s="101">
        <v>0.66</v>
      </c>
      <c r="G191" s="102">
        <v>0.629</v>
      </c>
      <c r="H191" s="100">
        <v>0.75900000000000001</v>
      </c>
      <c r="I191" s="101">
        <v>0.82199999999999995</v>
      </c>
      <c r="J191" s="102">
        <v>0.86599999999999999</v>
      </c>
      <c r="K191" s="100">
        <v>0.78</v>
      </c>
      <c r="L191" s="101">
        <v>0.80300000000000005</v>
      </c>
      <c r="M191" s="102">
        <v>0.82</v>
      </c>
      <c r="O191" s="103">
        <v>19.524920000000002</v>
      </c>
      <c r="P191" s="104" t="s">
        <v>108</v>
      </c>
      <c r="Q191" s="105" t="s">
        <v>16</v>
      </c>
      <c r="R191" s="104" t="s">
        <v>108</v>
      </c>
      <c r="S191" s="107" t="s">
        <v>17</v>
      </c>
      <c r="T191" s="104" t="s">
        <v>108</v>
      </c>
      <c r="U191" s="105" t="s">
        <v>18</v>
      </c>
    </row>
    <row r="192" spans="1:21" x14ac:dyDescent="0.2">
      <c r="B192" s="100">
        <v>0.623</v>
      </c>
      <c r="C192" s="101">
        <v>0.624</v>
      </c>
      <c r="D192" s="102">
        <v>0.61899999999999999</v>
      </c>
      <c r="E192" s="100">
        <v>0.71</v>
      </c>
      <c r="F192" s="101">
        <v>0.80600000000000005</v>
      </c>
      <c r="G192" s="102">
        <v>0.78200000000000003</v>
      </c>
      <c r="H192" s="100">
        <v>0.83299999999999996</v>
      </c>
      <c r="I192" s="101">
        <v>0.90800000000000003</v>
      </c>
      <c r="J192" s="102">
        <v>0.93700000000000006</v>
      </c>
      <c r="K192" s="100">
        <v>0.79500000000000004</v>
      </c>
      <c r="L192" s="101">
        <v>0.89900000000000002</v>
      </c>
      <c r="M192" s="102">
        <v>0.90500000000000003</v>
      </c>
      <c r="O192" s="103">
        <v>13.225479999999999</v>
      </c>
      <c r="P192" s="104" t="s">
        <v>109</v>
      </c>
      <c r="Q192" s="105" t="s">
        <v>16</v>
      </c>
      <c r="R192" s="104" t="s">
        <v>109</v>
      </c>
      <c r="S192" s="107" t="s">
        <v>17</v>
      </c>
      <c r="T192" s="104" t="s">
        <v>109</v>
      </c>
      <c r="U192" s="105" t="s">
        <v>18</v>
      </c>
    </row>
    <row r="193" spans="1:21" x14ac:dyDescent="0.2">
      <c r="B193" s="100">
        <v>0.48</v>
      </c>
      <c r="C193" s="101">
        <v>0.49199999999999999</v>
      </c>
      <c r="D193" s="102">
        <v>0.47</v>
      </c>
      <c r="E193" s="100">
        <v>0.86099999999999999</v>
      </c>
      <c r="F193" s="101">
        <v>0.91600000000000004</v>
      </c>
      <c r="G193" s="102">
        <v>0.91400000000000003</v>
      </c>
      <c r="H193" s="100">
        <v>0.73599999999999999</v>
      </c>
      <c r="I193" s="101">
        <v>0.83899999999999997</v>
      </c>
      <c r="J193" s="102">
        <v>0.85399999999999998</v>
      </c>
      <c r="K193" s="100">
        <v>0.79</v>
      </c>
      <c r="L193" s="101">
        <v>0.85299999999999998</v>
      </c>
      <c r="M193" s="102">
        <v>0.85399999999999998</v>
      </c>
      <c r="O193" s="103">
        <v>9.8055599999999998</v>
      </c>
      <c r="P193" s="104" t="s">
        <v>110</v>
      </c>
      <c r="Q193" s="105" t="s">
        <v>16</v>
      </c>
      <c r="R193" s="104" t="s">
        <v>110</v>
      </c>
      <c r="S193" s="107" t="s">
        <v>17</v>
      </c>
      <c r="T193" s="104" t="s">
        <v>110</v>
      </c>
      <c r="U193" s="105" t="s">
        <v>18</v>
      </c>
    </row>
    <row r="194" spans="1:21" x14ac:dyDescent="0.2">
      <c r="B194" s="100">
        <v>0.34200000000000003</v>
      </c>
      <c r="C194" s="101">
        <v>0.34699999999999998</v>
      </c>
      <c r="D194" s="102">
        <v>0.34100000000000003</v>
      </c>
      <c r="E194" s="100">
        <v>0.69199999999999995</v>
      </c>
      <c r="F194" s="101">
        <v>0.69199999999999995</v>
      </c>
      <c r="G194" s="102">
        <v>0.68899999999999995</v>
      </c>
      <c r="H194" s="100">
        <v>0.745</v>
      </c>
      <c r="I194" s="101">
        <v>0.78500000000000003</v>
      </c>
      <c r="J194" s="102">
        <v>0.78400000000000003</v>
      </c>
      <c r="K194" s="100">
        <v>0.71199999999999997</v>
      </c>
      <c r="L194" s="101">
        <v>0.73599999999999999</v>
      </c>
      <c r="M194" s="102">
        <v>0.73899999999999999</v>
      </c>
      <c r="O194" s="103">
        <v>6.7484780000000004</v>
      </c>
      <c r="P194" s="104" t="s">
        <v>111</v>
      </c>
      <c r="Q194" s="105" t="s">
        <v>16</v>
      </c>
      <c r="R194" s="104" t="s">
        <v>111</v>
      </c>
      <c r="S194" s="107" t="s">
        <v>17</v>
      </c>
      <c r="T194" s="104" t="s">
        <v>111</v>
      </c>
      <c r="U194" s="105" t="s">
        <v>18</v>
      </c>
    </row>
    <row r="195" spans="1:21" x14ac:dyDescent="0.2">
      <c r="B195" s="100">
        <v>0.20499999999999999</v>
      </c>
      <c r="C195" s="101">
        <v>0.20799999999999999</v>
      </c>
      <c r="D195" s="102">
        <v>0.21</v>
      </c>
      <c r="E195" s="100">
        <v>0.94699999999999995</v>
      </c>
      <c r="F195" s="101">
        <v>0.98099999999999998</v>
      </c>
      <c r="G195" s="102">
        <v>0.95499999999999996</v>
      </c>
      <c r="H195" s="100">
        <v>1.0049999999999999</v>
      </c>
      <c r="I195" s="101">
        <v>1.0780000000000001</v>
      </c>
      <c r="J195" s="102">
        <v>1.0229999999999999</v>
      </c>
      <c r="K195" s="100">
        <v>0.86799999999999999</v>
      </c>
      <c r="L195" s="101">
        <v>0.90900000000000003</v>
      </c>
      <c r="M195" s="102">
        <v>0.91200000000000003</v>
      </c>
      <c r="O195" s="103">
        <v>3.2745199999999999</v>
      </c>
      <c r="P195" s="104" t="s">
        <v>112</v>
      </c>
      <c r="Q195" s="105" t="s">
        <v>16</v>
      </c>
      <c r="R195" s="104" t="s">
        <v>112</v>
      </c>
      <c r="S195" s="107" t="s">
        <v>17</v>
      </c>
      <c r="T195" s="104" t="s">
        <v>112</v>
      </c>
      <c r="U195" s="105" t="s">
        <v>18</v>
      </c>
    </row>
    <row r="196" spans="1:21" ht="12" thickBot="1" x14ac:dyDescent="0.25">
      <c r="B196" s="108">
        <v>6.6000000000000003E-2</v>
      </c>
      <c r="C196" s="109">
        <v>6.7000000000000004E-2</v>
      </c>
      <c r="D196" s="110">
        <v>6.7000000000000004E-2</v>
      </c>
      <c r="E196" s="108">
        <v>5.0999999999999997E-2</v>
      </c>
      <c r="F196" s="109">
        <v>5.0999999999999997E-2</v>
      </c>
      <c r="G196" s="110">
        <v>5.0999999999999997E-2</v>
      </c>
      <c r="H196" s="108">
        <v>5.0999999999999997E-2</v>
      </c>
      <c r="I196" s="109">
        <v>5.0999999999999997E-2</v>
      </c>
      <c r="J196" s="110">
        <v>5.1999999999999998E-2</v>
      </c>
      <c r="K196" s="108">
        <v>5.1999999999999998E-2</v>
      </c>
      <c r="L196" s="109">
        <v>5.0999999999999997E-2</v>
      </c>
      <c r="M196" s="110">
        <v>5.2999999999999999E-2</v>
      </c>
      <c r="O196" s="111">
        <v>0</v>
      </c>
      <c r="P196" s="108" t="s">
        <v>35</v>
      </c>
      <c r="Q196" s="110"/>
      <c r="R196" s="109" t="s">
        <v>35</v>
      </c>
      <c r="S196" s="109"/>
      <c r="T196" s="108" t="s">
        <v>35</v>
      </c>
      <c r="U196" s="110"/>
    </row>
    <row r="199" spans="1:21" x14ac:dyDescent="0.2">
      <c r="A199" s="93" t="s">
        <v>156</v>
      </c>
    </row>
    <row r="200" spans="1:21" x14ac:dyDescent="0.2">
      <c r="A200" s="94" t="s">
        <v>28</v>
      </c>
    </row>
    <row r="201" spans="1:21" x14ac:dyDescent="0.2">
      <c r="B201" s="94" t="s">
        <v>29</v>
      </c>
      <c r="O201" s="94" t="s">
        <v>36</v>
      </c>
    </row>
    <row r="202" spans="1:21" ht="12" thickBot="1" x14ac:dyDescent="0.25">
      <c r="O202" s="94" t="s">
        <v>34</v>
      </c>
      <c r="R202" s="95"/>
    </row>
    <row r="203" spans="1:21" x14ac:dyDescent="0.2">
      <c r="B203" s="96">
        <v>1.6839999999999999</v>
      </c>
      <c r="C203" s="97">
        <v>1.7330000000000001</v>
      </c>
      <c r="D203" s="98">
        <v>1.754</v>
      </c>
      <c r="E203" s="96">
        <v>5.3999999999999999E-2</v>
      </c>
      <c r="F203" s="97">
        <v>5.3999999999999999E-2</v>
      </c>
      <c r="G203" s="98">
        <v>5.3999999999999999E-2</v>
      </c>
      <c r="H203" s="96">
        <v>5.1999999999999998E-2</v>
      </c>
      <c r="I203" s="97">
        <v>5.3999999999999999E-2</v>
      </c>
      <c r="J203" s="98">
        <v>5.2999999999999999E-2</v>
      </c>
      <c r="K203" s="96">
        <v>5.1999999999999998E-2</v>
      </c>
      <c r="L203" s="97">
        <v>5.5E-2</v>
      </c>
      <c r="M203" s="98">
        <v>0.06</v>
      </c>
      <c r="O203" s="99">
        <v>37.226669999999999</v>
      </c>
      <c r="P203" s="96" t="s">
        <v>35</v>
      </c>
      <c r="Q203" s="98"/>
      <c r="R203" s="97" t="s">
        <v>35</v>
      </c>
      <c r="S203" s="97"/>
      <c r="T203" s="96" t="s">
        <v>35</v>
      </c>
      <c r="U203" s="98"/>
    </row>
    <row r="204" spans="1:21" x14ac:dyDescent="0.2">
      <c r="B204" s="100">
        <v>1.157</v>
      </c>
      <c r="C204" s="101">
        <v>1.204</v>
      </c>
      <c r="D204" s="102">
        <v>1.2130000000000001</v>
      </c>
      <c r="E204" s="100">
        <v>0.35</v>
      </c>
      <c r="F204" s="101">
        <v>0.35899999999999999</v>
      </c>
      <c r="G204" s="102">
        <v>0.35499999999999998</v>
      </c>
      <c r="H204" s="100">
        <v>0.35799999999999998</v>
      </c>
      <c r="I204" s="101">
        <v>0.372</v>
      </c>
      <c r="J204" s="102">
        <v>0.36499999999999999</v>
      </c>
      <c r="K204" s="100">
        <v>0.374</v>
      </c>
      <c r="L204" s="101">
        <v>0.38800000000000001</v>
      </c>
      <c r="M204" s="102">
        <v>0.374</v>
      </c>
      <c r="O204" s="103">
        <v>25.724</v>
      </c>
      <c r="P204" s="104" t="s">
        <v>107</v>
      </c>
      <c r="Q204" s="105" t="s">
        <v>16</v>
      </c>
      <c r="R204" s="104" t="s">
        <v>107</v>
      </c>
      <c r="S204" s="107" t="s">
        <v>17</v>
      </c>
      <c r="T204" s="104" t="s">
        <v>107</v>
      </c>
      <c r="U204" s="105" t="s">
        <v>18</v>
      </c>
    </row>
    <row r="205" spans="1:21" x14ac:dyDescent="0.2">
      <c r="B205" s="100">
        <v>0.90600000000000003</v>
      </c>
      <c r="C205" s="101">
        <v>0.91300000000000003</v>
      </c>
      <c r="D205" s="102">
        <v>0.88800000000000001</v>
      </c>
      <c r="E205" s="100">
        <v>0.33300000000000002</v>
      </c>
      <c r="F205" s="101">
        <v>0.34799999999999998</v>
      </c>
      <c r="G205" s="102">
        <v>0.34599999999999997</v>
      </c>
      <c r="H205" s="100">
        <v>0.34499999999999997</v>
      </c>
      <c r="I205" s="101">
        <v>0.35099999999999998</v>
      </c>
      <c r="J205" s="102">
        <v>0.36</v>
      </c>
      <c r="K205" s="100">
        <v>0.379</v>
      </c>
      <c r="L205" s="101">
        <v>0.39</v>
      </c>
      <c r="M205" s="102">
        <v>0.38600000000000001</v>
      </c>
      <c r="O205" s="103">
        <v>19.524920000000002</v>
      </c>
      <c r="P205" s="104" t="s">
        <v>108</v>
      </c>
      <c r="Q205" s="105" t="s">
        <v>16</v>
      </c>
      <c r="R205" s="104" t="s">
        <v>108</v>
      </c>
      <c r="S205" s="107" t="s">
        <v>17</v>
      </c>
      <c r="T205" s="104" t="s">
        <v>108</v>
      </c>
      <c r="U205" s="105" t="s">
        <v>18</v>
      </c>
    </row>
    <row r="206" spans="1:21" x14ac:dyDescent="0.2">
      <c r="B206" s="100">
        <v>0.61199999999999999</v>
      </c>
      <c r="C206" s="101">
        <v>0.65200000000000002</v>
      </c>
      <c r="D206" s="102">
        <v>0.622</v>
      </c>
      <c r="E206" s="100">
        <v>0.35099999999999998</v>
      </c>
      <c r="F206" s="101">
        <v>0.36899999999999999</v>
      </c>
      <c r="G206" s="102">
        <v>0.36399999999999999</v>
      </c>
      <c r="H206" s="100">
        <v>0.26</v>
      </c>
      <c r="I206" s="101">
        <v>0.26900000000000002</v>
      </c>
      <c r="J206" s="102">
        <v>0.26900000000000002</v>
      </c>
      <c r="K206" s="100">
        <v>0.36299999999999999</v>
      </c>
      <c r="L206" s="101">
        <v>0.34799999999999998</v>
      </c>
      <c r="M206" s="102">
        <v>0.36399999999999999</v>
      </c>
      <c r="O206" s="103">
        <v>13.225479999999999</v>
      </c>
      <c r="P206" s="104" t="s">
        <v>109</v>
      </c>
      <c r="Q206" s="105" t="s">
        <v>16</v>
      </c>
      <c r="R206" s="104" t="s">
        <v>109</v>
      </c>
      <c r="S206" s="107" t="s">
        <v>17</v>
      </c>
      <c r="T206" s="104" t="s">
        <v>109</v>
      </c>
      <c r="U206" s="105" t="s">
        <v>18</v>
      </c>
    </row>
    <row r="207" spans="1:21" x14ac:dyDescent="0.2">
      <c r="B207" s="100">
        <v>0.49199999999999999</v>
      </c>
      <c r="C207" s="101">
        <v>0.50600000000000001</v>
      </c>
      <c r="D207" s="102">
        <v>0.503</v>
      </c>
      <c r="E207" s="100">
        <v>0.21099999999999999</v>
      </c>
      <c r="F207" s="101">
        <v>0.21</v>
      </c>
      <c r="G207" s="102">
        <v>0.20899999999999999</v>
      </c>
      <c r="H207" s="100">
        <v>0.31900000000000001</v>
      </c>
      <c r="I207" s="101">
        <v>0.314</v>
      </c>
      <c r="J207" s="102">
        <v>0.318</v>
      </c>
      <c r="K207" s="100">
        <v>0.25600000000000001</v>
      </c>
      <c r="L207" s="101">
        <v>0.24</v>
      </c>
      <c r="M207" s="102">
        <v>0.26300000000000001</v>
      </c>
      <c r="O207" s="103">
        <v>9.8055599999999998</v>
      </c>
      <c r="P207" s="104" t="s">
        <v>110</v>
      </c>
      <c r="Q207" s="105" t="s">
        <v>16</v>
      </c>
      <c r="R207" s="104" t="s">
        <v>110</v>
      </c>
      <c r="S207" s="107" t="s">
        <v>17</v>
      </c>
      <c r="T207" s="104" t="s">
        <v>110</v>
      </c>
      <c r="U207" s="105" t="s">
        <v>18</v>
      </c>
    </row>
    <row r="208" spans="1:21" x14ac:dyDescent="0.2">
      <c r="B208" s="100">
        <v>0.35599999999999998</v>
      </c>
      <c r="C208" s="101">
        <v>0.38200000000000001</v>
      </c>
      <c r="D208" s="102">
        <v>0.373</v>
      </c>
      <c r="E208" s="100">
        <v>0.24099999999999999</v>
      </c>
      <c r="F208" s="101">
        <v>0.22900000000000001</v>
      </c>
      <c r="G208" s="102">
        <v>0.23899999999999999</v>
      </c>
      <c r="H208" s="100">
        <v>0.46400000000000002</v>
      </c>
      <c r="I208" s="101">
        <v>0.45900000000000002</v>
      </c>
      <c r="J208" s="102">
        <v>0.47099999999999997</v>
      </c>
      <c r="K208" s="100">
        <v>0.504</v>
      </c>
      <c r="L208" s="101">
        <v>0.51400000000000001</v>
      </c>
      <c r="M208" s="102">
        <v>0.50700000000000001</v>
      </c>
      <c r="O208" s="103">
        <v>6.7484780000000004</v>
      </c>
      <c r="P208" s="104" t="s">
        <v>111</v>
      </c>
      <c r="Q208" s="105" t="s">
        <v>16</v>
      </c>
      <c r="R208" s="104" t="s">
        <v>111</v>
      </c>
      <c r="S208" s="107" t="s">
        <v>17</v>
      </c>
      <c r="T208" s="104" t="s">
        <v>111</v>
      </c>
      <c r="U208" s="105" t="s">
        <v>18</v>
      </c>
    </row>
    <row r="209" spans="1:21" x14ac:dyDescent="0.2">
      <c r="B209" s="100">
        <v>0.21099999999999999</v>
      </c>
      <c r="C209" s="101">
        <v>0.22500000000000001</v>
      </c>
      <c r="D209" s="102">
        <v>0.217</v>
      </c>
      <c r="E209" s="100">
        <v>0.28399999999999997</v>
      </c>
      <c r="F209" s="101">
        <v>0.28599999999999998</v>
      </c>
      <c r="G209" s="102">
        <v>0.29099999999999998</v>
      </c>
      <c r="H209" s="100">
        <v>0.36599999999999999</v>
      </c>
      <c r="I209" s="101">
        <v>0.375</v>
      </c>
      <c r="J209" s="102">
        <v>0.373</v>
      </c>
      <c r="K209" s="100">
        <v>0.27200000000000002</v>
      </c>
      <c r="L209" s="101">
        <v>0.27300000000000002</v>
      </c>
      <c r="M209" s="102">
        <v>0.27300000000000002</v>
      </c>
      <c r="O209" s="103">
        <v>3.2745199999999999</v>
      </c>
      <c r="P209" s="104" t="s">
        <v>112</v>
      </c>
      <c r="Q209" s="105" t="s">
        <v>16</v>
      </c>
      <c r="R209" s="104" t="s">
        <v>112</v>
      </c>
      <c r="S209" s="107" t="s">
        <v>17</v>
      </c>
      <c r="T209" s="104" t="s">
        <v>112</v>
      </c>
      <c r="U209" s="105" t="s">
        <v>18</v>
      </c>
    </row>
    <row r="210" spans="1:21" ht="12" thickBot="1" x14ac:dyDescent="0.25">
      <c r="B210" s="108">
        <v>6.6000000000000003E-2</v>
      </c>
      <c r="C210" s="109">
        <v>6.4000000000000001E-2</v>
      </c>
      <c r="D210" s="110">
        <v>6.5000000000000002E-2</v>
      </c>
      <c r="E210" s="108">
        <v>5.3999999999999999E-2</v>
      </c>
      <c r="F210" s="109">
        <v>5.1999999999999998E-2</v>
      </c>
      <c r="G210" s="110">
        <v>5.1999999999999998E-2</v>
      </c>
      <c r="H210" s="108">
        <v>5.2999999999999999E-2</v>
      </c>
      <c r="I210" s="109">
        <v>5.1999999999999998E-2</v>
      </c>
      <c r="J210" s="110">
        <v>5.1999999999999998E-2</v>
      </c>
      <c r="K210" s="108">
        <v>5.1999999999999998E-2</v>
      </c>
      <c r="L210" s="109">
        <v>5.1999999999999998E-2</v>
      </c>
      <c r="M210" s="110">
        <v>5.2999999999999999E-2</v>
      </c>
      <c r="O210" s="111">
        <v>0</v>
      </c>
      <c r="P210" s="108" t="s">
        <v>35</v>
      </c>
      <c r="Q210" s="110"/>
      <c r="R210" s="109" t="s">
        <v>35</v>
      </c>
      <c r="S210" s="109"/>
      <c r="T210" s="108" t="s">
        <v>35</v>
      </c>
      <c r="U210" s="110"/>
    </row>
    <row r="212" spans="1:21" x14ac:dyDescent="0.2">
      <c r="A212" s="93" t="s">
        <v>157</v>
      </c>
    </row>
    <row r="213" spans="1:21" x14ac:dyDescent="0.2">
      <c r="A213" s="94" t="s">
        <v>28</v>
      </c>
    </row>
    <row r="214" spans="1:21" x14ac:dyDescent="0.2">
      <c r="B214" s="94" t="s">
        <v>29</v>
      </c>
      <c r="O214" s="94" t="s">
        <v>36</v>
      </c>
    </row>
    <row r="215" spans="1:21" ht="12" thickBot="1" x14ac:dyDescent="0.25">
      <c r="O215" s="94" t="s">
        <v>34</v>
      </c>
      <c r="R215" s="95"/>
    </row>
    <row r="216" spans="1:21" x14ac:dyDescent="0.2">
      <c r="B216" s="96">
        <v>1.5309999999999999</v>
      </c>
      <c r="C216" s="97">
        <v>1.714</v>
      </c>
      <c r="D216" s="98">
        <v>1.52</v>
      </c>
      <c r="E216" s="96">
        <v>5.5E-2</v>
      </c>
      <c r="F216" s="97">
        <v>6.4000000000000001E-2</v>
      </c>
      <c r="G216" s="98">
        <v>7.6999999999999999E-2</v>
      </c>
      <c r="H216" s="96">
        <v>8.5999999999999993E-2</v>
      </c>
      <c r="I216" s="97">
        <v>8.5999999999999993E-2</v>
      </c>
      <c r="J216" s="98">
        <v>7.9000000000000001E-2</v>
      </c>
      <c r="K216" s="96">
        <v>6.8000000000000005E-2</v>
      </c>
      <c r="L216" s="97">
        <v>5.7000000000000002E-2</v>
      </c>
      <c r="M216" s="98">
        <v>5.0999999999999997E-2</v>
      </c>
      <c r="O216" s="99">
        <v>37.226669999999999</v>
      </c>
      <c r="P216" s="96" t="s">
        <v>35</v>
      </c>
      <c r="Q216" s="98"/>
      <c r="R216" s="97" t="s">
        <v>35</v>
      </c>
      <c r="S216" s="97"/>
      <c r="T216" s="96" t="s">
        <v>35</v>
      </c>
      <c r="U216" s="98"/>
    </row>
    <row r="217" spans="1:21" x14ac:dyDescent="0.2">
      <c r="B217" s="100">
        <v>1.1619999999999999</v>
      </c>
      <c r="C217" s="101">
        <v>1.165</v>
      </c>
      <c r="D217" s="102">
        <v>1.129</v>
      </c>
      <c r="E217" s="100">
        <v>0.79500000000000004</v>
      </c>
      <c r="F217" s="101">
        <v>0.89200000000000002</v>
      </c>
      <c r="G217" s="102">
        <v>0.877</v>
      </c>
      <c r="H217" s="100">
        <v>0.91900000000000004</v>
      </c>
      <c r="I217" s="101">
        <v>1.0069999999999999</v>
      </c>
      <c r="J217" s="102">
        <v>0.96399999999999997</v>
      </c>
      <c r="K217" s="100">
        <v>0.61</v>
      </c>
      <c r="L217" s="101">
        <v>0.63</v>
      </c>
      <c r="M217" s="102">
        <v>0.63600000000000001</v>
      </c>
      <c r="O217" s="103">
        <v>25.724</v>
      </c>
      <c r="P217" s="104" t="s">
        <v>113</v>
      </c>
      <c r="Q217" s="105" t="s">
        <v>16</v>
      </c>
      <c r="R217" s="104" t="s">
        <v>113</v>
      </c>
      <c r="S217" s="107" t="s">
        <v>17</v>
      </c>
      <c r="T217" s="104" t="s">
        <v>113</v>
      </c>
      <c r="U217" s="105" t="s">
        <v>18</v>
      </c>
    </row>
    <row r="218" spans="1:21" x14ac:dyDescent="0.2">
      <c r="B218" s="100">
        <v>0.78400000000000003</v>
      </c>
      <c r="C218" s="101">
        <v>0.88300000000000001</v>
      </c>
      <c r="D218" s="102">
        <v>0.81899999999999995</v>
      </c>
      <c r="E218" s="100">
        <v>0.64900000000000002</v>
      </c>
      <c r="F218" s="101">
        <v>0.66800000000000004</v>
      </c>
      <c r="G218" s="102">
        <v>0.66600000000000004</v>
      </c>
      <c r="H218" s="100">
        <v>0.80100000000000005</v>
      </c>
      <c r="I218" s="101">
        <v>0.82599999999999996</v>
      </c>
      <c r="J218" s="102">
        <v>0.80200000000000005</v>
      </c>
      <c r="K218" s="100">
        <v>0.63</v>
      </c>
      <c r="L218" s="101">
        <v>0.64800000000000002</v>
      </c>
      <c r="M218" s="102">
        <v>0.67400000000000004</v>
      </c>
      <c r="O218" s="103">
        <v>19.524920000000002</v>
      </c>
      <c r="P218" s="104" t="s">
        <v>114</v>
      </c>
      <c r="Q218" s="105" t="s">
        <v>16</v>
      </c>
      <c r="R218" s="104" t="s">
        <v>114</v>
      </c>
      <c r="S218" s="107" t="s">
        <v>17</v>
      </c>
      <c r="T218" s="104" t="s">
        <v>114</v>
      </c>
      <c r="U218" s="105" t="s">
        <v>18</v>
      </c>
    </row>
    <row r="219" spans="1:21" x14ac:dyDescent="0.2">
      <c r="B219" s="100">
        <v>0.624</v>
      </c>
      <c r="C219" s="101">
        <v>0.60699999999999998</v>
      </c>
      <c r="D219" s="102">
        <v>0.58699999999999997</v>
      </c>
      <c r="E219" s="100">
        <v>0.65900000000000003</v>
      </c>
      <c r="F219" s="101">
        <v>0.69699999999999995</v>
      </c>
      <c r="G219" s="102">
        <v>0.68600000000000005</v>
      </c>
      <c r="H219" s="100">
        <v>0.51700000000000002</v>
      </c>
      <c r="I219" s="101">
        <v>0.56899999999999995</v>
      </c>
      <c r="J219" s="102">
        <v>0.57999999999999996</v>
      </c>
      <c r="K219" s="100">
        <v>0.91900000000000004</v>
      </c>
      <c r="L219" s="101">
        <v>0.96699999999999997</v>
      </c>
      <c r="M219" s="102">
        <v>0.96199999999999997</v>
      </c>
      <c r="O219" s="103">
        <v>13.225479999999999</v>
      </c>
      <c r="P219" s="104" t="s">
        <v>115</v>
      </c>
      <c r="Q219" s="105" t="s">
        <v>16</v>
      </c>
      <c r="R219" s="104" t="s">
        <v>115</v>
      </c>
      <c r="S219" s="107" t="s">
        <v>17</v>
      </c>
      <c r="T219" s="104" t="s">
        <v>115</v>
      </c>
      <c r="U219" s="105" t="s">
        <v>18</v>
      </c>
    </row>
    <row r="220" spans="1:21" x14ac:dyDescent="0.2">
      <c r="B220" s="100">
        <v>0.45600000000000002</v>
      </c>
      <c r="C220" s="101">
        <v>0.46100000000000002</v>
      </c>
      <c r="D220" s="102">
        <v>0.47499999999999998</v>
      </c>
      <c r="E220" s="100">
        <v>0.90300000000000002</v>
      </c>
      <c r="F220" s="101">
        <v>0.876</v>
      </c>
      <c r="G220" s="102">
        <v>0.83799999999999997</v>
      </c>
      <c r="H220" s="100">
        <v>0.79</v>
      </c>
      <c r="I220" s="101">
        <v>0.81399999999999995</v>
      </c>
      <c r="J220" s="102">
        <v>0.78800000000000003</v>
      </c>
      <c r="K220" s="100">
        <v>0.71599999999999997</v>
      </c>
      <c r="L220" s="101">
        <v>0.82099999999999995</v>
      </c>
      <c r="M220" s="102">
        <v>0.83599999999999997</v>
      </c>
      <c r="O220" s="103">
        <v>9.8055599999999998</v>
      </c>
      <c r="P220" s="104" t="s">
        <v>116</v>
      </c>
      <c r="Q220" s="105" t="s">
        <v>16</v>
      </c>
      <c r="R220" s="104" t="s">
        <v>116</v>
      </c>
      <c r="S220" s="107" t="s">
        <v>17</v>
      </c>
      <c r="T220" s="104" t="s">
        <v>116</v>
      </c>
      <c r="U220" s="105" t="s">
        <v>18</v>
      </c>
    </row>
    <row r="221" spans="1:21" x14ac:dyDescent="0.2">
      <c r="B221" s="100">
        <v>0.34799999999999998</v>
      </c>
      <c r="C221" s="101">
        <v>0.33900000000000002</v>
      </c>
      <c r="D221" s="102">
        <v>0.34399999999999997</v>
      </c>
      <c r="E221" s="100">
        <v>0.86899999999999999</v>
      </c>
      <c r="F221" s="101">
        <v>0.875</v>
      </c>
      <c r="G221" s="102">
        <v>0.88200000000000001</v>
      </c>
      <c r="H221" s="100">
        <v>0.86599999999999999</v>
      </c>
      <c r="I221" s="101">
        <v>0.87</v>
      </c>
      <c r="J221" s="102">
        <v>0.88500000000000001</v>
      </c>
      <c r="K221" s="100">
        <v>0.73</v>
      </c>
      <c r="L221" s="101">
        <v>0.76400000000000001</v>
      </c>
      <c r="M221" s="102">
        <v>0.78</v>
      </c>
      <c r="O221" s="103">
        <v>6.7484780000000004</v>
      </c>
      <c r="P221" s="104" t="s">
        <v>117</v>
      </c>
      <c r="Q221" s="105" t="s">
        <v>16</v>
      </c>
      <c r="R221" s="104" t="s">
        <v>117</v>
      </c>
      <c r="S221" s="107" t="s">
        <v>17</v>
      </c>
      <c r="T221" s="104" t="s">
        <v>117</v>
      </c>
      <c r="U221" s="105" t="s">
        <v>18</v>
      </c>
    </row>
    <row r="222" spans="1:21" x14ac:dyDescent="0.2">
      <c r="B222" s="100">
        <v>0.192</v>
      </c>
      <c r="C222" s="101">
        <v>0.219</v>
      </c>
      <c r="D222" s="102">
        <v>0.20599999999999999</v>
      </c>
      <c r="E222" s="100">
        <v>0.73599999999999999</v>
      </c>
      <c r="F222" s="101">
        <v>0.77400000000000002</v>
      </c>
      <c r="G222" s="102">
        <v>0.74199999999999999</v>
      </c>
      <c r="H222" s="100">
        <v>0.98799999999999999</v>
      </c>
      <c r="I222" s="101">
        <v>1.024</v>
      </c>
      <c r="J222" s="102">
        <v>0.99199999999999999</v>
      </c>
      <c r="K222" s="100">
        <v>0.71199999999999997</v>
      </c>
      <c r="L222" s="101">
        <v>0.749</v>
      </c>
      <c r="M222" s="102">
        <v>0.76600000000000001</v>
      </c>
      <c r="O222" s="103">
        <v>3.2745199999999999</v>
      </c>
      <c r="P222" s="104" t="s">
        <v>118</v>
      </c>
      <c r="Q222" s="105" t="s">
        <v>16</v>
      </c>
      <c r="R222" s="104" t="s">
        <v>118</v>
      </c>
      <c r="S222" s="107" t="s">
        <v>17</v>
      </c>
      <c r="T222" s="104" t="s">
        <v>118</v>
      </c>
      <c r="U222" s="105" t="s">
        <v>18</v>
      </c>
    </row>
    <row r="223" spans="1:21" ht="12" thickBot="1" x14ac:dyDescent="0.25">
      <c r="B223" s="108">
        <v>6.7000000000000004E-2</v>
      </c>
      <c r="C223" s="109">
        <v>6.6000000000000003E-2</v>
      </c>
      <c r="D223" s="110">
        <v>6.8000000000000005E-2</v>
      </c>
      <c r="E223" s="108">
        <v>5.2999999999999999E-2</v>
      </c>
      <c r="F223" s="109">
        <v>5.0999999999999997E-2</v>
      </c>
      <c r="G223" s="110">
        <v>5.1999999999999998E-2</v>
      </c>
      <c r="H223" s="108">
        <v>5.1999999999999998E-2</v>
      </c>
      <c r="I223" s="109">
        <v>5.1999999999999998E-2</v>
      </c>
      <c r="J223" s="110">
        <v>5.1999999999999998E-2</v>
      </c>
      <c r="K223" s="108">
        <v>5.1999999999999998E-2</v>
      </c>
      <c r="L223" s="109">
        <v>5.1999999999999998E-2</v>
      </c>
      <c r="M223" s="110">
        <v>5.2999999999999999E-2</v>
      </c>
      <c r="O223" s="111">
        <v>0</v>
      </c>
      <c r="P223" s="108" t="s">
        <v>35</v>
      </c>
      <c r="Q223" s="110"/>
      <c r="R223" s="109" t="s">
        <v>35</v>
      </c>
      <c r="S223" s="109"/>
      <c r="T223" s="108" t="s">
        <v>35</v>
      </c>
      <c r="U223" s="110"/>
    </row>
    <row r="225" spans="1:21" x14ac:dyDescent="0.2">
      <c r="A225" s="93" t="s">
        <v>158</v>
      </c>
    </row>
    <row r="226" spans="1:21" x14ac:dyDescent="0.2">
      <c r="A226" s="94" t="s">
        <v>28</v>
      </c>
    </row>
    <row r="227" spans="1:21" x14ac:dyDescent="0.2">
      <c r="B227" s="94" t="s">
        <v>29</v>
      </c>
      <c r="O227" s="94" t="s">
        <v>36</v>
      </c>
    </row>
    <row r="228" spans="1:21" ht="12" thickBot="1" x14ac:dyDescent="0.25">
      <c r="O228" s="94" t="s">
        <v>34</v>
      </c>
      <c r="R228" s="95"/>
    </row>
    <row r="229" spans="1:21" x14ac:dyDescent="0.2">
      <c r="B229" s="96">
        <v>1.625</v>
      </c>
      <c r="C229" s="97">
        <v>1.7010000000000001</v>
      </c>
      <c r="D229" s="98">
        <v>1.732</v>
      </c>
      <c r="E229" s="96">
        <v>5.0999999999999997E-2</v>
      </c>
      <c r="F229" s="97">
        <v>5.1999999999999998E-2</v>
      </c>
      <c r="G229" s="98">
        <v>5.2999999999999999E-2</v>
      </c>
      <c r="H229" s="96">
        <v>5.1999999999999998E-2</v>
      </c>
      <c r="I229" s="97">
        <v>5.0999999999999997E-2</v>
      </c>
      <c r="J229" s="98">
        <v>5.1999999999999998E-2</v>
      </c>
      <c r="K229" s="96">
        <v>5.0999999999999997E-2</v>
      </c>
      <c r="L229" s="97">
        <v>5.0999999999999997E-2</v>
      </c>
      <c r="M229" s="98">
        <v>5.0999999999999997E-2</v>
      </c>
      <c r="O229" s="99">
        <v>37.226669999999999</v>
      </c>
      <c r="P229" s="96" t="s">
        <v>35</v>
      </c>
      <c r="Q229" s="98"/>
      <c r="R229" s="97" t="s">
        <v>35</v>
      </c>
      <c r="S229" s="97"/>
      <c r="T229" s="96" t="s">
        <v>35</v>
      </c>
      <c r="U229" s="98"/>
    </row>
    <row r="230" spans="1:21" x14ac:dyDescent="0.2">
      <c r="B230" s="100">
        <v>1.1080000000000001</v>
      </c>
      <c r="C230" s="101">
        <v>1.1379999999999999</v>
      </c>
      <c r="D230" s="102">
        <v>1.137</v>
      </c>
      <c r="E230" s="100">
        <v>0.38700000000000001</v>
      </c>
      <c r="F230" s="101">
        <v>0.39800000000000002</v>
      </c>
      <c r="G230" s="102">
        <v>0.40100000000000002</v>
      </c>
      <c r="H230" s="100">
        <v>0.45500000000000002</v>
      </c>
      <c r="I230" s="101">
        <v>0.46800000000000003</v>
      </c>
      <c r="J230" s="102">
        <v>0.46700000000000003</v>
      </c>
      <c r="K230" s="100">
        <v>0.50600000000000001</v>
      </c>
      <c r="L230" s="101">
        <v>0.52800000000000002</v>
      </c>
      <c r="M230" s="102">
        <v>0.497</v>
      </c>
      <c r="O230" s="103">
        <v>25.724</v>
      </c>
      <c r="P230" s="104" t="s">
        <v>113</v>
      </c>
      <c r="Q230" s="105" t="s">
        <v>16</v>
      </c>
      <c r="R230" s="104" t="s">
        <v>113</v>
      </c>
      <c r="S230" s="107" t="s">
        <v>17</v>
      </c>
      <c r="T230" s="104" t="s">
        <v>113</v>
      </c>
      <c r="U230" s="105" t="s">
        <v>18</v>
      </c>
    </row>
    <row r="231" spans="1:21" x14ac:dyDescent="0.2">
      <c r="B231" s="100">
        <v>0.84699999999999998</v>
      </c>
      <c r="C231" s="101">
        <v>0.83399999999999996</v>
      </c>
      <c r="D231" s="102">
        <v>0.85199999999999998</v>
      </c>
      <c r="E231" s="100">
        <v>0.438</v>
      </c>
      <c r="F231" s="101">
        <v>0.44400000000000001</v>
      </c>
      <c r="G231" s="102">
        <v>0.45900000000000002</v>
      </c>
      <c r="H231" s="100">
        <v>0.497</v>
      </c>
      <c r="I231" s="101">
        <v>0.52</v>
      </c>
      <c r="J231" s="102">
        <v>0.50800000000000001</v>
      </c>
      <c r="K231" s="100">
        <v>0.46</v>
      </c>
      <c r="L231" s="101">
        <v>0.47699999999999998</v>
      </c>
      <c r="M231" s="102">
        <v>0.47399999999999998</v>
      </c>
      <c r="O231" s="103">
        <v>19.524920000000002</v>
      </c>
      <c r="P231" s="104" t="s">
        <v>114</v>
      </c>
      <c r="Q231" s="105" t="s">
        <v>16</v>
      </c>
      <c r="R231" s="104" t="s">
        <v>114</v>
      </c>
      <c r="S231" s="107" t="s">
        <v>17</v>
      </c>
      <c r="T231" s="104" t="s">
        <v>114</v>
      </c>
      <c r="U231" s="105" t="s">
        <v>18</v>
      </c>
    </row>
    <row r="232" spans="1:21" x14ac:dyDescent="0.2">
      <c r="B232" s="100">
        <v>0.57999999999999996</v>
      </c>
      <c r="C232" s="101">
        <v>0.59099999999999997</v>
      </c>
      <c r="D232" s="102">
        <v>0.57899999999999996</v>
      </c>
      <c r="E232" s="100">
        <v>0.34899999999999998</v>
      </c>
      <c r="F232" s="101">
        <v>0.36099999999999999</v>
      </c>
      <c r="G232" s="102">
        <v>0.35799999999999998</v>
      </c>
      <c r="H232" s="100">
        <v>0.48199999999999998</v>
      </c>
      <c r="I232" s="101">
        <v>0.47399999999999998</v>
      </c>
      <c r="J232" s="102">
        <v>0.51500000000000001</v>
      </c>
      <c r="K232" s="100">
        <v>0.40699999999999997</v>
      </c>
      <c r="L232" s="101">
        <v>0.41299999999999998</v>
      </c>
      <c r="M232" s="102">
        <v>0.42199999999999999</v>
      </c>
      <c r="O232" s="103">
        <v>13.225479999999999</v>
      </c>
      <c r="P232" s="104" t="s">
        <v>115</v>
      </c>
      <c r="Q232" s="105" t="s">
        <v>16</v>
      </c>
      <c r="R232" s="104" t="s">
        <v>115</v>
      </c>
      <c r="S232" s="107" t="s">
        <v>17</v>
      </c>
      <c r="T232" s="104" t="s">
        <v>115</v>
      </c>
      <c r="U232" s="105" t="s">
        <v>18</v>
      </c>
    </row>
    <row r="233" spans="1:21" x14ac:dyDescent="0.2">
      <c r="B233" s="100">
        <v>0.46400000000000002</v>
      </c>
      <c r="C233" s="101">
        <v>0.46100000000000002</v>
      </c>
      <c r="D233" s="102">
        <v>0.45300000000000001</v>
      </c>
      <c r="E233" s="100">
        <v>0.48899999999999999</v>
      </c>
      <c r="F233" s="101">
        <v>0.51</v>
      </c>
      <c r="G233" s="102">
        <v>0.51700000000000002</v>
      </c>
      <c r="H233" s="100">
        <v>0.68600000000000005</v>
      </c>
      <c r="I233" s="101">
        <v>0.72399999999999998</v>
      </c>
      <c r="J233" s="102">
        <v>0.72399999999999998</v>
      </c>
      <c r="K233" s="100">
        <v>0.36499999999999999</v>
      </c>
      <c r="L233" s="101">
        <v>0.38900000000000001</v>
      </c>
      <c r="M233" s="102">
        <v>0.39300000000000002</v>
      </c>
      <c r="O233" s="103">
        <v>9.8055599999999998</v>
      </c>
      <c r="P233" s="104" t="s">
        <v>116</v>
      </c>
      <c r="Q233" s="105" t="s">
        <v>16</v>
      </c>
      <c r="R233" s="104" t="s">
        <v>116</v>
      </c>
      <c r="S233" s="107" t="s">
        <v>17</v>
      </c>
      <c r="T233" s="104" t="s">
        <v>116</v>
      </c>
      <c r="U233" s="105" t="s">
        <v>18</v>
      </c>
    </row>
    <row r="234" spans="1:21" x14ac:dyDescent="0.2">
      <c r="B234" s="100">
        <v>0.34699999999999998</v>
      </c>
      <c r="C234" s="101">
        <v>0.34</v>
      </c>
      <c r="D234" s="102">
        <v>0.33400000000000002</v>
      </c>
      <c r="E234" s="100">
        <v>0.41599999999999998</v>
      </c>
      <c r="F234" s="101">
        <v>0.437</v>
      </c>
      <c r="G234" s="102">
        <v>0.438</v>
      </c>
      <c r="H234" s="100">
        <v>0.66800000000000004</v>
      </c>
      <c r="I234" s="101">
        <v>0.70399999999999996</v>
      </c>
      <c r="J234" s="102">
        <v>0.71299999999999997</v>
      </c>
      <c r="K234" s="100">
        <v>0.4</v>
      </c>
      <c r="L234" s="101">
        <v>0.41599999999999998</v>
      </c>
      <c r="M234" s="102">
        <v>0.42299999999999999</v>
      </c>
      <c r="O234" s="103">
        <v>6.7484780000000004</v>
      </c>
      <c r="P234" s="104" t="s">
        <v>117</v>
      </c>
      <c r="Q234" s="105" t="s">
        <v>16</v>
      </c>
      <c r="R234" s="104" t="s">
        <v>117</v>
      </c>
      <c r="S234" s="107" t="s">
        <v>17</v>
      </c>
      <c r="T234" s="104" t="s">
        <v>117</v>
      </c>
      <c r="U234" s="105" t="s">
        <v>18</v>
      </c>
    </row>
    <row r="235" spans="1:21" x14ac:dyDescent="0.2">
      <c r="B235" s="100">
        <v>0.20699999999999999</v>
      </c>
      <c r="C235" s="101">
        <v>0.214</v>
      </c>
      <c r="D235" s="102">
        <v>0.20699999999999999</v>
      </c>
      <c r="E235" s="100">
        <v>0.47299999999999998</v>
      </c>
      <c r="F235" s="101">
        <v>0.48199999999999998</v>
      </c>
      <c r="G235" s="102">
        <v>0.49299999999999999</v>
      </c>
      <c r="H235" s="100">
        <v>0.60699999999999998</v>
      </c>
      <c r="I235" s="101">
        <v>0.64400000000000002</v>
      </c>
      <c r="J235" s="102">
        <v>0.64200000000000002</v>
      </c>
      <c r="K235" s="100">
        <v>0.49199999999999999</v>
      </c>
      <c r="L235" s="101">
        <v>0.51200000000000001</v>
      </c>
      <c r="M235" s="102">
        <v>0.51200000000000001</v>
      </c>
      <c r="O235" s="103">
        <v>3.2745199999999999</v>
      </c>
      <c r="P235" s="104" t="s">
        <v>118</v>
      </c>
      <c r="Q235" s="105" t="s">
        <v>16</v>
      </c>
      <c r="R235" s="104" t="s">
        <v>118</v>
      </c>
      <c r="S235" s="107" t="s">
        <v>17</v>
      </c>
      <c r="T235" s="104" t="s">
        <v>118</v>
      </c>
      <c r="U235" s="105" t="s">
        <v>18</v>
      </c>
    </row>
    <row r="236" spans="1:21" ht="12" thickBot="1" x14ac:dyDescent="0.25">
      <c r="B236" s="108">
        <v>6.6000000000000003E-2</v>
      </c>
      <c r="C236" s="109">
        <v>6.5000000000000002E-2</v>
      </c>
      <c r="D236" s="110">
        <v>6.8000000000000005E-2</v>
      </c>
      <c r="E236" s="108">
        <v>5.0999999999999997E-2</v>
      </c>
      <c r="F236" s="109">
        <v>5.0999999999999997E-2</v>
      </c>
      <c r="G236" s="110">
        <v>5.0999999999999997E-2</v>
      </c>
      <c r="H236" s="108">
        <v>5.0999999999999997E-2</v>
      </c>
      <c r="I236" s="109">
        <v>5.0999999999999997E-2</v>
      </c>
      <c r="J236" s="110">
        <v>5.1999999999999998E-2</v>
      </c>
      <c r="K236" s="108">
        <v>5.1999999999999998E-2</v>
      </c>
      <c r="L236" s="109">
        <v>5.2999999999999999E-2</v>
      </c>
      <c r="M236" s="110">
        <v>5.2999999999999999E-2</v>
      </c>
      <c r="O236" s="111">
        <v>0</v>
      </c>
      <c r="P236" s="108" t="s">
        <v>35</v>
      </c>
      <c r="Q236" s="110"/>
      <c r="R236" s="109" t="s">
        <v>35</v>
      </c>
      <c r="S236" s="109"/>
      <c r="T236" s="108" t="s">
        <v>35</v>
      </c>
      <c r="U236" s="110"/>
    </row>
    <row r="238" spans="1:21" x14ac:dyDescent="0.2">
      <c r="A238" s="93" t="s">
        <v>159</v>
      </c>
    </row>
    <row r="239" spans="1:21" x14ac:dyDescent="0.2">
      <c r="A239" s="94" t="s">
        <v>28</v>
      </c>
    </row>
    <row r="240" spans="1:21" x14ac:dyDescent="0.2">
      <c r="B240" s="94" t="s">
        <v>29</v>
      </c>
      <c r="O240" s="94" t="s">
        <v>36</v>
      </c>
    </row>
    <row r="241" spans="1:21" ht="12" thickBot="1" x14ac:dyDescent="0.25">
      <c r="O241" s="94" t="s">
        <v>34</v>
      </c>
      <c r="R241" s="95"/>
    </row>
    <row r="242" spans="1:21" x14ac:dyDescent="0.2">
      <c r="B242" s="96">
        <v>1.613</v>
      </c>
      <c r="C242" s="97">
        <v>1.7490000000000001</v>
      </c>
      <c r="D242" s="98">
        <v>1.7330000000000001</v>
      </c>
      <c r="E242" s="96">
        <v>5.1999999999999998E-2</v>
      </c>
      <c r="F242" s="97">
        <v>5.1999999999999998E-2</v>
      </c>
      <c r="G242" s="98">
        <v>5.1999999999999998E-2</v>
      </c>
      <c r="H242" s="96">
        <v>5.1999999999999998E-2</v>
      </c>
      <c r="I242" s="97">
        <v>5.1999999999999998E-2</v>
      </c>
      <c r="J242" s="98">
        <v>5.1999999999999998E-2</v>
      </c>
      <c r="K242" s="96">
        <v>5.1999999999999998E-2</v>
      </c>
      <c r="L242" s="97">
        <v>5.0999999999999997E-2</v>
      </c>
      <c r="M242" s="98">
        <v>5.0999999999999997E-2</v>
      </c>
      <c r="O242" s="99">
        <v>37.226669999999999</v>
      </c>
      <c r="P242" s="96" t="s">
        <v>35</v>
      </c>
      <c r="Q242" s="98"/>
      <c r="R242" s="97" t="s">
        <v>35</v>
      </c>
      <c r="S242" s="97"/>
      <c r="T242" s="96" t="s">
        <v>35</v>
      </c>
      <c r="U242" s="98"/>
    </row>
    <row r="243" spans="1:21" x14ac:dyDescent="0.2">
      <c r="B243" s="100">
        <v>1.0429999999999999</v>
      </c>
      <c r="C243" s="101">
        <v>1.147</v>
      </c>
      <c r="D243" s="102">
        <v>1.1599999999999999</v>
      </c>
      <c r="E243" s="100">
        <v>0.88100000000000001</v>
      </c>
      <c r="F243" s="101">
        <v>0.90700000000000003</v>
      </c>
      <c r="G243" s="102">
        <v>0.92800000000000005</v>
      </c>
      <c r="H243" s="100">
        <v>0.89600000000000002</v>
      </c>
      <c r="I243" s="101">
        <v>0.94199999999999995</v>
      </c>
      <c r="J243" s="102">
        <v>0.93899999999999995</v>
      </c>
      <c r="K243" s="100">
        <v>0.79900000000000004</v>
      </c>
      <c r="L243" s="101">
        <v>0.65800000000000003</v>
      </c>
      <c r="M243" s="102">
        <v>0.89800000000000002</v>
      </c>
      <c r="O243" s="103">
        <v>25.724</v>
      </c>
      <c r="P243" s="104" t="s">
        <v>119</v>
      </c>
      <c r="Q243" s="105" t="s">
        <v>16</v>
      </c>
      <c r="R243" s="104" t="s">
        <v>119</v>
      </c>
      <c r="S243" s="107" t="s">
        <v>17</v>
      </c>
      <c r="T243" s="104" t="s">
        <v>119</v>
      </c>
      <c r="U243" s="105" t="s">
        <v>18</v>
      </c>
    </row>
    <row r="244" spans="1:21" x14ac:dyDescent="0.2">
      <c r="B244" s="100">
        <v>0.86299999999999999</v>
      </c>
      <c r="C244" s="101">
        <v>0.85799999999999998</v>
      </c>
      <c r="D244" s="102">
        <v>0.85699999999999998</v>
      </c>
      <c r="E244" s="100">
        <v>0.84799999999999998</v>
      </c>
      <c r="F244" s="101">
        <v>0.94699999999999995</v>
      </c>
      <c r="G244" s="102">
        <v>0.89300000000000002</v>
      </c>
      <c r="H244" s="100">
        <v>0.81299999999999994</v>
      </c>
      <c r="I244" s="101">
        <v>0.86</v>
      </c>
      <c r="J244" s="102">
        <v>0.80800000000000005</v>
      </c>
      <c r="K244" s="100">
        <v>0.61199999999999999</v>
      </c>
      <c r="L244" s="101">
        <v>0.69199999999999995</v>
      </c>
      <c r="M244" s="102">
        <v>0.72799999999999998</v>
      </c>
      <c r="O244" s="103">
        <v>19.524920000000002</v>
      </c>
      <c r="P244" s="104" t="s">
        <v>120</v>
      </c>
      <c r="Q244" s="105" t="s">
        <v>16</v>
      </c>
      <c r="R244" s="104" t="s">
        <v>120</v>
      </c>
      <c r="S244" s="107" t="s">
        <v>17</v>
      </c>
      <c r="T244" s="104" t="s">
        <v>120</v>
      </c>
      <c r="U244" s="105" t="s">
        <v>18</v>
      </c>
    </row>
    <row r="245" spans="1:21" x14ac:dyDescent="0.2">
      <c r="B245" s="100">
        <v>0.61</v>
      </c>
      <c r="C245" s="101">
        <v>0.621</v>
      </c>
      <c r="D245" s="102">
        <v>0.60499999999999998</v>
      </c>
      <c r="E245" s="100">
        <v>0.58199999999999996</v>
      </c>
      <c r="F245" s="101">
        <v>0.59199999999999997</v>
      </c>
      <c r="G245" s="102">
        <v>0.58799999999999997</v>
      </c>
      <c r="H245" s="100">
        <v>0.95799999999999996</v>
      </c>
      <c r="I245" s="101">
        <v>1</v>
      </c>
      <c r="J245" s="102">
        <v>0.95299999999999996</v>
      </c>
      <c r="K245" s="100">
        <v>0.77400000000000002</v>
      </c>
      <c r="L245" s="101">
        <v>0.8</v>
      </c>
      <c r="M245" s="102">
        <v>0.81699999999999995</v>
      </c>
      <c r="O245" s="103">
        <v>13.225479999999999</v>
      </c>
      <c r="P245" s="104" t="s">
        <v>121</v>
      </c>
      <c r="Q245" s="105" t="s">
        <v>16</v>
      </c>
      <c r="R245" s="104" t="s">
        <v>121</v>
      </c>
      <c r="S245" s="107" t="s">
        <v>17</v>
      </c>
      <c r="T245" s="104" t="s">
        <v>121</v>
      </c>
      <c r="U245" s="105" t="s">
        <v>18</v>
      </c>
    </row>
    <row r="246" spans="1:21" x14ac:dyDescent="0.2">
      <c r="B246" s="100">
        <v>0.46</v>
      </c>
      <c r="C246" s="101">
        <v>0.50600000000000001</v>
      </c>
      <c r="D246" s="102">
        <v>0.44700000000000001</v>
      </c>
      <c r="E246" s="100">
        <v>0.84899999999999998</v>
      </c>
      <c r="F246" s="101">
        <v>0.85699999999999998</v>
      </c>
      <c r="G246" s="102">
        <v>0.83499999999999996</v>
      </c>
      <c r="H246" s="100">
        <v>0.85399999999999998</v>
      </c>
      <c r="I246" s="101">
        <v>0.874</v>
      </c>
      <c r="J246" s="102">
        <v>0.86799999999999999</v>
      </c>
      <c r="K246" s="100">
        <v>0.65400000000000003</v>
      </c>
      <c r="L246" s="101">
        <v>0.73599999999999999</v>
      </c>
      <c r="M246" s="102">
        <v>0.78100000000000003</v>
      </c>
      <c r="O246" s="103">
        <v>9.8055599999999998</v>
      </c>
      <c r="P246" s="104" t="s">
        <v>122</v>
      </c>
      <c r="Q246" s="105" t="s">
        <v>16</v>
      </c>
      <c r="R246" s="104" t="s">
        <v>122</v>
      </c>
      <c r="S246" s="107" t="s">
        <v>17</v>
      </c>
      <c r="T246" s="104" t="s">
        <v>122</v>
      </c>
      <c r="U246" s="105" t="s">
        <v>18</v>
      </c>
    </row>
    <row r="247" spans="1:21" x14ac:dyDescent="0.2">
      <c r="B247" s="100">
        <v>0.34599999999999997</v>
      </c>
      <c r="C247" s="101">
        <v>0.34399999999999997</v>
      </c>
      <c r="D247" s="102">
        <v>0.35</v>
      </c>
      <c r="E247" s="100">
        <v>0.85399999999999998</v>
      </c>
      <c r="F247" s="101">
        <v>0.85</v>
      </c>
      <c r="G247" s="102">
        <v>0.85599999999999998</v>
      </c>
      <c r="H247" s="100">
        <v>0.70199999999999996</v>
      </c>
      <c r="I247" s="101">
        <v>0.755</v>
      </c>
      <c r="J247" s="102">
        <v>0.79200000000000004</v>
      </c>
      <c r="K247" s="100">
        <v>0.69799999999999995</v>
      </c>
      <c r="L247" s="101">
        <v>0.79300000000000004</v>
      </c>
      <c r="M247" s="102">
        <v>0.78100000000000003</v>
      </c>
      <c r="O247" s="103">
        <v>6.7484780000000004</v>
      </c>
      <c r="P247" s="104" t="s">
        <v>123</v>
      </c>
      <c r="Q247" s="105" t="s">
        <v>16</v>
      </c>
      <c r="R247" s="104" t="s">
        <v>123</v>
      </c>
      <c r="S247" s="107" t="s">
        <v>17</v>
      </c>
      <c r="T247" s="104" t="s">
        <v>123</v>
      </c>
      <c r="U247" s="105" t="s">
        <v>18</v>
      </c>
    </row>
    <row r="248" spans="1:21" x14ac:dyDescent="0.2">
      <c r="B248" s="100">
        <v>0.214</v>
      </c>
      <c r="C248" s="101">
        <v>0.21099999999999999</v>
      </c>
      <c r="D248" s="102">
        <v>0.21</v>
      </c>
      <c r="E248" s="100">
        <v>0.84</v>
      </c>
      <c r="F248" s="101">
        <v>0.94</v>
      </c>
      <c r="G248" s="102">
        <v>0.94899999999999995</v>
      </c>
      <c r="H248" s="100">
        <v>0.92300000000000004</v>
      </c>
      <c r="I248" s="101">
        <v>1.04</v>
      </c>
      <c r="J248" s="102">
        <v>0.96799999999999997</v>
      </c>
      <c r="K248" s="100">
        <v>0.65700000000000003</v>
      </c>
      <c r="L248" s="101">
        <v>0.76900000000000002</v>
      </c>
      <c r="M248" s="102">
        <v>0.74199999999999999</v>
      </c>
      <c r="O248" s="103">
        <v>3.2745199999999999</v>
      </c>
      <c r="P248" s="104" t="s">
        <v>124</v>
      </c>
      <c r="Q248" s="105" t="s">
        <v>16</v>
      </c>
      <c r="R248" s="104" t="s">
        <v>124</v>
      </c>
      <c r="S248" s="107" t="s">
        <v>17</v>
      </c>
      <c r="T248" s="104" t="s">
        <v>124</v>
      </c>
      <c r="U248" s="105" t="s">
        <v>18</v>
      </c>
    </row>
    <row r="249" spans="1:21" ht="12" thickBot="1" x14ac:dyDescent="0.25">
      <c r="B249" s="108">
        <v>6.9000000000000006E-2</v>
      </c>
      <c r="C249" s="109">
        <v>6.9000000000000006E-2</v>
      </c>
      <c r="D249" s="110">
        <v>6.8000000000000005E-2</v>
      </c>
      <c r="E249" s="108">
        <v>5.2999999999999999E-2</v>
      </c>
      <c r="F249" s="109">
        <v>5.5E-2</v>
      </c>
      <c r="G249" s="110">
        <v>5.0999999999999997E-2</v>
      </c>
      <c r="H249" s="108">
        <v>5.1999999999999998E-2</v>
      </c>
      <c r="I249" s="109">
        <v>5.1999999999999998E-2</v>
      </c>
      <c r="J249" s="110">
        <v>5.1999999999999998E-2</v>
      </c>
      <c r="K249" s="108">
        <v>5.1999999999999998E-2</v>
      </c>
      <c r="L249" s="109">
        <v>5.1999999999999998E-2</v>
      </c>
      <c r="M249" s="110">
        <v>5.2999999999999999E-2</v>
      </c>
      <c r="O249" s="111">
        <v>0</v>
      </c>
      <c r="P249" s="108" t="s">
        <v>35</v>
      </c>
      <c r="Q249" s="110"/>
      <c r="R249" s="109" t="s">
        <v>35</v>
      </c>
      <c r="S249" s="109"/>
      <c r="T249" s="108" t="s">
        <v>35</v>
      </c>
      <c r="U249" s="110"/>
    </row>
    <row r="251" spans="1:21" x14ac:dyDescent="0.2">
      <c r="A251" s="93" t="s">
        <v>160</v>
      </c>
    </row>
    <row r="252" spans="1:21" x14ac:dyDescent="0.2">
      <c r="A252" s="94" t="s">
        <v>28</v>
      </c>
    </row>
    <row r="253" spans="1:21" x14ac:dyDescent="0.2">
      <c r="B253" s="94" t="s">
        <v>29</v>
      </c>
      <c r="O253" s="94" t="s">
        <v>36</v>
      </c>
    </row>
    <row r="254" spans="1:21" ht="12" thickBot="1" x14ac:dyDescent="0.25">
      <c r="O254" s="94" t="s">
        <v>34</v>
      </c>
      <c r="R254" s="95"/>
    </row>
    <row r="255" spans="1:21" x14ac:dyDescent="0.2">
      <c r="B255" s="96">
        <v>1.6870000000000001</v>
      </c>
      <c r="C255" s="97">
        <v>1.7729999999999999</v>
      </c>
      <c r="D255" s="98">
        <v>1.72</v>
      </c>
      <c r="E255" s="96">
        <v>5.3999999999999999E-2</v>
      </c>
      <c r="F255" s="97">
        <v>5.2999999999999999E-2</v>
      </c>
      <c r="G255" s="98">
        <v>5.3999999999999999E-2</v>
      </c>
      <c r="H255" s="96">
        <v>5.1999999999999998E-2</v>
      </c>
      <c r="I255" s="97">
        <v>5.0999999999999997E-2</v>
      </c>
      <c r="J255" s="98">
        <v>5.6000000000000001E-2</v>
      </c>
      <c r="K255" s="96">
        <v>5.2999999999999999E-2</v>
      </c>
      <c r="L255" s="97">
        <v>5.3999999999999999E-2</v>
      </c>
      <c r="M255" s="98">
        <v>5.2999999999999999E-2</v>
      </c>
      <c r="O255" s="99">
        <v>37.226669999999999</v>
      </c>
      <c r="P255" s="96" t="s">
        <v>35</v>
      </c>
      <c r="Q255" s="98"/>
      <c r="R255" s="97" t="s">
        <v>35</v>
      </c>
      <c r="S255" s="97"/>
      <c r="T255" s="96" t="s">
        <v>35</v>
      </c>
      <c r="U255" s="98"/>
    </row>
    <row r="256" spans="1:21" x14ac:dyDescent="0.2">
      <c r="B256" s="100">
        <v>1.0920000000000001</v>
      </c>
      <c r="C256" s="101">
        <v>1.202</v>
      </c>
      <c r="D256" s="102">
        <v>1.24</v>
      </c>
      <c r="E256" s="100">
        <v>0.312</v>
      </c>
      <c r="F256" s="101">
        <v>0.32</v>
      </c>
      <c r="G256" s="102">
        <v>0.314</v>
      </c>
      <c r="H256" s="100">
        <v>0.316</v>
      </c>
      <c r="I256" s="101">
        <v>0.316</v>
      </c>
      <c r="J256" s="102">
        <v>0.317</v>
      </c>
      <c r="K256" s="100">
        <v>0.29499999999999998</v>
      </c>
      <c r="L256" s="101">
        <v>0.30099999999999999</v>
      </c>
      <c r="M256" s="102">
        <v>0.313</v>
      </c>
      <c r="O256" s="103">
        <v>25.724</v>
      </c>
      <c r="P256" s="104" t="s">
        <v>119</v>
      </c>
      <c r="Q256" s="105" t="s">
        <v>16</v>
      </c>
      <c r="R256" s="104" t="s">
        <v>119</v>
      </c>
      <c r="S256" s="107" t="s">
        <v>17</v>
      </c>
      <c r="T256" s="104" t="s">
        <v>119</v>
      </c>
      <c r="U256" s="105" t="s">
        <v>18</v>
      </c>
    </row>
    <row r="257" spans="1:21" x14ac:dyDescent="0.2">
      <c r="B257" s="100">
        <v>0.88700000000000001</v>
      </c>
      <c r="C257" s="101">
        <v>0.89700000000000002</v>
      </c>
      <c r="D257" s="102">
        <v>0.89700000000000002</v>
      </c>
      <c r="E257" s="100">
        <v>0.33200000000000002</v>
      </c>
      <c r="F257" s="101">
        <v>0.30399999999999999</v>
      </c>
      <c r="G257" s="102">
        <v>0.34</v>
      </c>
      <c r="H257" s="100">
        <v>0.26700000000000002</v>
      </c>
      <c r="I257" s="101">
        <v>0.26700000000000002</v>
      </c>
      <c r="J257" s="102">
        <v>0.27400000000000002</v>
      </c>
      <c r="K257" s="100">
        <v>0.4</v>
      </c>
      <c r="L257" s="101">
        <v>0.41399999999999998</v>
      </c>
      <c r="M257" s="102">
        <v>0.40600000000000003</v>
      </c>
      <c r="O257" s="103">
        <v>19.524920000000002</v>
      </c>
      <c r="P257" s="104" t="s">
        <v>120</v>
      </c>
      <c r="Q257" s="105" t="s">
        <v>16</v>
      </c>
      <c r="R257" s="104" t="s">
        <v>120</v>
      </c>
      <c r="S257" s="107" t="s">
        <v>17</v>
      </c>
      <c r="T257" s="104" t="s">
        <v>120</v>
      </c>
      <c r="U257" s="105" t="s">
        <v>18</v>
      </c>
    </row>
    <row r="258" spans="1:21" x14ac:dyDescent="0.2">
      <c r="B258" s="100">
        <v>0.628</v>
      </c>
      <c r="C258" s="101">
        <v>0.62</v>
      </c>
      <c r="D258" s="102">
        <v>0.63</v>
      </c>
      <c r="E258" s="100">
        <v>0.32700000000000001</v>
      </c>
      <c r="F258" s="101">
        <v>0.33600000000000002</v>
      </c>
      <c r="G258" s="102">
        <v>0.33700000000000002</v>
      </c>
      <c r="H258" s="100">
        <v>0.26600000000000001</v>
      </c>
      <c r="I258" s="101">
        <v>0.27500000000000002</v>
      </c>
      <c r="J258" s="102">
        <v>0.26900000000000002</v>
      </c>
      <c r="K258" s="100">
        <v>0.33300000000000002</v>
      </c>
      <c r="L258" s="101">
        <v>0.32800000000000001</v>
      </c>
      <c r="M258" s="102">
        <v>0.34399999999999997</v>
      </c>
      <c r="O258" s="103">
        <v>13.225479999999999</v>
      </c>
      <c r="P258" s="104" t="s">
        <v>121</v>
      </c>
      <c r="Q258" s="105" t="s">
        <v>16</v>
      </c>
      <c r="R258" s="104" t="s">
        <v>121</v>
      </c>
      <c r="S258" s="107" t="s">
        <v>17</v>
      </c>
      <c r="T258" s="104" t="s">
        <v>121</v>
      </c>
      <c r="U258" s="105" t="s">
        <v>18</v>
      </c>
    </row>
    <row r="259" spans="1:21" x14ac:dyDescent="0.2">
      <c r="B259" s="100">
        <v>0.505</v>
      </c>
      <c r="C259" s="101">
        <v>0.49</v>
      </c>
      <c r="D259" s="102">
        <v>0.49199999999999999</v>
      </c>
      <c r="E259" s="100">
        <v>0.32600000000000001</v>
      </c>
      <c r="F259" s="101">
        <v>0.33900000000000002</v>
      </c>
      <c r="G259" s="102">
        <v>0.33800000000000002</v>
      </c>
      <c r="H259" s="100">
        <v>0.52100000000000002</v>
      </c>
      <c r="I259" s="101">
        <v>0.54400000000000004</v>
      </c>
      <c r="J259" s="102">
        <v>0.54100000000000004</v>
      </c>
      <c r="K259" s="100">
        <v>0.32300000000000001</v>
      </c>
      <c r="L259" s="101">
        <v>0.34</v>
      </c>
      <c r="M259" s="102">
        <v>0.34200000000000003</v>
      </c>
      <c r="O259" s="103">
        <v>9.8055599999999998</v>
      </c>
      <c r="P259" s="104" t="s">
        <v>122</v>
      </c>
      <c r="Q259" s="105" t="s">
        <v>16</v>
      </c>
      <c r="R259" s="104" t="s">
        <v>122</v>
      </c>
      <c r="S259" s="107" t="s">
        <v>17</v>
      </c>
      <c r="T259" s="104" t="s">
        <v>122</v>
      </c>
      <c r="U259" s="105" t="s">
        <v>18</v>
      </c>
    </row>
    <row r="260" spans="1:21" x14ac:dyDescent="0.2">
      <c r="B260" s="100">
        <v>0.34799999999999998</v>
      </c>
      <c r="C260" s="101">
        <v>0.378</v>
      </c>
      <c r="D260" s="102">
        <v>0.37</v>
      </c>
      <c r="E260" s="100">
        <v>0.34100000000000003</v>
      </c>
      <c r="F260" s="101">
        <v>0.34699999999999998</v>
      </c>
      <c r="G260" s="102">
        <v>0.35499999999999998</v>
      </c>
      <c r="H260" s="100">
        <v>0.28299999999999997</v>
      </c>
      <c r="I260" s="101">
        <v>0.29699999999999999</v>
      </c>
      <c r="J260" s="102">
        <v>0.29899999999999999</v>
      </c>
      <c r="K260" s="100">
        <v>0.29199999999999998</v>
      </c>
      <c r="L260" s="101">
        <v>0.30199999999999999</v>
      </c>
      <c r="M260" s="102">
        <v>0.30299999999999999</v>
      </c>
      <c r="O260" s="103">
        <v>6.7484780000000004</v>
      </c>
      <c r="P260" s="104" t="s">
        <v>123</v>
      </c>
      <c r="Q260" s="105" t="s">
        <v>16</v>
      </c>
      <c r="R260" s="104" t="s">
        <v>123</v>
      </c>
      <c r="S260" s="107" t="s">
        <v>17</v>
      </c>
      <c r="T260" s="104" t="s">
        <v>123</v>
      </c>
      <c r="U260" s="105" t="s">
        <v>18</v>
      </c>
    </row>
    <row r="261" spans="1:21" x14ac:dyDescent="0.2">
      <c r="B261" s="100">
        <v>0.20799999999999999</v>
      </c>
      <c r="C261" s="101">
        <v>0.219</v>
      </c>
      <c r="D261" s="102">
        <v>0.215</v>
      </c>
      <c r="E261" s="100">
        <v>0.33600000000000002</v>
      </c>
      <c r="F261" s="101">
        <v>0.32800000000000001</v>
      </c>
      <c r="G261" s="102">
        <v>0.33800000000000002</v>
      </c>
      <c r="H261" s="100">
        <v>0.48899999999999999</v>
      </c>
      <c r="I261" s="101">
        <v>0.505</v>
      </c>
      <c r="J261" s="102">
        <v>0.50700000000000001</v>
      </c>
      <c r="K261" s="100">
        <v>0.38900000000000001</v>
      </c>
      <c r="L261" s="101">
        <v>0.40200000000000002</v>
      </c>
      <c r="M261" s="102">
        <v>0.40500000000000003</v>
      </c>
      <c r="O261" s="103">
        <v>3.2745199999999999</v>
      </c>
      <c r="P261" s="104" t="s">
        <v>124</v>
      </c>
      <c r="Q261" s="105" t="s">
        <v>16</v>
      </c>
      <c r="R261" s="104" t="s">
        <v>124</v>
      </c>
      <c r="S261" s="107" t="s">
        <v>17</v>
      </c>
      <c r="T261" s="104" t="s">
        <v>124</v>
      </c>
      <c r="U261" s="105" t="s">
        <v>18</v>
      </c>
    </row>
    <row r="262" spans="1:21" ht="12" thickBot="1" x14ac:dyDescent="0.25">
      <c r="B262" s="108">
        <v>6.6000000000000003E-2</v>
      </c>
      <c r="C262" s="109">
        <v>7.0000000000000007E-2</v>
      </c>
      <c r="D262" s="110">
        <v>6.8000000000000005E-2</v>
      </c>
      <c r="E262" s="108">
        <v>5.1999999999999998E-2</v>
      </c>
      <c r="F262" s="109">
        <v>5.0999999999999997E-2</v>
      </c>
      <c r="G262" s="110">
        <v>5.0999999999999997E-2</v>
      </c>
      <c r="H262" s="108">
        <v>5.0999999999999997E-2</v>
      </c>
      <c r="I262" s="109">
        <v>5.3999999999999999E-2</v>
      </c>
      <c r="J262" s="110">
        <v>5.2999999999999999E-2</v>
      </c>
      <c r="K262" s="108">
        <v>5.2999999999999999E-2</v>
      </c>
      <c r="L262" s="109">
        <v>5.1999999999999998E-2</v>
      </c>
      <c r="M262" s="110">
        <v>5.3999999999999999E-2</v>
      </c>
      <c r="O262" s="111">
        <v>0</v>
      </c>
      <c r="P262" s="108" t="s">
        <v>35</v>
      </c>
      <c r="Q262" s="110"/>
      <c r="R262" s="109" t="s">
        <v>35</v>
      </c>
      <c r="S262" s="109"/>
      <c r="T262" s="108" t="s">
        <v>35</v>
      </c>
      <c r="U262" s="110"/>
    </row>
    <row r="265" spans="1:21" x14ac:dyDescent="0.2">
      <c r="A265" s="93" t="s">
        <v>161</v>
      </c>
    </row>
    <row r="266" spans="1:21" x14ac:dyDescent="0.2">
      <c r="A266" s="94" t="s">
        <v>28</v>
      </c>
    </row>
    <row r="267" spans="1:21" x14ac:dyDescent="0.2">
      <c r="B267" s="94" t="s">
        <v>29</v>
      </c>
      <c r="O267" s="94" t="s">
        <v>36</v>
      </c>
    </row>
    <row r="268" spans="1:21" ht="12" thickBot="1" x14ac:dyDescent="0.25">
      <c r="O268" s="94" t="s">
        <v>34</v>
      </c>
      <c r="R268" s="95"/>
    </row>
    <row r="269" spans="1:21" x14ac:dyDescent="0.2">
      <c r="B269" s="96">
        <v>1.617</v>
      </c>
      <c r="C269" s="97">
        <v>1.605</v>
      </c>
      <c r="D269" s="98">
        <v>1.623</v>
      </c>
      <c r="E269" s="96">
        <v>5.1999999999999998E-2</v>
      </c>
      <c r="F269" s="97">
        <v>5.0999999999999997E-2</v>
      </c>
      <c r="G269" s="98">
        <v>5.1999999999999998E-2</v>
      </c>
      <c r="H269" s="96">
        <v>5.1999999999999998E-2</v>
      </c>
      <c r="I269" s="97">
        <v>5.0999999999999997E-2</v>
      </c>
      <c r="J269" s="98">
        <v>5.1999999999999998E-2</v>
      </c>
      <c r="K269" s="96">
        <v>5.1999999999999998E-2</v>
      </c>
      <c r="L269" s="97">
        <v>5.0999999999999997E-2</v>
      </c>
      <c r="M269" s="98">
        <v>5.1999999999999998E-2</v>
      </c>
      <c r="O269" s="99">
        <v>37.226669999999999</v>
      </c>
      <c r="P269" s="96" t="s">
        <v>35</v>
      </c>
      <c r="Q269" s="98"/>
      <c r="R269" s="97" t="s">
        <v>35</v>
      </c>
      <c r="S269" s="97"/>
      <c r="T269" s="96" t="s">
        <v>35</v>
      </c>
      <c r="U269" s="98"/>
    </row>
    <row r="270" spans="1:21" x14ac:dyDescent="0.2">
      <c r="B270" s="100">
        <v>1.17</v>
      </c>
      <c r="C270" s="101">
        <v>1.1879999999999999</v>
      </c>
      <c r="D270" s="102">
        <v>1.167</v>
      </c>
      <c r="E270" s="100">
        <v>0.72499999999999998</v>
      </c>
      <c r="F270" s="101">
        <v>0.78800000000000003</v>
      </c>
      <c r="G270" s="102">
        <v>0.752</v>
      </c>
      <c r="H270" s="100">
        <v>0.83</v>
      </c>
      <c r="I270" s="101">
        <v>0.85399999999999998</v>
      </c>
      <c r="J270" s="102">
        <v>0.84</v>
      </c>
      <c r="K270" s="100">
        <v>0.69099999999999995</v>
      </c>
      <c r="L270" s="101">
        <v>0.70499999999999996</v>
      </c>
      <c r="M270" s="102">
        <v>0.70799999999999996</v>
      </c>
      <c r="O270" s="103">
        <v>25.724</v>
      </c>
      <c r="P270" s="104" t="s">
        <v>131</v>
      </c>
      <c r="Q270" s="105" t="s">
        <v>16</v>
      </c>
      <c r="R270" s="104" t="s">
        <v>131</v>
      </c>
      <c r="S270" s="107" t="s">
        <v>17</v>
      </c>
      <c r="T270" s="104" t="s">
        <v>131</v>
      </c>
      <c r="U270" s="105" t="s">
        <v>18</v>
      </c>
    </row>
    <row r="271" spans="1:21" x14ac:dyDescent="0.2">
      <c r="B271" s="100">
        <v>0.878</v>
      </c>
      <c r="C271" s="101">
        <v>0.90700000000000003</v>
      </c>
      <c r="D271" s="102">
        <v>0.81200000000000006</v>
      </c>
      <c r="E271" s="100">
        <v>0.72499999999999998</v>
      </c>
      <c r="F271" s="101">
        <v>0.77500000000000002</v>
      </c>
      <c r="G271" s="102">
        <v>0.745</v>
      </c>
      <c r="H271" s="100">
        <v>0.77400000000000002</v>
      </c>
      <c r="I271" s="101">
        <v>0.78200000000000003</v>
      </c>
      <c r="J271" s="102">
        <v>0.77700000000000002</v>
      </c>
      <c r="K271" s="100">
        <v>0.75900000000000001</v>
      </c>
      <c r="L271" s="101">
        <v>0.76600000000000001</v>
      </c>
      <c r="M271" s="102">
        <v>0.81100000000000005</v>
      </c>
      <c r="O271" s="103">
        <v>19.524920000000002</v>
      </c>
      <c r="P271" s="104" t="s">
        <v>132</v>
      </c>
      <c r="Q271" s="105" t="s">
        <v>16</v>
      </c>
      <c r="R271" s="104" t="s">
        <v>132</v>
      </c>
      <c r="S271" s="107" t="s">
        <v>17</v>
      </c>
      <c r="T271" s="104" t="s">
        <v>132</v>
      </c>
      <c r="U271" s="105" t="s">
        <v>18</v>
      </c>
    </row>
    <row r="272" spans="1:21" x14ac:dyDescent="0.2">
      <c r="B272" s="100">
        <v>0.64500000000000002</v>
      </c>
      <c r="C272" s="101">
        <v>0.59199999999999997</v>
      </c>
      <c r="D272" s="102">
        <v>0.57399999999999995</v>
      </c>
      <c r="E272" s="100">
        <v>0.73499999999999999</v>
      </c>
      <c r="F272" s="101">
        <v>0.748</v>
      </c>
      <c r="G272" s="102">
        <v>0.74399999999999999</v>
      </c>
      <c r="H272" s="100">
        <v>0.84199999999999997</v>
      </c>
      <c r="I272" s="101">
        <v>0.81299999999999994</v>
      </c>
      <c r="J272" s="102">
        <v>0.80600000000000005</v>
      </c>
      <c r="K272" s="100">
        <v>0.69499999999999995</v>
      </c>
      <c r="L272" s="101">
        <v>0.752</v>
      </c>
      <c r="M272" s="102">
        <v>0.76</v>
      </c>
      <c r="O272" s="103">
        <v>13.225479999999999</v>
      </c>
      <c r="P272" s="104" t="s">
        <v>133</v>
      </c>
      <c r="Q272" s="105" t="s">
        <v>16</v>
      </c>
      <c r="R272" s="104" t="s">
        <v>133</v>
      </c>
      <c r="S272" s="107" t="s">
        <v>17</v>
      </c>
      <c r="T272" s="104" t="s">
        <v>133</v>
      </c>
      <c r="U272" s="105" t="s">
        <v>18</v>
      </c>
    </row>
    <row r="273" spans="1:21" x14ac:dyDescent="0.2">
      <c r="B273" s="100">
        <v>0.48099999999999998</v>
      </c>
      <c r="C273" s="101">
        <v>0.51900000000000002</v>
      </c>
      <c r="D273" s="102">
        <v>0.51900000000000002</v>
      </c>
      <c r="E273" s="100">
        <v>0.73399999999999999</v>
      </c>
      <c r="F273" s="101">
        <v>0.72499999999999998</v>
      </c>
      <c r="G273" s="102">
        <v>0.70799999999999996</v>
      </c>
      <c r="H273" s="100">
        <v>0.71899999999999997</v>
      </c>
      <c r="I273" s="101">
        <v>0.73699999999999999</v>
      </c>
      <c r="J273" s="102">
        <v>0.72699999999999998</v>
      </c>
      <c r="K273" s="100">
        <v>0.59299999999999997</v>
      </c>
      <c r="L273" s="101">
        <v>0.67900000000000005</v>
      </c>
      <c r="M273" s="102">
        <v>0.73499999999999999</v>
      </c>
      <c r="O273" s="103">
        <v>9.8055599999999998</v>
      </c>
      <c r="P273" s="104" t="s">
        <v>134</v>
      </c>
      <c r="Q273" s="105" t="s">
        <v>16</v>
      </c>
      <c r="R273" s="104" t="s">
        <v>134</v>
      </c>
      <c r="S273" s="107" t="s">
        <v>17</v>
      </c>
      <c r="T273" s="104" t="s">
        <v>134</v>
      </c>
      <c r="U273" s="105" t="s">
        <v>18</v>
      </c>
    </row>
    <row r="274" spans="1:21" x14ac:dyDescent="0.2">
      <c r="B274" s="100">
        <v>0.374</v>
      </c>
      <c r="C274" s="101">
        <v>0.36599999999999999</v>
      </c>
      <c r="D274" s="102">
        <v>0.36299999999999999</v>
      </c>
      <c r="E274" s="100">
        <v>0.755</v>
      </c>
      <c r="F274" s="101">
        <v>0.78</v>
      </c>
      <c r="G274" s="102">
        <v>0.753</v>
      </c>
      <c r="H274" s="100">
        <v>0.80600000000000005</v>
      </c>
      <c r="I274" s="101">
        <v>0.83299999999999996</v>
      </c>
      <c r="J274" s="102">
        <v>0.79</v>
      </c>
      <c r="K274" s="100">
        <v>0.78600000000000003</v>
      </c>
      <c r="L274" s="101">
        <v>0.85399999999999998</v>
      </c>
      <c r="M274" s="102">
        <v>0.873</v>
      </c>
      <c r="O274" s="103">
        <v>6.7484780000000004</v>
      </c>
      <c r="P274" s="104" t="s">
        <v>135</v>
      </c>
      <c r="Q274" s="105" t="s">
        <v>16</v>
      </c>
      <c r="R274" s="104" t="s">
        <v>135</v>
      </c>
      <c r="S274" s="107" t="s">
        <v>17</v>
      </c>
      <c r="T274" s="104" t="s">
        <v>135</v>
      </c>
      <c r="U274" s="105" t="s">
        <v>18</v>
      </c>
    </row>
    <row r="275" spans="1:21" x14ac:dyDescent="0.2">
      <c r="B275" s="100">
        <v>0.252</v>
      </c>
      <c r="C275" s="101">
        <v>0.27200000000000002</v>
      </c>
      <c r="D275" s="102">
        <v>0.28499999999999998</v>
      </c>
      <c r="E275" s="100">
        <v>0.73899999999999999</v>
      </c>
      <c r="F275" s="101">
        <v>0.80800000000000005</v>
      </c>
      <c r="G275" s="102">
        <v>0.82899999999999996</v>
      </c>
      <c r="H275" s="100">
        <v>0.81</v>
      </c>
      <c r="I275" s="101">
        <v>0.85899999999999999</v>
      </c>
      <c r="J275" s="102">
        <v>0.86499999999999999</v>
      </c>
      <c r="K275" s="100">
        <v>0.88200000000000001</v>
      </c>
      <c r="L275" s="101">
        <v>0.94099999999999995</v>
      </c>
      <c r="M275" s="102">
        <v>0.96199999999999997</v>
      </c>
      <c r="O275" s="103">
        <v>3.2745199999999999</v>
      </c>
      <c r="P275" s="104" t="s">
        <v>136</v>
      </c>
      <c r="Q275" s="105" t="s">
        <v>16</v>
      </c>
      <c r="R275" s="104" t="s">
        <v>136</v>
      </c>
      <c r="S275" s="107" t="s">
        <v>17</v>
      </c>
      <c r="T275" s="104" t="s">
        <v>136</v>
      </c>
      <c r="U275" s="105" t="s">
        <v>18</v>
      </c>
    </row>
    <row r="276" spans="1:21" ht="12" thickBot="1" x14ac:dyDescent="0.25">
      <c r="B276" s="108">
        <v>0.20300000000000001</v>
      </c>
      <c r="C276" s="109">
        <v>0.20300000000000001</v>
      </c>
      <c r="D276" s="110">
        <v>0.20499999999999999</v>
      </c>
      <c r="E276" s="108">
        <v>0.19400000000000001</v>
      </c>
      <c r="F276" s="109">
        <v>0.19500000000000001</v>
      </c>
      <c r="G276" s="110">
        <v>0.19600000000000001</v>
      </c>
      <c r="H276" s="108">
        <v>0.19800000000000001</v>
      </c>
      <c r="I276" s="109">
        <v>0.19900000000000001</v>
      </c>
      <c r="J276" s="110">
        <v>0.20200000000000001</v>
      </c>
      <c r="K276" s="108">
        <v>0.20399999999999999</v>
      </c>
      <c r="L276" s="109">
        <v>0.20899999999999999</v>
      </c>
      <c r="M276" s="110">
        <v>0.20899999999999999</v>
      </c>
      <c r="O276" s="111">
        <v>0</v>
      </c>
      <c r="P276" s="108" t="s">
        <v>35</v>
      </c>
      <c r="Q276" s="110"/>
      <c r="R276" s="109" t="s">
        <v>35</v>
      </c>
      <c r="S276" s="109"/>
      <c r="T276" s="108" t="s">
        <v>35</v>
      </c>
      <c r="U276" s="110"/>
    </row>
    <row r="278" spans="1:21" x14ac:dyDescent="0.2">
      <c r="A278" s="93" t="s">
        <v>162</v>
      </c>
    </row>
    <row r="279" spans="1:21" x14ac:dyDescent="0.2">
      <c r="A279" s="94" t="s">
        <v>28</v>
      </c>
    </row>
    <row r="280" spans="1:21" x14ac:dyDescent="0.2">
      <c r="B280" s="94" t="s">
        <v>29</v>
      </c>
      <c r="O280" s="94" t="s">
        <v>36</v>
      </c>
    </row>
    <row r="281" spans="1:21" ht="12" thickBot="1" x14ac:dyDescent="0.25">
      <c r="O281" s="94" t="s">
        <v>34</v>
      </c>
      <c r="R281" s="95"/>
    </row>
    <row r="282" spans="1:21" x14ac:dyDescent="0.2">
      <c r="B282" s="96">
        <v>1.677</v>
      </c>
      <c r="C282" s="97">
        <v>1.6220000000000001</v>
      </c>
      <c r="D282" s="98">
        <v>1.635</v>
      </c>
      <c r="E282" s="96">
        <v>5.1999999999999998E-2</v>
      </c>
      <c r="F282" s="97">
        <v>5.2999999999999999E-2</v>
      </c>
      <c r="G282" s="98">
        <v>5.1999999999999998E-2</v>
      </c>
      <c r="H282" s="96">
        <v>5.0999999999999997E-2</v>
      </c>
      <c r="I282" s="97">
        <v>5.0999999999999997E-2</v>
      </c>
      <c r="J282" s="98">
        <v>5.1999999999999998E-2</v>
      </c>
      <c r="K282" s="96">
        <v>5.1999999999999998E-2</v>
      </c>
      <c r="L282" s="97">
        <v>5.0999999999999997E-2</v>
      </c>
      <c r="M282" s="98">
        <v>5.0999999999999997E-2</v>
      </c>
      <c r="O282" s="99">
        <v>37.226669999999999</v>
      </c>
      <c r="P282" s="96" t="s">
        <v>35</v>
      </c>
      <c r="Q282" s="98"/>
      <c r="R282" s="97" t="s">
        <v>35</v>
      </c>
      <c r="S282" s="97"/>
      <c r="T282" s="96" t="s">
        <v>35</v>
      </c>
      <c r="U282" s="98"/>
    </row>
    <row r="283" spans="1:21" x14ac:dyDescent="0.2">
      <c r="B283" s="100">
        <v>1.095</v>
      </c>
      <c r="C283" s="101">
        <v>1.1060000000000001</v>
      </c>
      <c r="D283" s="102">
        <v>1.075</v>
      </c>
      <c r="E283" s="100">
        <v>0.191</v>
      </c>
      <c r="F283" s="101">
        <v>0.186</v>
      </c>
      <c r="G283" s="102">
        <v>0.19400000000000001</v>
      </c>
      <c r="H283" s="100">
        <v>0.161</v>
      </c>
      <c r="I283" s="101">
        <v>0.16</v>
      </c>
      <c r="J283" s="102">
        <v>0.158</v>
      </c>
      <c r="K283" s="100">
        <v>0.19700000000000001</v>
      </c>
      <c r="L283" s="101">
        <v>0.192</v>
      </c>
      <c r="M283" s="102">
        <v>0.19900000000000001</v>
      </c>
      <c r="O283" s="103">
        <v>25.724</v>
      </c>
      <c r="P283" s="104" t="s">
        <v>131</v>
      </c>
      <c r="Q283" s="105" t="s">
        <v>16</v>
      </c>
      <c r="R283" s="104" t="s">
        <v>131</v>
      </c>
      <c r="S283" s="107" t="s">
        <v>17</v>
      </c>
      <c r="T283" s="104" t="s">
        <v>131</v>
      </c>
      <c r="U283" s="105" t="s">
        <v>18</v>
      </c>
    </row>
    <row r="284" spans="1:21" x14ac:dyDescent="0.2">
      <c r="B284" s="100">
        <v>0.84199999999999997</v>
      </c>
      <c r="C284" s="101">
        <v>0.81100000000000005</v>
      </c>
      <c r="D284" s="102">
        <v>0.81200000000000006</v>
      </c>
      <c r="E284" s="100">
        <v>0.19500000000000001</v>
      </c>
      <c r="F284" s="101">
        <v>0.192</v>
      </c>
      <c r="G284" s="102">
        <v>0.19700000000000001</v>
      </c>
      <c r="H284" s="100">
        <v>0.16800000000000001</v>
      </c>
      <c r="I284" s="101">
        <v>0.16800000000000001</v>
      </c>
      <c r="J284" s="102">
        <v>0.17299999999999999</v>
      </c>
      <c r="K284" s="100">
        <v>0.157</v>
      </c>
      <c r="L284" s="101">
        <v>0.158</v>
      </c>
      <c r="M284" s="102">
        <v>0.16400000000000001</v>
      </c>
      <c r="O284" s="103">
        <v>19.524920000000002</v>
      </c>
      <c r="P284" s="104" t="s">
        <v>132</v>
      </c>
      <c r="Q284" s="105" t="s">
        <v>16</v>
      </c>
      <c r="R284" s="104" t="s">
        <v>132</v>
      </c>
      <c r="S284" s="107" t="s">
        <v>17</v>
      </c>
      <c r="T284" s="104" t="s">
        <v>132</v>
      </c>
      <c r="U284" s="105" t="s">
        <v>18</v>
      </c>
    </row>
    <row r="285" spans="1:21" x14ac:dyDescent="0.2">
      <c r="B285" s="100">
        <v>0.57599999999999996</v>
      </c>
      <c r="C285" s="101">
        <v>0.56999999999999995</v>
      </c>
      <c r="D285" s="102">
        <v>0.58799999999999997</v>
      </c>
      <c r="E285" s="100">
        <v>0.20100000000000001</v>
      </c>
      <c r="F285" s="101">
        <v>0.184</v>
      </c>
      <c r="G285" s="102">
        <v>0.20300000000000001</v>
      </c>
      <c r="H285" s="100">
        <v>0.22700000000000001</v>
      </c>
      <c r="I285" s="101">
        <v>0.224</v>
      </c>
      <c r="J285" s="102">
        <v>0.23499999999999999</v>
      </c>
      <c r="K285" s="100">
        <v>0.221</v>
      </c>
      <c r="L285" s="101">
        <v>0.22</v>
      </c>
      <c r="M285" s="102">
        <v>0.23100000000000001</v>
      </c>
      <c r="O285" s="103">
        <v>13.225479999999999</v>
      </c>
      <c r="P285" s="104" t="s">
        <v>133</v>
      </c>
      <c r="Q285" s="105" t="s">
        <v>16</v>
      </c>
      <c r="R285" s="104" t="s">
        <v>133</v>
      </c>
      <c r="S285" s="107" t="s">
        <v>17</v>
      </c>
      <c r="T285" s="104" t="s">
        <v>133</v>
      </c>
      <c r="U285" s="105" t="s">
        <v>18</v>
      </c>
    </row>
    <row r="286" spans="1:21" x14ac:dyDescent="0.2">
      <c r="B286" s="100">
        <v>0.46</v>
      </c>
      <c r="C286" s="101">
        <v>0.46200000000000002</v>
      </c>
      <c r="D286" s="102">
        <v>0.46200000000000002</v>
      </c>
      <c r="E286" s="100">
        <v>0.157</v>
      </c>
      <c r="F286" s="101">
        <v>0.155</v>
      </c>
      <c r="G286" s="102">
        <v>0.16</v>
      </c>
      <c r="H286" s="100">
        <v>0.17</v>
      </c>
      <c r="I286" s="101">
        <v>0.16900000000000001</v>
      </c>
      <c r="J286" s="102">
        <v>0.17499999999999999</v>
      </c>
      <c r="K286" s="100">
        <v>0.17100000000000001</v>
      </c>
      <c r="L286" s="101">
        <v>0.17799999999999999</v>
      </c>
      <c r="M286" s="102">
        <v>0.18</v>
      </c>
      <c r="O286" s="103">
        <v>9.8055599999999998</v>
      </c>
      <c r="P286" s="104" t="s">
        <v>134</v>
      </c>
      <c r="Q286" s="105" t="s">
        <v>16</v>
      </c>
      <c r="R286" s="104" t="s">
        <v>134</v>
      </c>
      <c r="S286" s="107" t="s">
        <v>17</v>
      </c>
      <c r="T286" s="104" t="s">
        <v>134</v>
      </c>
      <c r="U286" s="105" t="s">
        <v>18</v>
      </c>
    </row>
    <row r="287" spans="1:21" x14ac:dyDescent="0.2">
      <c r="B287" s="100">
        <v>0.32100000000000001</v>
      </c>
      <c r="C287" s="101">
        <v>0.33700000000000002</v>
      </c>
      <c r="D287" s="102">
        <v>0.32100000000000001</v>
      </c>
      <c r="E287" s="100">
        <v>0.152</v>
      </c>
      <c r="F287" s="101">
        <v>0.151</v>
      </c>
      <c r="G287" s="102">
        <v>0.14699999999999999</v>
      </c>
      <c r="H287" s="100">
        <v>0.16800000000000001</v>
      </c>
      <c r="I287" s="101">
        <v>0.17</v>
      </c>
      <c r="J287" s="102">
        <v>0.17199999999999999</v>
      </c>
      <c r="K287" s="100">
        <v>0.17699999999999999</v>
      </c>
      <c r="L287" s="101">
        <v>0.17199999999999999</v>
      </c>
      <c r="M287" s="102">
        <v>0.183</v>
      </c>
      <c r="O287" s="103">
        <v>6.7484780000000004</v>
      </c>
      <c r="P287" s="104" t="s">
        <v>135</v>
      </c>
      <c r="Q287" s="105" t="s">
        <v>16</v>
      </c>
      <c r="R287" s="104" t="s">
        <v>135</v>
      </c>
      <c r="S287" s="107" t="s">
        <v>17</v>
      </c>
      <c r="T287" s="104" t="s">
        <v>135</v>
      </c>
      <c r="U287" s="105" t="s">
        <v>18</v>
      </c>
    </row>
    <row r="288" spans="1:21" x14ac:dyDescent="0.2">
      <c r="B288" s="100">
        <v>0.20899999999999999</v>
      </c>
      <c r="C288" s="101">
        <v>0.21099999999999999</v>
      </c>
      <c r="D288" s="102">
        <v>0.20699999999999999</v>
      </c>
      <c r="E288" s="100">
        <v>0.152</v>
      </c>
      <c r="F288" s="101">
        <v>0.153</v>
      </c>
      <c r="G288" s="102">
        <v>0.156</v>
      </c>
      <c r="H288" s="100">
        <v>0.216</v>
      </c>
      <c r="I288" s="101">
        <v>0.21299999999999999</v>
      </c>
      <c r="J288" s="102">
        <v>0.22</v>
      </c>
      <c r="K288" s="100">
        <v>0.16700000000000001</v>
      </c>
      <c r="L288" s="101">
        <v>0.16700000000000001</v>
      </c>
      <c r="M288" s="102">
        <v>0.16600000000000001</v>
      </c>
      <c r="O288" s="103">
        <v>3.2745199999999999</v>
      </c>
      <c r="P288" s="104" t="s">
        <v>136</v>
      </c>
      <c r="Q288" s="105" t="s">
        <v>16</v>
      </c>
      <c r="R288" s="104" t="s">
        <v>136</v>
      </c>
      <c r="S288" s="107" t="s">
        <v>17</v>
      </c>
      <c r="T288" s="104" t="s">
        <v>136</v>
      </c>
      <c r="U288" s="105" t="s">
        <v>18</v>
      </c>
    </row>
    <row r="289" spans="1:21" ht="12" thickBot="1" x14ac:dyDescent="0.25">
      <c r="B289" s="108">
        <v>7.0999999999999994E-2</v>
      </c>
      <c r="C289" s="109">
        <v>6.9000000000000006E-2</v>
      </c>
      <c r="D289" s="110">
        <v>6.8000000000000005E-2</v>
      </c>
      <c r="E289" s="108">
        <v>5.2999999999999999E-2</v>
      </c>
      <c r="F289" s="109">
        <v>5.0999999999999997E-2</v>
      </c>
      <c r="G289" s="110">
        <v>5.0999999999999997E-2</v>
      </c>
      <c r="H289" s="108">
        <v>5.1999999999999998E-2</v>
      </c>
      <c r="I289" s="109">
        <v>5.1999999999999998E-2</v>
      </c>
      <c r="J289" s="110">
        <v>5.0999999999999997E-2</v>
      </c>
      <c r="K289" s="108">
        <v>5.1999999999999998E-2</v>
      </c>
      <c r="L289" s="109">
        <v>5.0999999999999997E-2</v>
      </c>
      <c r="M289" s="110">
        <v>5.2999999999999999E-2</v>
      </c>
      <c r="O289" s="111">
        <v>0</v>
      </c>
      <c r="P289" s="108" t="s">
        <v>35</v>
      </c>
      <c r="Q289" s="110"/>
      <c r="R289" s="109" t="s">
        <v>35</v>
      </c>
      <c r="S289" s="109"/>
      <c r="T289" s="108" t="s">
        <v>35</v>
      </c>
      <c r="U289" s="110"/>
    </row>
    <row r="291" spans="1:21" x14ac:dyDescent="0.2">
      <c r="A291" s="93" t="s">
        <v>163</v>
      </c>
    </row>
    <row r="292" spans="1:21" x14ac:dyDescent="0.2">
      <c r="A292" s="94" t="s">
        <v>28</v>
      </c>
    </row>
    <row r="293" spans="1:21" x14ac:dyDescent="0.2">
      <c r="B293" s="94" t="s">
        <v>29</v>
      </c>
      <c r="O293" s="94" t="s">
        <v>36</v>
      </c>
    </row>
    <row r="294" spans="1:21" ht="12" thickBot="1" x14ac:dyDescent="0.25">
      <c r="O294" s="94" t="s">
        <v>34</v>
      </c>
      <c r="R294" s="95"/>
    </row>
    <row r="295" spans="1:21" x14ac:dyDescent="0.2">
      <c r="B295" s="96">
        <v>1.569</v>
      </c>
      <c r="C295" s="97">
        <v>1.6659999999999999</v>
      </c>
      <c r="D295" s="98">
        <v>1.704</v>
      </c>
      <c r="E295" s="96">
        <v>5.1999999999999998E-2</v>
      </c>
      <c r="F295" s="97">
        <v>5.0999999999999997E-2</v>
      </c>
      <c r="G295" s="98">
        <v>5.5E-2</v>
      </c>
      <c r="H295" s="96">
        <v>5.1999999999999998E-2</v>
      </c>
      <c r="I295" s="97">
        <v>5.0999999999999997E-2</v>
      </c>
      <c r="J295" s="98">
        <v>5.1999999999999998E-2</v>
      </c>
      <c r="K295" s="96">
        <v>5.1999999999999998E-2</v>
      </c>
      <c r="L295" s="97">
        <v>5.0999999999999997E-2</v>
      </c>
      <c r="M295" s="98">
        <v>5.1999999999999998E-2</v>
      </c>
      <c r="O295" s="99">
        <v>37.226669999999999</v>
      </c>
      <c r="P295" s="96" t="s">
        <v>35</v>
      </c>
      <c r="Q295" s="98"/>
      <c r="R295" s="97" t="s">
        <v>35</v>
      </c>
      <c r="S295" s="97"/>
      <c r="T295" s="96" t="s">
        <v>35</v>
      </c>
      <c r="U295" s="98"/>
    </row>
    <row r="296" spans="1:21" x14ac:dyDescent="0.2">
      <c r="B296" s="100">
        <v>1.08</v>
      </c>
      <c r="C296" s="101">
        <v>1.1060000000000001</v>
      </c>
      <c r="D296" s="102">
        <v>1.1439999999999999</v>
      </c>
      <c r="E296" s="100">
        <v>0.67200000000000004</v>
      </c>
      <c r="F296" s="101">
        <v>0.77100000000000002</v>
      </c>
      <c r="G296" s="102">
        <v>0.77600000000000002</v>
      </c>
      <c r="H296" s="100">
        <v>0.86299999999999999</v>
      </c>
      <c r="I296" s="101">
        <v>0.875</v>
      </c>
      <c r="J296" s="102">
        <v>0.89</v>
      </c>
      <c r="K296" s="100">
        <v>6.4000000000000001E-2</v>
      </c>
      <c r="L296" s="101">
        <v>6.7000000000000004E-2</v>
      </c>
      <c r="M296" s="102">
        <v>6.5000000000000002E-2</v>
      </c>
      <c r="O296" s="103">
        <v>25.724</v>
      </c>
      <c r="P296" s="104" t="s">
        <v>137</v>
      </c>
      <c r="Q296" s="105" t="s">
        <v>16</v>
      </c>
      <c r="R296" s="104" t="s">
        <v>137</v>
      </c>
      <c r="S296" s="107" t="s">
        <v>17</v>
      </c>
      <c r="T296" s="112" t="s">
        <v>35</v>
      </c>
      <c r="U296" s="105"/>
    </row>
    <row r="297" spans="1:21" x14ac:dyDescent="0.2">
      <c r="B297" s="100">
        <v>0.83399999999999996</v>
      </c>
      <c r="C297" s="101">
        <v>0.83899999999999997</v>
      </c>
      <c r="D297" s="102">
        <v>0.86799999999999999</v>
      </c>
      <c r="E297" s="100">
        <v>0.69799999999999995</v>
      </c>
      <c r="F297" s="101">
        <v>0.70899999999999996</v>
      </c>
      <c r="G297" s="102">
        <v>0.70799999999999996</v>
      </c>
      <c r="H297" s="100">
        <v>0.84199999999999997</v>
      </c>
      <c r="I297" s="101">
        <v>0.92100000000000004</v>
      </c>
      <c r="J297" s="102">
        <v>0.97699999999999998</v>
      </c>
      <c r="K297" s="100">
        <v>6.5000000000000002E-2</v>
      </c>
      <c r="L297" s="101">
        <v>6.4000000000000001E-2</v>
      </c>
      <c r="M297" s="102">
        <v>6.6000000000000003E-2</v>
      </c>
      <c r="O297" s="103">
        <v>19.524920000000002</v>
      </c>
      <c r="P297" s="104" t="s">
        <v>138</v>
      </c>
      <c r="Q297" s="105" t="s">
        <v>16</v>
      </c>
      <c r="R297" s="104" t="s">
        <v>138</v>
      </c>
      <c r="S297" s="107" t="s">
        <v>17</v>
      </c>
      <c r="T297" s="112" t="s">
        <v>35</v>
      </c>
      <c r="U297" s="105"/>
    </row>
    <row r="298" spans="1:21" x14ac:dyDescent="0.2">
      <c r="B298" s="100">
        <v>0.59099999999999997</v>
      </c>
      <c r="C298" s="101">
        <v>0.59799999999999998</v>
      </c>
      <c r="D298" s="102">
        <v>0.59699999999999998</v>
      </c>
      <c r="E298" s="100">
        <v>0.68200000000000005</v>
      </c>
      <c r="F298" s="101">
        <v>0.71699999999999997</v>
      </c>
      <c r="G298" s="102">
        <v>0.67900000000000005</v>
      </c>
      <c r="H298" s="100">
        <v>0.73499999999999999</v>
      </c>
      <c r="I298" s="101">
        <v>0.79400000000000004</v>
      </c>
      <c r="J298" s="102">
        <v>0.77500000000000002</v>
      </c>
      <c r="K298" s="100">
        <v>6.5000000000000002E-2</v>
      </c>
      <c r="L298" s="101">
        <v>6.4000000000000001E-2</v>
      </c>
      <c r="M298" s="102">
        <v>6.7000000000000004E-2</v>
      </c>
      <c r="O298" s="103">
        <v>13.225479999999999</v>
      </c>
      <c r="P298" s="104" t="s">
        <v>139</v>
      </c>
      <c r="Q298" s="105" t="s">
        <v>16</v>
      </c>
      <c r="R298" s="104" t="s">
        <v>139</v>
      </c>
      <c r="S298" s="107" t="s">
        <v>17</v>
      </c>
      <c r="T298" s="112" t="s">
        <v>35</v>
      </c>
      <c r="U298" s="105"/>
    </row>
    <row r="299" spans="1:21" x14ac:dyDescent="0.2">
      <c r="B299" s="100">
        <v>0.46700000000000003</v>
      </c>
      <c r="C299" s="101">
        <v>0.45500000000000002</v>
      </c>
      <c r="D299" s="102">
        <v>0.45100000000000001</v>
      </c>
      <c r="E299" s="100">
        <v>0.84699999999999998</v>
      </c>
      <c r="F299" s="101">
        <v>0.86499999999999999</v>
      </c>
      <c r="G299" s="102">
        <v>0.85499999999999998</v>
      </c>
      <c r="H299" s="100">
        <v>0.91100000000000003</v>
      </c>
      <c r="I299" s="101">
        <v>0.95199999999999996</v>
      </c>
      <c r="J299" s="102">
        <v>0.98599999999999999</v>
      </c>
      <c r="K299" s="100">
        <v>0.81799999999999995</v>
      </c>
      <c r="L299" s="101">
        <v>0.88100000000000001</v>
      </c>
      <c r="M299" s="102">
        <v>0.84299999999999997</v>
      </c>
      <c r="O299" s="103">
        <v>9.8055599999999998</v>
      </c>
      <c r="P299" s="104" t="s">
        <v>140</v>
      </c>
      <c r="Q299" s="105" t="s">
        <v>16</v>
      </c>
      <c r="R299" s="104" t="s">
        <v>140</v>
      </c>
      <c r="S299" s="107" t="s">
        <v>17</v>
      </c>
      <c r="T299" s="104" t="s">
        <v>140</v>
      </c>
      <c r="U299" s="105" t="s">
        <v>18</v>
      </c>
    </row>
    <row r="300" spans="1:21" x14ac:dyDescent="0.2">
      <c r="B300" s="100">
        <v>0.33800000000000002</v>
      </c>
      <c r="C300" s="101">
        <v>0.34300000000000003</v>
      </c>
      <c r="D300" s="102">
        <v>0.34200000000000003</v>
      </c>
      <c r="E300" s="100">
        <v>0.70699999999999996</v>
      </c>
      <c r="F300" s="101">
        <v>0.746</v>
      </c>
      <c r="G300" s="102">
        <v>0.74099999999999999</v>
      </c>
      <c r="H300" s="100">
        <v>0.89300000000000002</v>
      </c>
      <c r="I300" s="101">
        <v>0.91300000000000003</v>
      </c>
      <c r="J300" s="102">
        <v>0.94799999999999995</v>
      </c>
      <c r="K300" s="100">
        <v>0.746</v>
      </c>
      <c r="L300" s="101">
        <v>0.79200000000000004</v>
      </c>
      <c r="M300" s="102">
        <v>0.78600000000000003</v>
      </c>
      <c r="O300" s="103">
        <v>6.7484780000000004</v>
      </c>
      <c r="P300" s="104" t="s">
        <v>141</v>
      </c>
      <c r="Q300" s="105" t="s">
        <v>16</v>
      </c>
      <c r="R300" s="104" t="s">
        <v>141</v>
      </c>
      <c r="S300" s="107" t="s">
        <v>17</v>
      </c>
      <c r="T300" s="104" t="s">
        <v>141</v>
      </c>
      <c r="U300" s="105" t="s">
        <v>18</v>
      </c>
    </row>
    <row r="301" spans="1:21" x14ac:dyDescent="0.2">
      <c r="B301" s="100">
        <v>0.20699999999999999</v>
      </c>
      <c r="C301" s="101">
        <v>0.20899999999999999</v>
      </c>
      <c r="D301" s="102">
        <v>0.20399999999999999</v>
      </c>
      <c r="E301" s="100">
        <v>0.72099999999999997</v>
      </c>
      <c r="F301" s="101">
        <v>0.73099999999999998</v>
      </c>
      <c r="G301" s="102">
        <v>0.76900000000000002</v>
      </c>
      <c r="H301" s="100">
        <v>0.86399999999999999</v>
      </c>
      <c r="I301" s="101">
        <v>0.89800000000000002</v>
      </c>
      <c r="J301" s="102">
        <v>0.91</v>
      </c>
      <c r="K301" s="100">
        <v>0.85299999999999998</v>
      </c>
      <c r="L301" s="101">
        <v>0.94899999999999995</v>
      </c>
      <c r="M301" s="102">
        <v>0.97899999999999998</v>
      </c>
      <c r="O301" s="103">
        <v>3.2745199999999999</v>
      </c>
      <c r="P301" s="104" t="s">
        <v>142</v>
      </c>
      <c r="Q301" s="105" t="s">
        <v>16</v>
      </c>
      <c r="R301" s="104" t="s">
        <v>142</v>
      </c>
      <c r="S301" s="107" t="s">
        <v>17</v>
      </c>
      <c r="T301" s="104" t="s">
        <v>142</v>
      </c>
      <c r="U301" s="105" t="s">
        <v>18</v>
      </c>
    </row>
    <row r="302" spans="1:21" ht="12" thickBot="1" x14ac:dyDescent="0.25">
      <c r="B302" s="108">
        <v>6.7000000000000004E-2</v>
      </c>
      <c r="C302" s="109">
        <v>6.7000000000000004E-2</v>
      </c>
      <c r="D302" s="110">
        <v>6.7000000000000004E-2</v>
      </c>
      <c r="E302" s="108">
        <v>5.1999999999999998E-2</v>
      </c>
      <c r="F302" s="109">
        <v>5.0999999999999997E-2</v>
      </c>
      <c r="G302" s="110">
        <v>5.0999999999999997E-2</v>
      </c>
      <c r="H302" s="108">
        <v>5.0999999999999997E-2</v>
      </c>
      <c r="I302" s="109">
        <v>5.0999999999999997E-2</v>
      </c>
      <c r="J302" s="110">
        <v>5.1999999999999998E-2</v>
      </c>
      <c r="K302" s="108">
        <v>5.1999999999999998E-2</v>
      </c>
      <c r="L302" s="109">
        <v>5.1999999999999998E-2</v>
      </c>
      <c r="M302" s="110">
        <v>5.3999999999999999E-2</v>
      </c>
      <c r="O302" s="111">
        <v>0</v>
      </c>
      <c r="P302" s="108" t="s">
        <v>35</v>
      </c>
      <c r="Q302" s="110"/>
      <c r="R302" s="109" t="s">
        <v>35</v>
      </c>
      <c r="S302" s="109"/>
      <c r="T302" s="108" t="s">
        <v>35</v>
      </c>
      <c r="U302" s="110"/>
    </row>
    <row r="304" spans="1:21" x14ac:dyDescent="0.2">
      <c r="A304" s="93" t="s">
        <v>164</v>
      </c>
    </row>
    <row r="305" spans="1:21" x14ac:dyDescent="0.2">
      <c r="A305" s="94" t="s">
        <v>28</v>
      </c>
    </row>
    <row r="306" spans="1:21" x14ac:dyDescent="0.2">
      <c r="B306" s="94" t="s">
        <v>29</v>
      </c>
      <c r="O306" s="94" t="s">
        <v>36</v>
      </c>
    </row>
    <row r="307" spans="1:21" ht="12" thickBot="1" x14ac:dyDescent="0.25">
      <c r="O307" s="94" t="s">
        <v>34</v>
      </c>
      <c r="R307" s="95"/>
    </row>
    <row r="308" spans="1:21" x14ac:dyDescent="0.2">
      <c r="B308" s="96">
        <v>1.722</v>
      </c>
      <c r="C308" s="97">
        <v>1.7589999999999999</v>
      </c>
      <c r="D308" s="98">
        <v>1.7150000000000001</v>
      </c>
      <c r="E308" s="96">
        <v>5.2999999999999999E-2</v>
      </c>
      <c r="F308" s="97">
        <v>5.3999999999999999E-2</v>
      </c>
      <c r="G308" s="98">
        <v>5.3999999999999999E-2</v>
      </c>
      <c r="H308" s="96">
        <v>5.1999999999999998E-2</v>
      </c>
      <c r="I308" s="97">
        <v>5.1999999999999998E-2</v>
      </c>
      <c r="J308" s="98">
        <v>5.3999999999999999E-2</v>
      </c>
      <c r="K308" s="96">
        <v>5.2999999999999999E-2</v>
      </c>
      <c r="L308" s="97">
        <v>7.0000000000000007E-2</v>
      </c>
      <c r="M308" s="98">
        <v>0.05</v>
      </c>
      <c r="O308" s="99">
        <v>37.226669999999999</v>
      </c>
      <c r="P308" s="96" t="s">
        <v>35</v>
      </c>
      <c r="Q308" s="98"/>
      <c r="R308" s="97" t="s">
        <v>35</v>
      </c>
      <c r="S308" s="97"/>
      <c r="T308" s="96" t="s">
        <v>35</v>
      </c>
      <c r="U308" s="98"/>
    </row>
    <row r="309" spans="1:21" x14ac:dyDescent="0.2">
      <c r="B309" s="100">
        <v>1.1539999999999999</v>
      </c>
      <c r="C309" s="101">
        <v>1.1859999999999999</v>
      </c>
      <c r="D309" s="102">
        <v>1.165</v>
      </c>
      <c r="E309" s="100">
        <v>0.31</v>
      </c>
      <c r="F309" s="101">
        <v>0.28699999999999998</v>
      </c>
      <c r="G309" s="102">
        <v>0.312</v>
      </c>
      <c r="H309" s="100">
        <v>0.245</v>
      </c>
      <c r="I309" s="101">
        <v>0.24399999999999999</v>
      </c>
      <c r="J309" s="102">
        <v>0.252</v>
      </c>
      <c r="K309" s="100">
        <v>5.8999999999999997E-2</v>
      </c>
      <c r="L309" s="101">
        <v>5.8999999999999997E-2</v>
      </c>
      <c r="M309" s="102">
        <v>5.8000000000000003E-2</v>
      </c>
      <c r="O309" s="103">
        <v>25.724</v>
      </c>
      <c r="P309" s="104" t="s">
        <v>137</v>
      </c>
      <c r="Q309" s="105" t="s">
        <v>16</v>
      </c>
      <c r="R309" s="104" t="s">
        <v>137</v>
      </c>
      <c r="S309" s="107" t="s">
        <v>17</v>
      </c>
      <c r="T309" s="112" t="s">
        <v>35</v>
      </c>
      <c r="U309" s="105"/>
    </row>
    <row r="310" spans="1:21" x14ac:dyDescent="0.2">
      <c r="B310" s="100">
        <v>0.89200000000000002</v>
      </c>
      <c r="C310" s="101">
        <v>0.89400000000000002</v>
      </c>
      <c r="D310" s="102">
        <v>0.89800000000000002</v>
      </c>
      <c r="E310" s="100">
        <v>0.34599999999999997</v>
      </c>
      <c r="F310" s="101">
        <v>0.33500000000000002</v>
      </c>
      <c r="G310" s="102">
        <v>0.35499999999999998</v>
      </c>
      <c r="H310" s="100">
        <v>0.33700000000000002</v>
      </c>
      <c r="I310" s="101">
        <v>0.33800000000000002</v>
      </c>
      <c r="J310" s="102">
        <v>0.34100000000000003</v>
      </c>
      <c r="K310" s="100">
        <v>5.8999999999999997E-2</v>
      </c>
      <c r="L310" s="101">
        <v>5.8999999999999997E-2</v>
      </c>
      <c r="M310" s="102">
        <v>5.8000000000000003E-2</v>
      </c>
      <c r="O310" s="103">
        <v>19.524920000000002</v>
      </c>
      <c r="P310" s="104" t="s">
        <v>138</v>
      </c>
      <c r="Q310" s="105" t="s">
        <v>16</v>
      </c>
      <c r="R310" s="104" t="s">
        <v>138</v>
      </c>
      <c r="S310" s="107" t="s">
        <v>17</v>
      </c>
      <c r="T310" s="112" t="s">
        <v>35</v>
      </c>
      <c r="U310" s="105"/>
    </row>
    <row r="311" spans="1:21" x14ac:dyDescent="0.2">
      <c r="B311" s="100">
        <v>0.57899999999999996</v>
      </c>
      <c r="C311" s="101">
        <v>0.64500000000000002</v>
      </c>
      <c r="D311" s="102">
        <v>0.63800000000000001</v>
      </c>
      <c r="E311" s="100">
        <v>0.34100000000000003</v>
      </c>
      <c r="F311" s="101">
        <v>0.34499999999999997</v>
      </c>
      <c r="G311" s="102">
        <v>0.35199999999999998</v>
      </c>
      <c r="H311" s="100">
        <v>0.28299999999999997</v>
      </c>
      <c r="I311" s="101">
        <v>0.28799999999999998</v>
      </c>
      <c r="J311" s="102">
        <v>0.28999999999999998</v>
      </c>
      <c r="K311" s="100">
        <v>5.8999999999999997E-2</v>
      </c>
      <c r="L311" s="101">
        <v>5.8999999999999997E-2</v>
      </c>
      <c r="M311" s="102">
        <v>5.8999999999999997E-2</v>
      </c>
      <c r="O311" s="103">
        <v>13.225479999999999</v>
      </c>
      <c r="P311" s="104" t="s">
        <v>139</v>
      </c>
      <c r="Q311" s="105" t="s">
        <v>16</v>
      </c>
      <c r="R311" s="104" t="s">
        <v>139</v>
      </c>
      <c r="S311" s="107" t="s">
        <v>17</v>
      </c>
      <c r="T311" s="112" t="s">
        <v>35</v>
      </c>
      <c r="U311" s="105"/>
    </row>
    <row r="312" spans="1:21" x14ac:dyDescent="0.2">
      <c r="B312" s="100">
        <v>0.498</v>
      </c>
      <c r="C312" s="101">
        <v>0.49299999999999999</v>
      </c>
      <c r="D312" s="102">
        <v>0.48199999999999998</v>
      </c>
      <c r="E312" s="100">
        <v>0.253</v>
      </c>
      <c r="F312" s="101">
        <v>0.23699999999999999</v>
      </c>
      <c r="G312" s="102">
        <v>0.255</v>
      </c>
      <c r="H312" s="100">
        <v>0.28000000000000003</v>
      </c>
      <c r="I312" s="101">
        <v>0.28100000000000003</v>
      </c>
      <c r="J312" s="102">
        <v>0.28399999999999997</v>
      </c>
      <c r="K312" s="100">
        <v>0.28399999999999997</v>
      </c>
      <c r="L312" s="101">
        <v>0.27800000000000002</v>
      </c>
      <c r="M312" s="102">
        <v>0.29499999999999998</v>
      </c>
      <c r="O312" s="103">
        <v>9.8055599999999998</v>
      </c>
      <c r="P312" s="104" t="s">
        <v>140</v>
      </c>
      <c r="Q312" s="105" t="s">
        <v>16</v>
      </c>
      <c r="R312" s="104" t="s">
        <v>140</v>
      </c>
      <c r="S312" s="107" t="s">
        <v>17</v>
      </c>
      <c r="T312" s="104" t="s">
        <v>140</v>
      </c>
      <c r="U312" s="105" t="s">
        <v>18</v>
      </c>
    </row>
    <row r="313" spans="1:21" x14ac:dyDescent="0.2">
      <c r="B313" s="100">
        <v>0.32300000000000001</v>
      </c>
      <c r="C313" s="101">
        <v>0.36299999999999999</v>
      </c>
      <c r="D313" s="102">
        <v>0.36099999999999999</v>
      </c>
      <c r="E313" s="100">
        <v>0.27600000000000002</v>
      </c>
      <c r="F313" s="101">
        <v>0.25700000000000001</v>
      </c>
      <c r="G313" s="102">
        <v>0.27600000000000002</v>
      </c>
      <c r="H313" s="100">
        <v>0.38700000000000001</v>
      </c>
      <c r="I313" s="101">
        <v>0.36199999999999999</v>
      </c>
      <c r="J313" s="102">
        <v>0.38700000000000001</v>
      </c>
      <c r="K313" s="100">
        <v>0.25700000000000001</v>
      </c>
      <c r="L313" s="101">
        <v>0.26200000000000001</v>
      </c>
      <c r="M313" s="102">
        <v>0.26500000000000001</v>
      </c>
      <c r="O313" s="103">
        <v>6.7484780000000004</v>
      </c>
      <c r="P313" s="104" t="s">
        <v>141</v>
      </c>
      <c r="Q313" s="105" t="s">
        <v>16</v>
      </c>
      <c r="R313" s="104" t="s">
        <v>141</v>
      </c>
      <c r="S313" s="107" t="s">
        <v>17</v>
      </c>
      <c r="T313" s="104" t="s">
        <v>141</v>
      </c>
      <c r="U313" s="105" t="s">
        <v>18</v>
      </c>
    </row>
    <row r="314" spans="1:21" x14ac:dyDescent="0.2">
      <c r="B314" s="100">
        <v>0.215</v>
      </c>
      <c r="C314" s="101">
        <v>0.22</v>
      </c>
      <c r="D314" s="102">
        <v>0.221</v>
      </c>
      <c r="E314" s="100">
        <v>0.27600000000000002</v>
      </c>
      <c r="F314" s="101">
        <v>0.27</v>
      </c>
      <c r="G314" s="102">
        <v>0.26800000000000002</v>
      </c>
      <c r="H314" s="100">
        <v>0.373</v>
      </c>
      <c r="I314" s="101">
        <v>0.374</v>
      </c>
      <c r="J314" s="102">
        <v>0.38600000000000001</v>
      </c>
      <c r="K314" s="100">
        <v>0.221</v>
      </c>
      <c r="L314" s="101">
        <v>0.23100000000000001</v>
      </c>
      <c r="M314" s="102">
        <v>0.22700000000000001</v>
      </c>
      <c r="O314" s="103">
        <v>3.2745199999999999</v>
      </c>
      <c r="P314" s="104" t="s">
        <v>142</v>
      </c>
      <c r="Q314" s="105" t="s">
        <v>16</v>
      </c>
      <c r="R314" s="104" t="s">
        <v>142</v>
      </c>
      <c r="S314" s="107" t="s">
        <v>17</v>
      </c>
      <c r="T314" s="104" t="s">
        <v>142</v>
      </c>
      <c r="U314" s="105" t="s">
        <v>18</v>
      </c>
    </row>
    <row r="315" spans="1:21" ht="12" thickBot="1" x14ac:dyDescent="0.25">
      <c r="B315" s="108">
        <v>6.9000000000000006E-2</v>
      </c>
      <c r="C315" s="109">
        <v>6.7000000000000004E-2</v>
      </c>
      <c r="D315" s="110">
        <v>7.0000000000000007E-2</v>
      </c>
      <c r="E315" s="108">
        <v>5.2999999999999999E-2</v>
      </c>
      <c r="F315" s="109">
        <v>5.7000000000000002E-2</v>
      </c>
      <c r="G315" s="110">
        <v>5.0999999999999997E-2</v>
      </c>
      <c r="H315" s="108">
        <v>5.2999999999999999E-2</v>
      </c>
      <c r="I315" s="109">
        <v>5.1999999999999998E-2</v>
      </c>
      <c r="J315" s="110">
        <v>5.1999999999999998E-2</v>
      </c>
      <c r="K315" s="108">
        <v>5.2999999999999999E-2</v>
      </c>
      <c r="L315" s="109">
        <v>5.2999999999999999E-2</v>
      </c>
      <c r="M315" s="110">
        <v>5.1999999999999998E-2</v>
      </c>
      <c r="O315" s="111">
        <v>0</v>
      </c>
      <c r="P315" s="108" t="s">
        <v>35</v>
      </c>
      <c r="Q315" s="110"/>
      <c r="R315" s="109" t="s">
        <v>35</v>
      </c>
      <c r="S315" s="109"/>
      <c r="T315" s="108" t="s">
        <v>35</v>
      </c>
      <c r="U315" s="110"/>
    </row>
    <row r="317" spans="1:21" x14ac:dyDescent="0.2">
      <c r="A317" s="93" t="s">
        <v>165</v>
      </c>
    </row>
    <row r="318" spans="1:21" x14ac:dyDescent="0.2">
      <c r="A318" s="94" t="s">
        <v>28</v>
      </c>
    </row>
    <row r="319" spans="1:21" x14ac:dyDescent="0.2">
      <c r="B319" s="94" t="s">
        <v>29</v>
      </c>
      <c r="O319" s="94" t="s">
        <v>36</v>
      </c>
    </row>
    <row r="320" spans="1:21" ht="12" thickBot="1" x14ac:dyDescent="0.25">
      <c r="O320" s="94" t="s">
        <v>34</v>
      </c>
      <c r="R320" s="95"/>
    </row>
    <row r="321" spans="1:21" x14ac:dyDescent="0.2">
      <c r="B321" s="96">
        <v>1.599</v>
      </c>
      <c r="C321" s="97">
        <v>1.5640000000000001</v>
      </c>
      <c r="D321" s="98">
        <v>1.655</v>
      </c>
      <c r="E321" s="96">
        <v>5.0999999999999997E-2</v>
      </c>
      <c r="F321" s="97">
        <v>5.2999999999999999E-2</v>
      </c>
      <c r="G321" s="98">
        <v>5.0999999999999997E-2</v>
      </c>
      <c r="H321" s="96">
        <v>5.1999999999999998E-2</v>
      </c>
      <c r="I321" s="97">
        <v>5.1999999999999998E-2</v>
      </c>
      <c r="J321" s="98">
        <v>5.2999999999999999E-2</v>
      </c>
      <c r="K321" s="96">
        <v>5.1999999999999998E-2</v>
      </c>
      <c r="L321" s="97">
        <v>5.0999999999999997E-2</v>
      </c>
      <c r="M321" s="98">
        <v>5.0999999999999997E-2</v>
      </c>
      <c r="O321" s="99">
        <v>37.226669999999999</v>
      </c>
      <c r="P321" s="96" t="s">
        <v>35</v>
      </c>
      <c r="Q321" s="98"/>
      <c r="R321" s="97" t="s">
        <v>35</v>
      </c>
      <c r="S321" s="97"/>
      <c r="T321" s="96" t="s">
        <v>35</v>
      </c>
      <c r="U321" s="98"/>
    </row>
    <row r="322" spans="1:21" x14ac:dyDescent="0.2">
      <c r="B322" s="100">
        <v>1.145</v>
      </c>
      <c r="C322" s="101">
        <v>1.123</v>
      </c>
      <c r="D322" s="102">
        <v>1.1220000000000001</v>
      </c>
      <c r="E322" s="100">
        <v>6.5000000000000002E-2</v>
      </c>
      <c r="F322" s="101">
        <v>6.5000000000000002E-2</v>
      </c>
      <c r="G322" s="102">
        <v>6.6000000000000003E-2</v>
      </c>
      <c r="H322" s="100">
        <v>0.67500000000000004</v>
      </c>
      <c r="I322" s="101">
        <v>0.74</v>
      </c>
      <c r="J322" s="102">
        <v>0.78</v>
      </c>
      <c r="K322" s="100">
        <v>6.3E-2</v>
      </c>
      <c r="L322" s="101">
        <v>6.4000000000000001E-2</v>
      </c>
      <c r="M322" s="102">
        <v>6.7000000000000004E-2</v>
      </c>
      <c r="O322" s="103">
        <v>25.724</v>
      </c>
      <c r="P322" s="112" t="s">
        <v>35</v>
      </c>
      <c r="Q322" s="105"/>
      <c r="R322" s="104" t="s">
        <v>143</v>
      </c>
      <c r="S322" s="107" t="s">
        <v>17</v>
      </c>
      <c r="T322" s="112" t="s">
        <v>35</v>
      </c>
      <c r="U322" s="105"/>
    </row>
    <row r="323" spans="1:21" x14ac:dyDescent="0.2">
      <c r="B323" s="100">
        <v>0.83199999999999996</v>
      </c>
      <c r="C323" s="101">
        <v>0.84099999999999997</v>
      </c>
      <c r="D323" s="102">
        <v>0.81100000000000005</v>
      </c>
      <c r="E323" s="100">
        <v>0.747</v>
      </c>
      <c r="F323" s="101">
        <v>0.85499999999999998</v>
      </c>
      <c r="G323" s="102">
        <v>0.81799999999999995</v>
      </c>
      <c r="H323" s="100">
        <v>0.79300000000000004</v>
      </c>
      <c r="I323" s="101">
        <v>0.83899999999999997</v>
      </c>
      <c r="J323" s="102">
        <v>0.83</v>
      </c>
      <c r="K323" s="100">
        <v>6.3E-2</v>
      </c>
      <c r="L323" s="101">
        <v>6.4000000000000001E-2</v>
      </c>
      <c r="M323" s="102">
        <v>6.4000000000000001E-2</v>
      </c>
      <c r="O323" s="103">
        <v>19.524920000000002</v>
      </c>
      <c r="P323" s="112" t="s">
        <v>144</v>
      </c>
      <c r="Q323" s="105" t="s">
        <v>16</v>
      </c>
      <c r="R323" s="104" t="s">
        <v>144</v>
      </c>
      <c r="S323" s="107" t="s">
        <v>17</v>
      </c>
      <c r="T323" s="112" t="s">
        <v>35</v>
      </c>
      <c r="U323" s="105"/>
    </row>
    <row r="324" spans="1:21" x14ac:dyDescent="0.2">
      <c r="B324" s="100">
        <v>0.59799999999999998</v>
      </c>
      <c r="C324" s="101">
        <v>0.59299999999999997</v>
      </c>
      <c r="D324" s="102">
        <v>0.58399999999999996</v>
      </c>
      <c r="E324" s="100">
        <v>0.67200000000000004</v>
      </c>
      <c r="F324" s="101">
        <v>0.68</v>
      </c>
      <c r="G324" s="102">
        <v>0.66800000000000004</v>
      </c>
      <c r="H324" s="100">
        <v>0.70699999999999996</v>
      </c>
      <c r="I324" s="101">
        <v>0.74099999999999999</v>
      </c>
      <c r="J324" s="102">
        <v>0.746</v>
      </c>
      <c r="K324" s="100">
        <v>6.4000000000000001E-2</v>
      </c>
      <c r="L324" s="101">
        <v>6.4000000000000001E-2</v>
      </c>
      <c r="M324" s="102">
        <v>6.6000000000000003E-2</v>
      </c>
      <c r="O324" s="103">
        <v>13.225479999999999</v>
      </c>
      <c r="P324" s="112" t="s">
        <v>145</v>
      </c>
      <c r="Q324" s="105" t="s">
        <v>16</v>
      </c>
      <c r="R324" s="104" t="s">
        <v>145</v>
      </c>
      <c r="S324" s="107" t="s">
        <v>17</v>
      </c>
      <c r="T324" s="112" t="s">
        <v>35</v>
      </c>
      <c r="U324" s="105"/>
    </row>
    <row r="325" spans="1:21" x14ac:dyDescent="0.2">
      <c r="B325" s="100">
        <v>0.46300000000000002</v>
      </c>
      <c r="C325" s="101">
        <v>0.46300000000000002</v>
      </c>
      <c r="D325" s="102">
        <v>0.44800000000000001</v>
      </c>
      <c r="E325" s="100">
        <v>0.65600000000000003</v>
      </c>
      <c r="F325" s="101">
        <v>0.66600000000000004</v>
      </c>
      <c r="G325" s="102">
        <v>0.67300000000000004</v>
      </c>
      <c r="H325" s="100">
        <v>0.79300000000000004</v>
      </c>
      <c r="I325" s="101">
        <v>0.86899999999999999</v>
      </c>
      <c r="J325" s="102">
        <v>0.88200000000000001</v>
      </c>
      <c r="K325" s="100">
        <v>0.627</v>
      </c>
      <c r="L325" s="101">
        <v>0.72499999999999998</v>
      </c>
      <c r="M325" s="102">
        <v>0.746</v>
      </c>
      <c r="O325" s="103">
        <v>9.8055599999999998</v>
      </c>
      <c r="P325" s="104" t="s">
        <v>146</v>
      </c>
      <c r="Q325" s="105" t="s">
        <v>16</v>
      </c>
      <c r="R325" s="104" t="s">
        <v>146</v>
      </c>
      <c r="S325" s="107" t="s">
        <v>17</v>
      </c>
      <c r="T325" s="104" t="s">
        <v>146</v>
      </c>
      <c r="U325" s="105" t="s">
        <v>18</v>
      </c>
    </row>
    <row r="326" spans="1:21" x14ac:dyDescent="0.2">
      <c r="B326" s="100">
        <v>0.33400000000000002</v>
      </c>
      <c r="C326" s="101">
        <v>0.34300000000000003</v>
      </c>
      <c r="D326" s="102">
        <v>0.33800000000000002</v>
      </c>
      <c r="E326" s="100">
        <v>0.77900000000000003</v>
      </c>
      <c r="F326" s="101">
        <v>0.77900000000000003</v>
      </c>
      <c r="G326" s="102">
        <v>0.77500000000000002</v>
      </c>
      <c r="H326" s="100">
        <v>0.78500000000000003</v>
      </c>
      <c r="I326" s="101">
        <v>0.81399999999999995</v>
      </c>
      <c r="J326" s="102">
        <v>0.82899999999999996</v>
      </c>
      <c r="K326" s="100">
        <v>0.77300000000000002</v>
      </c>
      <c r="L326" s="101">
        <v>0.88600000000000001</v>
      </c>
      <c r="M326" s="102">
        <v>0.88</v>
      </c>
      <c r="O326" s="103">
        <v>6.7484780000000004</v>
      </c>
      <c r="P326" s="104" t="s">
        <v>147</v>
      </c>
      <c r="Q326" s="105" t="s">
        <v>16</v>
      </c>
      <c r="R326" s="104" t="s">
        <v>147</v>
      </c>
      <c r="S326" s="107" t="s">
        <v>17</v>
      </c>
      <c r="T326" s="104" t="s">
        <v>147</v>
      </c>
      <c r="U326" s="105" t="s">
        <v>18</v>
      </c>
    </row>
    <row r="327" spans="1:21" x14ac:dyDescent="0.2">
      <c r="B327" s="100">
        <v>0.192</v>
      </c>
      <c r="C327" s="101">
        <v>0.20200000000000001</v>
      </c>
      <c r="D327" s="102">
        <v>0.20399999999999999</v>
      </c>
      <c r="E327" s="100">
        <v>0.78300000000000003</v>
      </c>
      <c r="F327" s="101">
        <v>0.88300000000000001</v>
      </c>
      <c r="G327" s="102">
        <v>0.88400000000000001</v>
      </c>
      <c r="H327" s="100">
        <v>0.80300000000000005</v>
      </c>
      <c r="I327" s="101">
        <v>0.89800000000000002</v>
      </c>
      <c r="J327" s="102">
        <v>0.89300000000000002</v>
      </c>
      <c r="K327" s="100">
        <v>0.72899999999999998</v>
      </c>
      <c r="L327" s="101">
        <v>0.83499999999999996</v>
      </c>
      <c r="M327" s="102">
        <v>0.78700000000000003</v>
      </c>
      <c r="O327" s="103">
        <v>3.2745199999999999</v>
      </c>
      <c r="P327" s="104" t="s">
        <v>148</v>
      </c>
      <c r="Q327" s="105" t="s">
        <v>16</v>
      </c>
      <c r="R327" s="104" t="s">
        <v>148</v>
      </c>
      <c r="S327" s="107" t="s">
        <v>17</v>
      </c>
      <c r="T327" s="104" t="s">
        <v>148</v>
      </c>
      <c r="U327" s="105" t="s">
        <v>18</v>
      </c>
    </row>
    <row r="328" spans="1:21" ht="12" thickBot="1" x14ac:dyDescent="0.25">
      <c r="B328" s="108">
        <v>7.0000000000000007E-2</v>
      </c>
      <c r="C328" s="109">
        <v>6.7000000000000004E-2</v>
      </c>
      <c r="D328" s="110">
        <v>6.8000000000000005E-2</v>
      </c>
      <c r="E328" s="108">
        <v>5.1999999999999998E-2</v>
      </c>
      <c r="F328" s="109">
        <v>5.1999999999999998E-2</v>
      </c>
      <c r="G328" s="110">
        <v>5.1999999999999998E-2</v>
      </c>
      <c r="H328" s="108">
        <v>5.2999999999999999E-2</v>
      </c>
      <c r="I328" s="109">
        <v>5.1999999999999998E-2</v>
      </c>
      <c r="J328" s="110">
        <v>5.1999999999999998E-2</v>
      </c>
      <c r="K328" s="108">
        <v>5.1999999999999998E-2</v>
      </c>
      <c r="L328" s="109">
        <v>5.1999999999999998E-2</v>
      </c>
      <c r="M328" s="110">
        <v>5.1999999999999998E-2</v>
      </c>
      <c r="O328" s="111">
        <v>0</v>
      </c>
      <c r="P328" s="108" t="s">
        <v>35</v>
      </c>
      <c r="Q328" s="110"/>
      <c r="R328" s="109" t="s">
        <v>35</v>
      </c>
      <c r="S328" s="109"/>
      <c r="T328" s="108" t="s">
        <v>35</v>
      </c>
      <c r="U328" s="110"/>
    </row>
    <row r="331" spans="1:21" x14ac:dyDescent="0.2">
      <c r="A331" s="93" t="s">
        <v>166</v>
      </c>
    </row>
    <row r="332" spans="1:21" x14ac:dyDescent="0.2">
      <c r="A332" s="94" t="s">
        <v>28</v>
      </c>
    </row>
    <row r="333" spans="1:21" x14ac:dyDescent="0.2">
      <c r="B333" s="94" t="s">
        <v>29</v>
      </c>
      <c r="O333" s="94" t="s">
        <v>36</v>
      </c>
    </row>
    <row r="334" spans="1:21" ht="12" thickBot="1" x14ac:dyDescent="0.25">
      <c r="O334" s="94" t="s">
        <v>34</v>
      </c>
      <c r="R334" s="95"/>
    </row>
    <row r="335" spans="1:21" x14ac:dyDescent="0.2">
      <c r="B335" s="96">
        <v>1.629</v>
      </c>
      <c r="C335" s="97">
        <v>1.6619999999999999</v>
      </c>
      <c r="D335" s="98">
        <v>1.61</v>
      </c>
      <c r="E335" s="96">
        <v>5.0999999999999997E-2</v>
      </c>
      <c r="F335" s="97">
        <v>5.0999999999999997E-2</v>
      </c>
      <c r="G335" s="98">
        <v>5.1999999999999998E-2</v>
      </c>
      <c r="H335" s="96">
        <v>5.0999999999999997E-2</v>
      </c>
      <c r="I335" s="97">
        <v>5.2999999999999999E-2</v>
      </c>
      <c r="J335" s="98">
        <v>5.0999999999999997E-2</v>
      </c>
      <c r="K335" s="96">
        <v>5.1999999999999998E-2</v>
      </c>
      <c r="L335" s="97">
        <v>5.1999999999999998E-2</v>
      </c>
      <c r="M335" s="98">
        <v>0.05</v>
      </c>
      <c r="O335" s="99">
        <v>37.226669999999999</v>
      </c>
      <c r="P335" s="96" t="s">
        <v>35</v>
      </c>
      <c r="Q335" s="98"/>
      <c r="R335" s="97" t="s">
        <v>35</v>
      </c>
      <c r="S335" s="97"/>
      <c r="T335" s="96" t="s">
        <v>35</v>
      </c>
      <c r="U335" s="98"/>
    </row>
    <row r="336" spans="1:21" x14ac:dyDescent="0.2">
      <c r="B336" s="100">
        <v>1.0900000000000001</v>
      </c>
      <c r="C336" s="101">
        <v>1.1160000000000001</v>
      </c>
      <c r="D336" s="102">
        <v>1.1160000000000001</v>
      </c>
      <c r="E336" s="100">
        <v>5.8999999999999997E-2</v>
      </c>
      <c r="F336" s="101">
        <v>0.06</v>
      </c>
      <c r="G336" s="102">
        <v>5.8999999999999997E-2</v>
      </c>
      <c r="H336" s="100">
        <v>0.43099999999999999</v>
      </c>
      <c r="I336" s="101">
        <v>0.435</v>
      </c>
      <c r="J336" s="102">
        <v>0.45200000000000001</v>
      </c>
      <c r="K336" s="100">
        <v>5.8999999999999997E-2</v>
      </c>
      <c r="L336" s="101">
        <v>6.2E-2</v>
      </c>
      <c r="M336" s="102">
        <v>5.8999999999999997E-2</v>
      </c>
      <c r="O336" s="103">
        <v>25.724</v>
      </c>
      <c r="P336" s="112" t="s">
        <v>35</v>
      </c>
      <c r="Q336" s="105"/>
      <c r="R336" s="104" t="s">
        <v>143</v>
      </c>
      <c r="S336" s="107" t="s">
        <v>17</v>
      </c>
      <c r="T336" s="112" t="s">
        <v>35</v>
      </c>
      <c r="U336" s="105"/>
    </row>
    <row r="337" spans="1:21" x14ac:dyDescent="0.2">
      <c r="B337" s="100">
        <v>0.82299999999999995</v>
      </c>
      <c r="C337" s="101">
        <v>0.84599999999999997</v>
      </c>
      <c r="D337" s="102">
        <v>0.80100000000000005</v>
      </c>
      <c r="E337" s="100">
        <v>0.40899999999999997</v>
      </c>
      <c r="F337" s="101">
        <v>0.40300000000000002</v>
      </c>
      <c r="G337" s="102">
        <v>0.43099999999999999</v>
      </c>
      <c r="H337" s="100">
        <v>0.3</v>
      </c>
      <c r="I337" s="101">
        <v>0.29899999999999999</v>
      </c>
      <c r="J337" s="102">
        <v>0.29799999999999999</v>
      </c>
      <c r="K337" s="100">
        <v>5.8999999999999997E-2</v>
      </c>
      <c r="L337" s="101">
        <v>0.06</v>
      </c>
      <c r="M337" s="102">
        <v>0.06</v>
      </c>
      <c r="O337" s="103">
        <v>19.524920000000002</v>
      </c>
      <c r="P337" s="112" t="s">
        <v>144</v>
      </c>
      <c r="Q337" s="105" t="s">
        <v>16</v>
      </c>
      <c r="R337" s="104" t="s">
        <v>144</v>
      </c>
      <c r="S337" s="107" t="s">
        <v>17</v>
      </c>
      <c r="T337" s="112" t="s">
        <v>35</v>
      </c>
      <c r="U337" s="105"/>
    </row>
    <row r="338" spans="1:21" x14ac:dyDescent="0.2">
      <c r="B338" s="100">
        <v>0.58199999999999996</v>
      </c>
      <c r="C338" s="101">
        <v>0.59199999999999997</v>
      </c>
      <c r="D338" s="102">
        <v>0.57499999999999996</v>
      </c>
      <c r="E338" s="100">
        <v>0.34</v>
      </c>
      <c r="F338" s="101">
        <v>0.32800000000000001</v>
      </c>
      <c r="G338" s="102">
        <v>0.34599999999999997</v>
      </c>
      <c r="H338" s="100">
        <v>0.36199999999999999</v>
      </c>
      <c r="I338" s="101">
        <v>0.35899999999999999</v>
      </c>
      <c r="J338" s="102">
        <v>0.38400000000000001</v>
      </c>
      <c r="K338" s="100">
        <v>5.8999999999999997E-2</v>
      </c>
      <c r="L338" s="101">
        <v>5.8999999999999997E-2</v>
      </c>
      <c r="M338" s="102">
        <v>0.06</v>
      </c>
      <c r="O338" s="103">
        <v>13.225479999999999</v>
      </c>
      <c r="P338" s="112" t="s">
        <v>145</v>
      </c>
      <c r="Q338" s="105" t="s">
        <v>16</v>
      </c>
      <c r="R338" s="104" t="s">
        <v>145</v>
      </c>
      <c r="S338" s="107" t="s">
        <v>17</v>
      </c>
      <c r="T338" s="112" t="s">
        <v>35</v>
      </c>
      <c r="U338" s="105"/>
    </row>
    <row r="339" spans="1:21" x14ac:dyDescent="0.2">
      <c r="B339" s="100">
        <v>0.46200000000000002</v>
      </c>
      <c r="C339" s="101">
        <v>0.46700000000000003</v>
      </c>
      <c r="D339" s="102">
        <v>0.45500000000000002</v>
      </c>
      <c r="E339" s="100">
        <v>0.27800000000000002</v>
      </c>
      <c r="F339" s="101">
        <v>0.27600000000000002</v>
      </c>
      <c r="G339" s="102">
        <v>0.28899999999999998</v>
      </c>
      <c r="H339" s="100">
        <v>0.41499999999999998</v>
      </c>
      <c r="I339" s="101">
        <v>0.41699999999999998</v>
      </c>
      <c r="J339" s="102">
        <v>0.43099999999999999</v>
      </c>
      <c r="K339" s="100">
        <v>0.30099999999999999</v>
      </c>
      <c r="L339" s="101">
        <v>0.29899999999999999</v>
      </c>
      <c r="M339" s="102">
        <v>0.308</v>
      </c>
      <c r="O339" s="103">
        <v>9.8055599999999998</v>
      </c>
      <c r="P339" s="104" t="s">
        <v>146</v>
      </c>
      <c r="Q339" s="105" t="s">
        <v>16</v>
      </c>
      <c r="R339" s="104" t="s">
        <v>146</v>
      </c>
      <c r="S339" s="107" t="s">
        <v>17</v>
      </c>
      <c r="T339" s="104" t="s">
        <v>146</v>
      </c>
      <c r="U339" s="105" t="s">
        <v>18</v>
      </c>
    </row>
    <row r="340" spans="1:21" x14ac:dyDescent="0.2">
      <c r="B340" s="100">
        <v>0.33600000000000002</v>
      </c>
      <c r="C340" s="101">
        <v>0.33700000000000002</v>
      </c>
      <c r="D340" s="102">
        <v>0.33400000000000002</v>
      </c>
      <c r="E340" s="100">
        <v>0.32800000000000001</v>
      </c>
      <c r="F340" s="101">
        <v>0.32100000000000001</v>
      </c>
      <c r="G340" s="102">
        <v>0.33600000000000002</v>
      </c>
      <c r="H340" s="100">
        <v>0.39400000000000002</v>
      </c>
      <c r="I340" s="101">
        <v>0.40100000000000002</v>
      </c>
      <c r="J340" s="102">
        <v>0.41099999999999998</v>
      </c>
      <c r="K340" s="100">
        <v>0.38500000000000001</v>
      </c>
      <c r="L340" s="101">
        <v>0.39</v>
      </c>
      <c r="M340" s="102">
        <v>0.40699999999999997</v>
      </c>
      <c r="O340" s="103">
        <v>6.7484780000000004</v>
      </c>
      <c r="P340" s="104" t="s">
        <v>147</v>
      </c>
      <c r="Q340" s="105" t="s">
        <v>16</v>
      </c>
      <c r="R340" s="104" t="s">
        <v>147</v>
      </c>
      <c r="S340" s="107" t="s">
        <v>17</v>
      </c>
      <c r="T340" s="104" t="s">
        <v>147</v>
      </c>
      <c r="U340" s="105" t="s">
        <v>18</v>
      </c>
    </row>
    <row r="341" spans="1:21" x14ac:dyDescent="0.2">
      <c r="B341" s="100">
        <v>0.20599999999999999</v>
      </c>
      <c r="C341" s="101">
        <v>0.20899999999999999</v>
      </c>
      <c r="D341" s="102">
        <v>0.20899999999999999</v>
      </c>
      <c r="E341" s="100">
        <v>0.371</v>
      </c>
      <c r="F341" s="101">
        <v>0.36499999999999999</v>
      </c>
      <c r="G341" s="102">
        <v>0.38300000000000001</v>
      </c>
      <c r="H341" s="100">
        <v>0.317</v>
      </c>
      <c r="I341" s="101">
        <v>0.314</v>
      </c>
      <c r="J341" s="102">
        <v>0.32400000000000001</v>
      </c>
      <c r="K341" s="100">
        <v>0.34300000000000003</v>
      </c>
      <c r="L341" s="101">
        <v>0.34499999999999997</v>
      </c>
      <c r="M341" s="102">
        <v>0.34899999999999998</v>
      </c>
      <c r="O341" s="103">
        <v>3.2745199999999999</v>
      </c>
      <c r="P341" s="104" t="s">
        <v>148</v>
      </c>
      <c r="Q341" s="105" t="s">
        <v>16</v>
      </c>
      <c r="R341" s="104" t="s">
        <v>148</v>
      </c>
      <c r="S341" s="107" t="s">
        <v>17</v>
      </c>
      <c r="T341" s="104" t="s">
        <v>148</v>
      </c>
      <c r="U341" s="105" t="s">
        <v>18</v>
      </c>
    </row>
    <row r="342" spans="1:21" ht="12" thickBot="1" x14ac:dyDescent="0.25">
      <c r="B342" s="108">
        <v>6.5000000000000002E-2</v>
      </c>
      <c r="C342" s="109">
        <v>6.6000000000000003E-2</v>
      </c>
      <c r="D342" s="110">
        <v>6.5000000000000002E-2</v>
      </c>
      <c r="E342" s="108">
        <v>5.0999999999999997E-2</v>
      </c>
      <c r="F342" s="109">
        <v>0.05</v>
      </c>
      <c r="G342" s="110">
        <v>5.0999999999999997E-2</v>
      </c>
      <c r="H342" s="108">
        <v>5.0999999999999997E-2</v>
      </c>
      <c r="I342" s="109">
        <v>5.0999999999999997E-2</v>
      </c>
      <c r="J342" s="110">
        <v>5.0999999999999997E-2</v>
      </c>
      <c r="K342" s="108">
        <v>5.1999999999999998E-2</v>
      </c>
      <c r="L342" s="109">
        <v>5.0999999999999997E-2</v>
      </c>
      <c r="M342" s="110">
        <v>5.2999999999999999E-2</v>
      </c>
      <c r="O342" s="111">
        <v>0</v>
      </c>
      <c r="P342" s="108" t="s">
        <v>35</v>
      </c>
      <c r="Q342" s="110"/>
      <c r="R342" s="109" t="s">
        <v>35</v>
      </c>
      <c r="S342" s="109"/>
      <c r="T342" s="108" t="s">
        <v>35</v>
      </c>
      <c r="U342" s="110"/>
    </row>
    <row r="344" spans="1:21" x14ac:dyDescent="0.2">
      <c r="A344" s="93" t="s">
        <v>167</v>
      </c>
    </row>
    <row r="345" spans="1:21" x14ac:dyDescent="0.2">
      <c r="A345" s="94" t="s">
        <v>28</v>
      </c>
    </row>
    <row r="346" spans="1:21" x14ac:dyDescent="0.2">
      <c r="B346" s="94" t="s">
        <v>29</v>
      </c>
      <c r="O346" s="94" t="s">
        <v>36</v>
      </c>
    </row>
    <row r="347" spans="1:21" ht="12" thickBot="1" x14ac:dyDescent="0.25">
      <c r="O347" s="94" t="s">
        <v>34</v>
      </c>
      <c r="R347" s="95"/>
    </row>
    <row r="348" spans="1:21" x14ac:dyDescent="0.2">
      <c r="B348" s="96">
        <v>1.635</v>
      </c>
      <c r="C348" s="97">
        <v>1.681</v>
      </c>
      <c r="D348" s="98">
        <v>1.6639999999999999</v>
      </c>
      <c r="E348" s="96">
        <v>5.1999999999999998E-2</v>
      </c>
      <c r="F348" s="97">
        <v>5.2999999999999999E-2</v>
      </c>
      <c r="G348" s="98">
        <v>5.1999999999999998E-2</v>
      </c>
      <c r="H348" s="96">
        <v>5.1999999999999998E-2</v>
      </c>
      <c r="I348" s="97">
        <v>5.1999999999999998E-2</v>
      </c>
      <c r="J348" s="98">
        <v>5.1999999999999998E-2</v>
      </c>
      <c r="K348" s="96">
        <v>5.1999999999999998E-2</v>
      </c>
      <c r="L348" s="97">
        <v>5.0999999999999997E-2</v>
      </c>
      <c r="M348" s="98">
        <v>0.05</v>
      </c>
      <c r="O348" s="99">
        <v>37.226669999999999</v>
      </c>
      <c r="P348" s="96" t="s">
        <v>35</v>
      </c>
      <c r="Q348" s="98"/>
      <c r="R348" s="97" t="s">
        <v>35</v>
      </c>
      <c r="S348" s="97"/>
      <c r="T348" s="96" t="s">
        <v>35</v>
      </c>
      <c r="U348" s="98"/>
    </row>
    <row r="349" spans="1:21" x14ac:dyDescent="0.2">
      <c r="B349" s="100">
        <v>1.1180000000000001</v>
      </c>
      <c r="C349" s="101">
        <v>1.1459999999999999</v>
      </c>
      <c r="D349" s="102">
        <v>1.1160000000000001</v>
      </c>
      <c r="E349" s="100">
        <v>0.69899999999999995</v>
      </c>
      <c r="F349" s="101">
        <v>0.77600000000000002</v>
      </c>
      <c r="G349" s="102">
        <v>0.78900000000000003</v>
      </c>
      <c r="H349" s="100">
        <v>0.86799999999999999</v>
      </c>
      <c r="I349" s="101">
        <v>0.94599999999999995</v>
      </c>
      <c r="J349" s="102">
        <v>0.99299999999999999</v>
      </c>
      <c r="K349" s="100">
        <v>0.77600000000000002</v>
      </c>
      <c r="L349" s="101">
        <v>0.86499999999999999</v>
      </c>
      <c r="M349" s="102">
        <v>0.84099999999999997</v>
      </c>
      <c r="O349" s="103">
        <v>25.724</v>
      </c>
      <c r="P349" s="104" t="s">
        <v>83</v>
      </c>
      <c r="Q349" s="105" t="s">
        <v>16</v>
      </c>
      <c r="R349" s="104" t="s">
        <v>83</v>
      </c>
      <c r="S349" s="107" t="s">
        <v>17</v>
      </c>
      <c r="T349" s="104" t="s">
        <v>83</v>
      </c>
      <c r="U349" s="105" t="s">
        <v>18</v>
      </c>
    </row>
    <row r="350" spans="1:21" x14ac:dyDescent="0.2">
      <c r="B350" s="100">
        <v>0.85799999999999998</v>
      </c>
      <c r="C350" s="101">
        <v>0.83799999999999997</v>
      </c>
      <c r="D350" s="102">
        <v>0.84599999999999997</v>
      </c>
      <c r="E350" s="100">
        <v>0.81899999999999995</v>
      </c>
      <c r="F350" s="101">
        <v>0.91800000000000004</v>
      </c>
      <c r="G350" s="102">
        <v>0.92500000000000004</v>
      </c>
      <c r="H350" s="100">
        <v>0.746</v>
      </c>
      <c r="I350" s="101">
        <v>0.83199999999999996</v>
      </c>
      <c r="J350" s="102">
        <v>0.84</v>
      </c>
      <c r="K350" s="100">
        <v>0.93700000000000006</v>
      </c>
      <c r="L350" s="101">
        <v>0.98499999999999999</v>
      </c>
      <c r="M350" s="102">
        <v>0.97899999999999998</v>
      </c>
      <c r="O350" s="103">
        <v>19.524920000000002</v>
      </c>
      <c r="P350" s="104" t="s">
        <v>84</v>
      </c>
      <c r="Q350" s="105" t="s">
        <v>16</v>
      </c>
      <c r="R350" s="104" t="s">
        <v>84</v>
      </c>
      <c r="S350" s="107" t="s">
        <v>17</v>
      </c>
      <c r="T350" s="104" t="s">
        <v>84</v>
      </c>
      <c r="U350" s="105" t="s">
        <v>18</v>
      </c>
    </row>
    <row r="351" spans="1:21" x14ac:dyDescent="0.2">
      <c r="B351" s="100">
        <v>0.621</v>
      </c>
      <c r="C351" s="101">
        <v>0.61699999999999999</v>
      </c>
      <c r="D351" s="102">
        <v>0.57999999999999996</v>
      </c>
      <c r="E351" s="100">
        <v>0.80500000000000005</v>
      </c>
      <c r="F351" s="101">
        <v>0.88800000000000001</v>
      </c>
      <c r="G351" s="102">
        <v>0.86099999999999999</v>
      </c>
      <c r="H351" s="100">
        <v>0.95799999999999996</v>
      </c>
      <c r="I351" s="101">
        <v>1.0329999999999999</v>
      </c>
      <c r="J351" s="102">
        <v>1.0469999999999999</v>
      </c>
      <c r="K351" s="100">
        <v>0.79</v>
      </c>
      <c r="L351" s="101">
        <v>0.877</v>
      </c>
      <c r="M351" s="102">
        <v>0.93100000000000005</v>
      </c>
      <c r="O351" s="103">
        <v>13.225479999999999</v>
      </c>
      <c r="P351" s="104" t="s">
        <v>85</v>
      </c>
      <c r="Q351" s="105" t="s">
        <v>16</v>
      </c>
      <c r="R351" s="104" t="s">
        <v>85</v>
      </c>
      <c r="S351" s="107" t="s">
        <v>17</v>
      </c>
      <c r="T351" s="104" t="s">
        <v>85</v>
      </c>
      <c r="U351" s="105" t="s">
        <v>18</v>
      </c>
    </row>
    <row r="352" spans="1:21" x14ac:dyDescent="0.2">
      <c r="B352" s="100">
        <v>0.47</v>
      </c>
      <c r="C352" s="101">
        <v>0.45800000000000002</v>
      </c>
      <c r="D352" s="102">
        <v>0.46300000000000002</v>
      </c>
      <c r="E352" s="100">
        <v>0.77400000000000002</v>
      </c>
      <c r="F352" s="101">
        <v>0.86</v>
      </c>
      <c r="G352" s="102">
        <v>0.84599999999999997</v>
      </c>
      <c r="H352" s="100">
        <v>0.81899999999999995</v>
      </c>
      <c r="I352" s="101">
        <v>0.88100000000000001</v>
      </c>
      <c r="J352" s="102">
        <v>0.80800000000000005</v>
      </c>
      <c r="K352" s="100">
        <v>0.67900000000000005</v>
      </c>
      <c r="L352" s="101">
        <v>0.75600000000000001</v>
      </c>
      <c r="M352" s="102">
        <v>0.71599999999999997</v>
      </c>
      <c r="O352" s="103">
        <v>9.8055599999999998</v>
      </c>
      <c r="P352" s="104" t="s">
        <v>86</v>
      </c>
      <c r="Q352" s="105" t="s">
        <v>16</v>
      </c>
      <c r="R352" s="104" t="s">
        <v>86</v>
      </c>
      <c r="S352" s="107" t="s">
        <v>17</v>
      </c>
      <c r="T352" s="104" t="s">
        <v>86</v>
      </c>
      <c r="U352" s="105" t="s">
        <v>18</v>
      </c>
    </row>
    <row r="353" spans="1:21" x14ac:dyDescent="0.2">
      <c r="B353" s="100">
        <v>0.33800000000000002</v>
      </c>
      <c r="C353" s="101">
        <v>0.33100000000000002</v>
      </c>
      <c r="D353" s="102">
        <v>0.32500000000000001</v>
      </c>
      <c r="E353" s="100">
        <v>0.71599999999999997</v>
      </c>
      <c r="F353" s="101">
        <v>0.77200000000000002</v>
      </c>
      <c r="G353" s="102">
        <v>0.76400000000000001</v>
      </c>
      <c r="H353" s="100">
        <v>0.72799999999999998</v>
      </c>
      <c r="I353" s="101">
        <v>0.82299999999999995</v>
      </c>
      <c r="J353" s="102">
        <v>0.79900000000000004</v>
      </c>
      <c r="K353" s="100">
        <v>0.69699999999999995</v>
      </c>
      <c r="L353" s="101">
        <v>0.56599999999999995</v>
      </c>
      <c r="M353" s="102">
        <v>0.754</v>
      </c>
      <c r="O353" s="103">
        <v>6.7484780000000004</v>
      </c>
      <c r="P353" s="104" t="s">
        <v>87</v>
      </c>
      <c r="Q353" s="105" t="s">
        <v>16</v>
      </c>
      <c r="R353" s="104" t="s">
        <v>87</v>
      </c>
      <c r="S353" s="107" t="s">
        <v>17</v>
      </c>
      <c r="T353" s="104" t="s">
        <v>87</v>
      </c>
      <c r="U353" s="105" t="s">
        <v>18</v>
      </c>
    </row>
    <row r="354" spans="1:21" x14ac:dyDescent="0.2">
      <c r="B354" s="100">
        <v>0.20300000000000001</v>
      </c>
      <c r="C354" s="101">
        <v>0.20699999999999999</v>
      </c>
      <c r="D354" s="102">
        <v>0.20699999999999999</v>
      </c>
      <c r="E354" s="100">
        <v>0.70599999999999996</v>
      </c>
      <c r="F354" s="101">
        <v>0.82899999999999996</v>
      </c>
      <c r="G354" s="102">
        <v>0.79700000000000004</v>
      </c>
      <c r="H354" s="100">
        <v>0.82799999999999996</v>
      </c>
      <c r="I354" s="101">
        <v>0.92100000000000004</v>
      </c>
      <c r="J354" s="102">
        <v>0.93100000000000005</v>
      </c>
      <c r="K354" s="100">
        <v>0.76400000000000001</v>
      </c>
      <c r="L354" s="101">
        <v>0.86699999999999999</v>
      </c>
      <c r="M354" s="102">
        <v>0.86699999999999999</v>
      </c>
      <c r="O354" s="103">
        <v>3.2745199999999999</v>
      </c>
      <c r="P354" s="104" t="s">
        <v>88</v>
      </c>
      <c r="Q354" s="105" t="s">
        <v>16</v>
      </c>
      <c r="R354" s="104" t="s">
        <v>88</v>
      </c>
      <c r="S354" s="107" t="s">
        <v>17</v>
      </c>
      <c r="T354" s="104" t="s">
        <v>88</v>
      </c>
      <c r="U354" s="105" t="s">
        <v>18</v>
      </c>
    </row>
    <row r="355" spans="1:21" ht="12" thickBot="1" x14ac:dyDescent="0.25">
      <c r="B355" s="108">
        <v>6.9000000000000006E-2</v>
      </c>
      <c r="C355" s="109">
        <v>6.7000000000000004E-2</v>
      </c>
      <c r="D355" s="110">
        <v>6.8000000000000005E-2</v>
      </c>
      <c r="E355" s="108">
        <v>5.1999999999999998E-2</v>
      </c>
      <c r="F355" s="109">
        <v>5.1999999999999998E-2</v>
      </c>
      <c r="G355" s="110">
        <v>5.1999999999999998E-2</v>
      </c>
      <c r="H355" s="108">
        <v>5.2999999999999999E-2</v>
      </c>
      <c r="I355" s="109">
        <v>5.1999999999999998E-2</v>
      </c>
      <c r="J355" s="110">
        <v>5.1999999999999998E-2</v>
      </c>
      <c r="K355" s="108">
        <v>5.1999999999999998E-2</v>
      </c>
      <c r="L355" s="109">
        <v>5.1999999999999998E-2</v>
      </c>
      <c r="M355" s="110">
        <v>5.1999999999999998E-2</v>
      </c>
      <c r="O355" s="111">
        <v>0</v>
      </c>
      <c r="P355" s="108" t="s">
        <v>35</v>
      </c>
      <c r="Q355" s="110"/>
      <c r="R355" s="109" t="s">
        <v>35</v>
      </c>
      <c r="S355" s="109"/>
      <c r="T355" s="108" t="s">
        <v>35</v>
      </c>
      <c r="U355" s="110"/>
    </row>
    <row r="357" spans="1:21" x14ac:dyDescent="0.2">
      <c r="A357" s="93" t="s">
        <v>168</v>
      </c>
    </row>
    <row r="358" spans="1:21" x14ac:dyDescent="0.2">
      <c r="A358" s="94" t="s">
        <v>28</v>
      </c>
    </row>
    <row r="359" spans="1:21" x14ac:dyDescent="0.2">
      <c r="B359" s="94" t="s">
        <v>29</v>
      </c>
      <c r="O359" s="94" t="s">
        <v>36</v>
      </c>
    </row>
    <row r="360" spans="1:21" ht="12" thickBot="1" x14ac:dyDescent="0.25">
      <c r="O360" s="94" t="s">
        <v>34</v>
      </c>
      <c r="R360" s="95"/>
    </row>
    <row r="361" spans="1:21" x14ac:dyDescent="0.2">
      <c r="B361" s="96">
        <v>1.6619999999999999</v>
      </c>
      <c r="C361" s="97">
        <v>1.7030000000000001</v>
      </c>
      <c r="D361" s="98">
        <v>1.6759999999999999</v>
      </c>
      <c r="E361" s="96">
        <v>5.1999999999999998E-2</v>
      </c>
      <c r="F361" s="97">
        <v>5.0999999999999997E-2</v>
      </c>
      <c r="G361" s="98">
        <v>5.2999999999999999E-2</v>
      </c>
      <c r="H361" s="96">
        <v>5.1999999999999998E-2</v>
      </c>
      <c r="I361" s="97">
        <v>5.0999999999999997E-2</v>
      </c>
      <c r="J361" s="98">
        <v>5.1999999999999998E-2</v>
      </c>
      <c r="K361" s="96">
        <v>5.1999999999999998E-2</v>
      </c>
      <c r="L361" s="97">
        <v>5.0999999999999997E-2</v>
      </c>
      <c r="M361" s="98">
        <v>5.0999999999999997E-2</v>
      </c>
      <c r="O361" s="99">
        <v>37.226669999999999</v>
      </c>
      <c r="P361" s="96" t="s">
        <v>35</v>
      </c>
      <c r="Q361" s="98"/>
      <c r="R361" s="97" t="s">
        <v>35</v>
      </c>
      <c r="S361" s="97"/>
      <c r="T361" s="96" t="s">
        <v>35</v>
      </c>
      <c r="U361" s="98"/>
    </row>
    <row r="362" spans="1:21" x14ac:dyDescent="0.2">
      <c r="B362" s="100">
        <v>1.1319999999999999</v>
      </c>
      <c r="C362" s="101">
        <v>1.163</v>
      </c>
      <c r="D362" s="102">
        <v>1.1850000000000001</v>
      </c>
      <c r="E362" s="100">
        <v>0.26200000000000001</v>
      </c>
      <c r="F362" s="101">
        <v>0.26600000000000001</v>
      </c>
      <c r="G362" s="102">
        <v>0.26700000000000002</v>
      </c>
      <c r="H362" s="100">
        <v>0.311</v>
      </c>
      <c r="I362" s="101">
        <v>0.318</v>
      </c>
      <c r="J362" s="102">
        <v>0.32500000000000001</v>
      </c>
      <c r="K362" s="100">
        <v>0.376</v>
      </c>
      <c r="L362" s="101">
        <v>0.378</v>
      </c>
      <c r="M362" s="102">
        <v>0.36399999999999999</v>
      </c>
      <c r="O362" s="103">
        <v>25.724</v>
      </c>
      <c r="P362" s="104" t="s">
        <v>83</v>
      </c>
      <c r="Q362" s="105" t="s">
        <v>16</v>
      </c>
      <c r="R362" s="104" t="s">
        <v>83</v>
      </c>
      <c r="S362" s="107" t="s">
        <v>17</v>
      </c>
      <c r="T362" s="104" t="s">
        <v>83</v>
      </c>
      <c r="U362" s="105" t="s">
        <v>18</v>
      </c>
    </row>
    <row r="363" spans="1:21" x14ac:dyDescent="0.2">
      <c r="B363" s="100">
        <v>0.84799999999999998</v>
      </c>
      <c r="C363" s="101">
        <v>0.877</v>
      </c>
      <c r="D363" s="102">
        <v>0.86699999999999999</v>
      </c>
      <c r="E363" s="100">
        <v>0.246</v>
      </c>
      <c r="F363" s="101">
        <v>0.253</v>
      </c>
      <c r="G363" s="102">
        <v>0.253</v>
      </c>
      <c r="H363" s="100">
        <v>0.37</v>
      </c>
      <c r="I363" s="101">
        <v>0.38600000000000001</v>
      </c>
      <c r="J363" s="102">
        <v>0.39</v>
      </c>
      <c r="K363" s="100">
        <v>0.33900000000000002</v>
      </c>
      <c r="L363" s="101">
        <v>0.35799999999999998</v>
      </c>
      <c r="M363" s="102">
        <v>0.35899999999999999</v>
      </c>
      <c r="O363" s="103">
        <v>19.524920000000002</v>
      </c>
      <c r="P363" s="104" t="s">
        <v>84</v>
      </c>
      <c r="Q363" s="105" t="s">
        <v>16</v>
      </c>
      <c r="R363" s="104" t="s">
        <v>84</v>
      </c>
      <c r="S363" s="107" t="s">
        <v>17</v>
      </c>
      <c r="T363" s="104" t="s">
        <v>84</v>
      </c>
      <c r="U363" s="105" t="s">
        <v>18</v>
      </c>
    </row>
    <row r="364" spans="1:21" x14ac:dyDescent="0.2">
      <c r="B364" s="100">
        <v>0.60699999999999998</v>
      </c>
      <c r="C364" s="101">
        <v>0.626</v>
      </c>
      <c r="D364" s="102">
        <v>0.59499999999999997</v>
      </c>
      <c r="E364" s="100">
        <v>0.307</v>
      </c>
      <c r="F364" s="101">
        <v>0.32200000000000001</v>
      </c>
      <c r="G364" s="102">
        <v>0.32100000000000001</v>
      </c>
      <c r="H364" s="100">
        <v>0.46100000000000002</v>
      </c>
      <c r="I364" s="101">
        <v>0.53900000000000003</v>
      </c>
      <c r="J364" s="102">
        <v>0.56999999999999995</v>
      </c>
      <c r="K364" s="100">
        <v>0.374</v>
      </c>
      <c r="L364" s="101">
        <v>0.39400000000000002</v>
      </c>
      <c r="M364" s="102">
        <v>0.39300000000000002</v>
      </c>
      <c r="O364" s="103">
        <v>13.225479999999999</v>
      </c>
      <c r="P364" s="104" t="s">
        <v>85</v>
      </c>
      <c r="Q364" s="105" t="s">
        <v>16</v>
      </c>
      <c r="R364" s="104" t="s">
        <v>85</v>
      </c>
      <c r="S364" s="107" t="s">
        <v>17</v>
      </c>
      <c r="T364" s="104" t="s">
        <v>85</v>
      </c>
      <c r="U364" s="105" t="s">
        <v>18</v>
      </c>
    </row>
    <row r="365" spans="1:21" x14ac:dyDescent="0.2">
      <c r="B365" s="100">
        <v>0.48199999999999998</v>
      </c>
      <c r="C365" s="101">
        <v>0.48099999999999998</v>
      </c>
      <c r="D365" s="102">
        <v>0.47799999999999998</v>
      </c>
      <c r="E365" s="100">
        <v>0.28299999999999997</v>
      </c>
      <c r="F365" s="101">
        <v>0.29599999999999999</v>
      </c>
      <c r="G365" s="102">
        <v>0.29899999999999999</v>
      </c>
      <c r="H365" s="100">
        <v>0.39400000000000002</v>
      </c>
      <c r="I365" s="101">
        <v>0.40899999999999997</v>
      </c>
      <c r="J365" s="102">
        <v>0.41799999999999998</v>
      </c>
      <c r="K365" s="100">
        <v>0.36099999999999999</v>
      </c>
      <c r="L365" s="101">
        <v>0.38</v>
      </c>
      <c r="M365" s="102">
        <v>0.39300000000000002</v>
      </c>
      <c r="O365" s="103">
        <v>9.8055599999999998</v>
      </c>
      <c r="P365" s="104" t="s">
        <v>86</v>
      </c>
      <c r="Q365" s="105" t="s">
        <v>16</v>
      </c>
      <c r="R365" s="104" t="s">
        <v>86</v>
      </c>
      <c r="S365" s="107" t="s">
        <v>17</v>
      </c>
      <c r="T365" s="104" t="s">
        <v>86</v>
      </c>
      <c r="U365" s="105" t="s">
        <v>18</v>
      </c>
    </row>
    <row r="366" spans="1:21" x14ac:dyDescent="0.2">
      <c r="B366" s="100">
        <v>0.34899999999999998</v>
      </c>
      <c r="C366" s="101">
        <v>0.34599999999999997</v>
      </c>
      <c r="D366" s="102">
        <v>0.35099999999999998</v>
      </c>
      <c r="E366" s="100">
        <v>0.27600000000000002</v>
      </c>
      <c r="F366" s="101">
        <v>0.28999999999999998</v>
      </c>
      <c r="G366" s="102">
        <v>0.28999999999999998</v>
      </c>
      <c r="H366" s="100">
        <v>0.371</v>
      </c>
      <c r="I366" s="101">
        <v>0.374</v>
      </c>
      <c r="J366" s="102">
        <v>0.38500000000000001</v>
      </c>
      <c r="K366" s="100">
        <v>0.36499999999999999</v>
      </c>
      <c r="L366" s="101">
        <v>0.38200000000000001</v>
      </c>
      <c r="M366" s="102">
        <v>0.378</v>
      </c>
      <c r="O366" s="103">
        <v>6.7484780000000004</v>
      </c>
      <c r="P366" s="104" t="s">
        <v>87</v>
      </c>
      <c r="Q366" s="105" t="s">
        <v>16</v>
      </c>
      <c r="R366" s="104" t="s">
        <v>87</v>
      </c>
      <c r="S366" s="107" t="s">
        <v>17</v>
      </c>
      <c r="T366" s="104" t="s">
        <v>87</v>
      </c>
      <c r="U366" s="105" t="s">
        <v>18</v>
      </c>
    </row>
    <row r="367" spans="1:21" x14ac:dyDescent="0.2">
      <c r="B367" s="100">
        <v>0.20499999999999999</v>
      </c>
      <c r="C367" s="101">
        <v>0.217</v>
      </c>
      <c r="D367" s="102">
        <v>0.218</v>
      </c>
      <c r="E367" s="100">
        <v>0.32300000000000001</v>
      </c>
      <c r="F367" s="101">
        <v>0.33500000000000002</v>
      </c>
      <c r="G367" s="102">
        <v>0.33800000000000002</v>
      </c>
      <c r="H367" s="100">
        <v>0.36799999999999999</v>
      </c>
      <c r="I367" s="101">
        <v>0.38400000000000001</v>
      </c>
      <c r="J367" s="102">
        <v>0.38600000000000001</v>
      </c>
      <c r="K367" s="100">
        <v>0.34699999999999998</v>
      </c>
      <c r="L367" s="101">
        <v>0.36199999999999999</v>
      </c>
      <c r="M367" s="102">
        <v>0.35499999999999998</v>
      </c>
      <c r="O367" s="103">
        <v>3.2745199999999999</v>
      </c>
      <c r="P367" s="104" t="s">
        <v>88</v>
      </c>
      <c r="Q367" s="105" t="s">
        <v>16</v>
      </c>
      <c r="R367" s="104" t="s">
        <v>88</v>
      </c>
      <c r="S367" s="107" t="s">
        <v>17</v>
      </c>
      <c r="T367" s="104" t="s">
        <v>88</v>
      </c>
      <c r="U367" s="105" t="s">
        <v>18</v>
      </c>
    </row>
    <row r="368" spans="1:21" ht="12" thickBot="1" x14ac:dyDescent="0.25">
      <c r="B368" s="108">
        <v>6.7000000000000004E-2</v>
      </c>
      <c r="C368" s="109">
        <v>6.7000000000000004E-2</v>
      </c>
      <c r="D368" s="110">
        <v>6.7000000000000004E-2</v>
      </c>
      <c r="E368" s="108">
        <v>5.6000000000000001E-2</v>
      </c>
      <c r="F368" s="109">
        <v>5.0999999999999997E-2</v>
      </c>
      <c r="G368" s="110">
        <v>5.0999999999999997E-2</v>
      </c>
      <c r="H368" s="108">
        <v>5.0999999999999997E-2</v>
      </c>
      <c r="I368" s="109">
        <v>5.0999999999999997E-2</v>
      </c>
      <c r="J368" s="110">
        <v>5.1999999999999998E-2</v>
      </c>
      <c r="K368" s="108">
        <v>5.2999999999999999E-2</v>
      </c>
      <c r="L368" s="109">
        <v>5.1999999999999998E-2</v>
      </c>
      <c r="M368" s="110">
        <v>5.3999999999999999E-2</v>
      </c>
      <c r="O368" s="111">
        <v>0</v>
      </c>
      <c r="P368" s="108" t="s">
        <v>35</v>
      </c>
      <c r="Q368" s="110"/>
      <c r="R368" s="109" t="s">
        <v>35</v>
      </c>
      <c r="S368" s="109"/>
      <c r="T368" s="108" t="s">
        <v>35</v>
      </c>
      <c r="U368" s="110"/>
    </row>
    <row r="370" spans="1:21" x14ac:dyDescent="0.2">
      <c r="A370" s="93" t="s">
        <v>169</v>
      </c>
    </row>
    <row r="371" spans="1:21" x14ac:dyDescent="0.2">
      <c r="A371" s="94" t="s">
        <v>28</v>
      </c>
    </row>
    <row r="372" spans="1:21" x14ac:dyDescent="0.2">
      <c r="B372" s="94" t="s">
        <v>29</v>
      </c>
      <c r="O372" s="94" t="s">
        <v>36</v>
      </c>
    </row>
    <row r="373" spans="1:21" ht="12" thickBot="1" x14ac:dyDescent="0.25">
      <c r="O373" s="94" t="s">
        <v>34</v>
      </c>
      <c r="R373" s="95"/>
    </row>
    <row r="374" spans="1:21" x14ac:dyDescent="0.2">
      <c r="B374" s="96">
        <v>1.599</v>
      </c>
      <c r="C374" s="97">
        <v>1.6160000000000001</v>
      </c>
      <c r="D374" s="98">
        <v>1.603</v>
      </c>
      <c r="E374" s="96">
        <v>5.1999999999999998E-2</v>
      </c>
      <c r="F374" s="97">
        <v>5.0999999999999997E-2</v>
      </c>
      <c r="G374" s="98">
        <v>5.1999999999999998E-2</v>
      </c>
      <c r="H374" s="96">
        <v>5.0999999999999997E-2</v>
      </c>
      <c r="I374" s="97">
        <v>5.0999999999999997E-2</v>
      </c>
      <c r="J374" s="98">
        <v>5.1999999999999998E-2</v>
      </c>
      <c r="K374" s="96">
        <v>5.0999999999999997E-2</v>
      </c>
      <c r="L374" s="97">
        <v>5.0999999999999997E-2</v>
      </c>
      <c r="M374" s="98">
        <v>5.0999999999999997E-2</v>
      </c>
      <c r="O374" s="99">
        <v>37.226669999999999</v>
      </c>
      <c r="P374" s="96" t="s">
        <v>35</v>
      </c>
      <c r="Q374" s="98"/>
      <c r="R374" s="97" t="s">
        <v>35</v>
      </c>
      <c r="S374" s="97"/>
      <c r="T374" s="96" t="s">
        <v>35</v>
      </c>
      <c r="U374" s="98"/>
    </row>
    <row r="375" spans="1:21" x14ac:dyDescent="0.2">
      <c r="B375" s="100">
        <v>1.0980000000000001</v>
      </c>
      <c r="C375" s="101">
        <v>1.099</v>
      </c>
      <c r="D375" s="102">
        <v>1.111</v>
      </c>
      <c r="E375" s="100">
        <v>0.79500000000000004</v>
      </c>
      <c r="F375" s="101">
        <v>0.81</v>
      </c>
      <c r="G375" s="102">
        <v>0.79300000000000004</v>
      </c>
      <c r="H375" s="100">
        <v>0.99099999999999999</v>
      </c>
      <c r="I375" s="101">
        <v>1.01</v>
      </c>
      <c r="J375" s="102">
        <v>0.95799999999999996</v>
      </c>
      <c r="K375" s="100">
        <v>0.86899999999999999</v>
      </c>
      <c r="L375" s="101">
        <v>0.97199999999999998</v>
      </c>
      <c r="M375" s="102">
        <v>0.96499999999999997</v>
      </c>
      <c r="O375" s="103">
        <v>25.724</v>
      </c>
      <c r="P375" s="104" t="s">
        <v>89</v>
      </c>
      <c r="Q375" s="105" t="s">
        <v>16</v>
      </c>
      <c r="R375" s="104" t="s">
        <v>89</v>
      </c>
      <c r="S375" s="107" t="s">
        <v>17</v>
      </c>
      <c r="T375" s="104" t="s">
        <v>89</v>
      </c>
      <c r="U375" s="105" t="s">
        <v>18</v>
      </c>
    </row>
    <row r="376" spans="1:21" x14ac:dyDescent="0.2">
      <c r="B376" s="100">
        <v>0.81299999999999994</v>
      </c>
      <c r="C376" s="101">
        <v>0.80900000000000005</v>
      </c>
      <c r="D376" s="102">
        <v>0.82299999999999995</v>
      </c>
      <c r="E376" s="100">
        <v>0.749</v>
      </c>
      <c r="F376" s="101">
        <v>0.75600000000000001</v>
      </c>
      <c r="G376" s="102">
        <v>0.73099999999999998</v>
      </c>
      <c r="H376" s="100">
        <v>0.81299999999999994</v>
      </c>
      <c r="I376" s="101">
        <v>0.82199999999999995</v>
      </c>
      <c r="J376" s="102">
        <v>0.82499999999999996</v>
      </c>
      <c r="K376" s="100">
        <v>0.89300000000000002</v>
      </c>
      <c r="L376" s="101">
        <v>0.93</v>
      </c>
      <c r="M376" s="102">
        <v>0.89300000000000002</v>
      </c>
      <c r="O376" s="103">
        <v>19.524920000000002</v>
      </c>
      <c r="P376" s="104" t="s">
        <v>90</v>
      </c>
      <c r="Q376" s="105" t="s">
        <v>16</v>
      </c>
      <c r="R376" s="104" t="s">
        <v>90</v>
      </c>
      <c r="S376" s="107" t="s">
        <v>17</v>
      </c>
      <c r="T376" s="104" t="s">
        <v>90</v>
      </c>
      <c r="U376" s="105" t="s">
        <v>18</v>
      </c>
    </row>
    <row r="377" spans="1:21" x14ac:dyDescent="0.2">
      <c r="B377" s="100">
        <v>0.57899999999999996</v>
      </c>
      <c r="C377" s="101">
        <v>0.58099999999999996</v>
      </c>
      <c r="D377" s="102">
        <v>0.56499999999999995</v>
      </c>
      <c r="E377" s="100">
        <v>0.73299999999999998</v>
      </c>
      <c r="F377" s="101">
        <v>0.79300000000000004</v>
      </c>
      <c r="G377" s="102">
        <v>0.81299999999999994</v>
      </c>
      <c r="H377" s="100">
        <v>0.748</v>
      </c>
      <c r="I377" s="101">
        <v>0.75</v>
      </c>
      <c r="J377" s="102">
        <v>0.76700000000000002</v>
      </c>
      <c r="K377" s="100">
        <v>0.65400000000000003</v>
      </c>
      <c r="L377" s="101">
        <v>0.745</v>
      </c>
      <c r="M377" s="102">
        <v>0.74299999999999999</v>
      </c>
      <c r="O377" s="103">
        <v>13.225479999999999</v>
      </c>
      <c r="P377" s="104" t="s">
        <v>91</v>
      </c>
      <c r="Q377" s="105" t="s">
        <v>16</v>
      </c>
      <c r="R377" s="104" t="s">
        <v>91</v>
      </c>
      <c r="S377" s="107" t="s">
        <v>17</v>
      </c>
      <c r="T377" s="104" t="s">
        <v>91</v>
      </c>
      <c r="U377" s="105" t="s">
        <v>18</v>
      </c>
    </row>
    <row r="378" spans="1:21" x14ac:dyDescent="0.2">
      <c r="B378" s="100">
        <v>0.45400000000000001</v>
      </c>
      <c r="C378" s="101">
        <v>0.443</v>
      </c>
      <c r="D378" s="102">
        <v>0.437</v>
      </c>
      <c r="E378" s="100">
        <v>0.78600000000000003</v>
      </c>
      <c r="F378" s="101">
        <v>0.80300000000000005</v>
      </c>
      <c r="G378" s="102">
        <v>0.77500000000000002</v>
      </c>
      <c r="H378" s="100">
        <v>0.79200000000000004</v>
      </c>
      <c r="I378" s="101">
        <v>0.76600000000000001</v>
      </c>
      <c r="J378" s="102">
        <v>0.79900000000000004</v>
      </c>
      <c r="K378" s="100">
        <v>0.63900000000000001</v>
      </c>
      <c r="L378" s="101">
        <v>0.70499999999999996</v>
      </c>
      <c r="M378" s="102">
        <v>0.73599999999999999</v>
      </c>
      <c r="O378" s="103">
        <v>9.8055599999999998</v>
      </c>
      <c r="P378" s="104" t="s">
        <v>92</v>
      </c>
      <c r="Q378" s="105" t="s">
        <v>16</v>
      </c>
      <c r="R378" s="104" t="s">
        <v>92</v>
      </c>
      <c r="S378" s="107" t="s">
        <v>17</v>
      </c>
      <c r="T378" s="104" t="s">
        <v>92</v>
      </c>
      <c r="U378" s="105" t="s">
        <v>18</v>
      </c>
    </row>
    <row r="379" spans="1:21" x14ac:dyDescent="0.2">
      <c r="B379" s="100">
        <v>0.33600000000000002</v>
      </c>
      <c r="C379" s="101">
        <v>0.34899999999999998</v>
      </c>
      <c r="D379" s="102">
        <v>0.317</v>
      </c>
      <c r="E379" s="100">
        <v>0.752</v>
      </c>
      <c r="F379" s="101">
        <v>0.82499999999999996</v>
      </c>
      <c r="G379" s="102">
        <v>0.80400000000000005</v>
      </c>
      <c r="H379" s="100">
        <v>0.83299999999999996</v>
      </c>
      <c r="I379" s="101">
        <v>0.89600000000000002</v>
      </c>
      <c r="J379" s="102">
        <v>0.93400000000000005</v>
      </c>
      <c r="K379" s="100">
        <v>0.74</v>
      </c>
      <c r="L379" s="101">
        <v>0.81899999999999995</v>
      </c>
      <c r="M379" s="102">
        <v>0.80300000000000005</v>
      </c>
      <c r="O379" s="103">
        <v>6.7484780000000004</v>
      </c>
      <c r="P379" s="104" t="s">
        <v>93</v>
      </c>
      <c r="Q379" s="105" t="s">
        <v>16</v>
      </c>
      <c r="R379" s="104" t="s">
        <v>93</v>
      </c>
      <c r="S379" s="107" t="s">
        <v>17</v>
      </c>
      <c r="T379" s="104" t="s">
        <v>93</v>
      </c>
      <c r="U379" s="105" t="s">
        <v>18</v>
      </c>
    </row>
    <row r="380" spans="1:21" x14ac:dyDescent="0.2">
      <c r="B380" s="100">
        <v>0.19500000000000001</v>
      </c>
      <c r="C380" s="101">
        <v>0.20599999999999999</v>
      </c>
      <c r="D380" s="102">
        <v>0.21199999999999999</v>
      </c>
      <c r="E380" s="100">
        <v>0.748</v>
      </c>
      <c r="F380" s="101">
        <v>0.77300000000000002</v>
      </c>
      <c r="G380" s="102">
        <v>0.746</v>
      </c>
      <c r="H380" s="100">
        <v>0.76300000000000001</v>
      </c>
      <c r="I380" s="101">
        <v>0.78100000000000003</v>
      </c>
      <c r="J380" s="102">
        <v>0.74399999999999999</v>
      </c>
      <c r="K380" s="100">
        <v>0.77100000000000002</v>
      </c>
      <c r="L380" s="101">
        <v>0.84399999999999997</v>
      </c>
      <c r="M380" s="102">
        <v>0.81299999999999994</v>
      </c>
      <c r="O380" s="103">
        <v>3.2745199999999999</v>
      </c>
      <c r="P380" s="104" t="s">
        <v>94</v>
      </c>
      <c r="Q380" s="105" t="s">
        <v>16</v>
      </c>
      <c r="R380" s="104" t="s">
        <v>94</v>
      </c>
      <c r="S380" s="107" t="s">
        <v>17</v>
      </c>
      <c r="T380" s="104" t="s">
        <v>94</v>
      </c>
      <c r="U380" s="105" t="s">
        <v>18</v>
      </c>
    </row>
    <row r="381" spans="1:21" ht="12" thickBot="1" x14ac:dyDescent="0.25">
      <c r="B381" s="108">
        <v>7.0000000000000007E-2</v>
      </c>
      <c r="C381" s="109">
        <v>6.7000000000000004E-2</v>
      </c>
      <c r="D381" s="110">
        <v>6.8000000000000005E-2</v>
      </c>
      <c r="E381" s="108">
        <v>5.1999999999999998E-2</v>
      </c>
      <c r="F381" s="109">
        <v>5.0999999999999997E-2</v>
      </c>
      <c r="G381" s="110">
        <v>5.0999999999999997E-2</v>
      </c>
      <c r="H381" s="108">
        <v>5.0999999999999997E-2</v>
      </c>
      <c r="I381" s="109">
        <v>5.0999999999999997E-2</v>
      </c>
      <c r="J381" s="110">
        <v>5.1999999999999998E-2</v>
      </c>
      <c r="K381" s="108">
        <v>5.1999999999999998E-2</v>
      </c>
      <c r="L381" s="109">
        <v>5.1999999999999998E-2</v>
      </c>
      <c r="M381" s="110">
        <v>5.3999999999999999E-2</v>
      </c>
      <c r="O381" s="111">
        <v>0</v>
      </c>
      <c r="P381" s="108" t="s">
        <v>35</v>
      </c>
      <c r="Q381" s="110"/>
      <c r="R381" s="109" t="s">
        <v>35</v>
      </c>
      <c r="S381" s="109"/>
      <c r="T381" s="108" t="s">
        <v>35</v>
      </c>
      <c r="U381" s="110"/>
    </row>
    <row r="383" spans="1:21" x14ac:dyDescent="0.2">
      <c r="A383" s="93" t="s">
        <v>170</v>
      </c>
    </row>
    <row r="384" spans="1:21" x14ac:dyDescent="0.2">
      <c r="A384" s="94" t="s">
        <v>28</v>
      </c>
    </row>
    <row r="385" spans="1:21" ht="12" thickBot="1" x14ac:dyDescent="0.25">
      <c r="B385" s="94" t="s">
        <v>29</v>
      </c>
      <c r="O385" s="94" t="s">
        <v>34</v>
      </c>
      <c r="R385" s="95"/>
    </row>
    <row r="386" spans="1:21" x14ac:dyDescent="0.2">
      <c r="B386" s="96"/>
      <c r="C386" s="97"/>
      <c r="D386" s="98"/>
      <c r="E386" s="96"/>
      <c r="F386" s="97"/>
      <c r="G386" s="98"/>
      <c r="H386" s="96"/>
      <c r="I386" s="97"/>
      <c r="J386" s="98"/>
      <c r="K386" s="96"/>
      <c r="L386" s="97"/>
      <c r="M386" s="98"/>
      <c r="O386" s="99">
        <v>37.226669999999999</v>
      </c>
      <c r="P386" s="96" t="s">
        <v>35</v>
      </c>
      <c r="Q386" s="98"/>
      <c r="R386" s="97" t="s">
        <v>35</v>
      </c>
      <c r="S386" s="97"/>
      <c r="T386" s="96" t="s">
        <v>35</v>
      </c>
      <c r="U386" s="98"/>
    </row>
    <row r="387" spans="1:21" x14ac:dyDescent="0.2">
      <c r="B387" s="100">
        <v>1.581</v>
      </c>
      <c r="C387" s="101">
        <v>1.6359999999999999</v>
      </c>
      <c r="D387" s="102">
        <v>1.6359999999999999</v>
      </c>
      <c r="E387" s="100">
        <v>5.0999999999999997E-2</v>
      </c>
      <c r="F387" s="101">
        <v>5.2999999999999999E-2</v>
      </c>
      <c r="G387" s="102">
        <v>5.0999999999999997E-2</v>
      </c>
      <c r="H387" s="100">
        <v>5.1999999999999998E-2</v>
      </c>
      <c r="I387" s="101">
        <v>5.0999999999999997E-2</v>
      </c>
      <c r="J387" s="102">
        <v>5.2999999999999999E-2</v>
      </c>
      <c r="K387" s="100">
        <v>5.1999999999999998E-2</v>
      </c>
      <c r="L387" s="101">
        <v>5.0999999999999997E-2</v>
      </c>
      <c r="M387" s="102">
        <v>5.0999999999999997E-2</v>
      </c>
      <c r="O387" s="103">
        <v>25.724</v>
      </c>
      <c r="P387" s="104" t="s">
        <v>89</v>
      </c>
      <c r="Q387" s="105" t="s">
        <v>16</v>
      </c>
      <c r="R387" s="104" t="s">
        <v>89</v>
      </c>
      <c r="S387" s="107" t="s">
        <v>17</v>
      </c>
      <c r="T387" s="104" t="s">
        <v>89</v>
      </c>
      <c r="U387" s="105" t="s">
        <v>18</v>
      </c>
    </row>
    <row r="388" spans="1:21" x14ac:dyDescent="0.2">
      <c r="B388" s="100">
        <v>1.0860000000000001</v>
      </c>
      <c r="C388" s="101">
        <v>1.121</v>
      </c>
      <c r="D388" s="102">
        <v>1.0820000000000001</v>
      </c>
      <c r="E388" s="100">
        <v>0.254</v>
      </c>
      <c r="F388" s="101">
        <v>0.26500000000000001</v>
      </c>
      <c r="G388" s="102">
        <v>0.26400000000000001</v>
      </c>
      <c r="H388" s="100">
        <v>0.34399999999999997</v>
      </c>
      <c r="I388" s="101">
        <v>0.35899999999999999</v>
      </c>
      <c r="J388" s="102">
        <v>0.36699999999999999</v>
      </c>
      <c r="K388" s="100">
        <v>0.28999999999999998</v>
      </c>
      <c r="L388" s="101">
        <v>0.30299999999999999</v>
      </c>
      <c r="M388" s="102">
        <v>0.30399999999999999</v>
      </c>
      <c r="O388" s="103">
        <v>19.524920000000002</v>
      </c>
      <c r="P388" s="104" t="s">
        <v>90</v>
      </c>
      <c r="Q388" s="105" t="s">
        <v>16</v>
      </c>
      <c r="R388" s="104" t="s">
        <v>90</v>
      </c>
      <c r="S388" s="107" t="s">
        <v>17</v>
      </c>
      <c r="T388" s="104" t="s">
        <v>90</v>
      </c>
      <c r="U388" s="105" t="s">
        <v>18</v>
      </c>
    </row>
    <row r="389" spans="1:21" x14ac:dyDescent="0.2">
      <c r="B389" s="100">
        <v>0.83299999999999996</v>
      </c>
      <c r="C389" s="101">
        <v>0.83799999999999997</v>
      </c>
      <c r="D389" s="102">
        <v>0.82899999999999996</v>
      </c>
      <c r="E389" s="100">
        <v>0.22700000000000001</v>
      </c>
      <c r="F389" s="101">
        <v>0.22600000000000001</v>
      </c>
      <c r="G389" s="102">
        <v>0.23100000000000001</v>
      </c>
      <c r="H389" s="100">
        <v>0.26800000000000002</v>
      </c>
      <c r="I389" s="101">
        <v>0.27600000000000002</v>
      </c>
      <c r="J389" s="102">
        <v>0.28100000000000003</v>
      </c>
      <c r="K389" s="100">
        <v>0.27900000000000003</v>
      </c>
      <c r="L389" s="101">
        <v>0.29399999999999998</v>
      </c>
      <c r="M389" s="102">
        <v>0.28299999999999997</v>
      </c>
      <c r="O389" s="103">
        <v>13.225479999999999</v>
      </c>
      <c r="P389" s="104" t="s">
        <v>91</v>
      </c>
      <c r="Q389" s="105" t="s">
        <v>16</v>
      </c>
      <c r="R389" s="104" t="s">
        <v>91</v>
      </c>
      <c r="S389" s="107" t="s">
        <v>17</v>
      </c>
      <c r="T389" s="104" t="s">
        <v>91</v>
      </c>
      <c r="U389" s="105" t="s">
        <v>18</v>
      </c>
    </row>
    <row r="390" spans="1:21" x14ac:dyDescent="0.2">
      <c r="B390" s="100">
        <v>0.57599999999999996</v>
      </c>
      <c r="C390" s="101">
        <v>0.55900000000000005</v>
      </c>
      <c r="D390" s="102">
        <v>0.56999999999999995</v>
      </c>
      <c r="E390" s="100">
        <v>0.25</v>
      </c>
      <c r="F390" s="101">
        <v>0.25900000000000001</v>
      </c>
      <c r="G390" s="102">
        <v>0.25900000000000001</v>
      </c>
      <c r="H390" s="100">
        <v>0.34699999999999998</v>
      </c>
      <c r="I390" s="101">
        <v>0.36</v>
      </c>
      <c r="J390" s="102">
        <v>0.35399999999999998</v>
      </c>
      <c r="K390" s="100">
        <v>0.27900000000000003</v>
      </c>
      <c r="L390" s="101">
        <v>0.29499999999999998</v>
      </c>
      <c r="M390" s="102">
        <v>0.29899999999999999</v>
      </c>
      <c r="O390" s="103">
        <v>9.8055599999999998</v>
      </c>
      <c r="P390" s="104" t="s">
        <v>92</v>
      </c>
      <c r="Q390" s="105" t="s">
        <v>16</v>
      </c>
      <c r="R390" s="104" t="s">
        <v>92</v>
      </c>
      <c r="S390" s="107" t="s">
        <v>17</v>
      </c>
      <c r="T390" s="104" t="s">
        <v>92</v>
      </c>
      <c r="U390" s="105" t="s">
        <v>18</v>
      </c>
    </row>
    <row r="391" spans="1:21" x14ac:dyDescent="0.2">
      <c r="B391" s="100">
        <v>0.45300000000000001</v>
      </c>
      <c r="C391" s="101">
        <v>0.44900000000000001</v>
      </c>
      <c r="D391" s="102">
        <v>0.44</v>
      </c>
      <c r="E391" s="100">
        <v>0.219</v>
      </c>
      <c r="F391" s="101">
        <v>0.22700000000000001</v>
      </c>
      <c r="G391" s="102">
        <v>0.22700000000000001</v>
      </c>
      <c r="H391" s="100">
        <v>0.31900000000000001</v>
      </c>
      <c r="I391" s="101">
        <v>0.33</v>
      </c>
      <c r="J391" s="102">
        <v>0.33500000000000002</v>
      </c>
      <c r="K391" s="100">
        <v>0.34899999999999998</v>
      </c>
      <c r="L391" s="101">
        <v>0.36299999999999999</v>
      </c>
      <c r="M391" s="102">
        <v>0.372</v>
      </c>
      <c r="O391" s="103">
        <v>6.7484780000000004</v>
      </c>
      <c r="P391" s="104" t="s">
        <v>93</v>
      </c>
      <c r="Q391" s="105" t="s">
        <v>16</v>
      </c>
      <c r="R391" s="104" t="s">
        <v>93</v>
      </c>
      <c r="S391" s="107" t="s">
        <v>17</v>
      </c>
      <c r="T391" s="104" t="s">
        <v>93</v>
      </c>
      <c r="U391" s="105" t="s">
        <v>18</v>
      </c>
    </row>
    <row r="392" spans="1:21" x14ac:dyDescent="0.2">
      <c r="B392" s="100">
        <v>0.33</v>
      </c>
      <c r="C392" s="101">
        <v>0.33200000000000002</v>
      </c>
      <c r="D392" s="102">
        <v>0.32200000000000001</v>
      </c>
      <c r="E392" s="100">
        <v>0.24399999999999999</v>
      </c>
      <c r="F392" s="101">
        <v>0.246</v>
      </c>
      <c r="G392" s="102">
        <v>0.251</v>
      </c>
      <c r="H392" s="100">
        <v>0.32900000000000001</v>
      </c>
      <c r="I392" s="101">
        <v>0.316</v>
      </c>
      <c r="J392" s="102">
        <v>0.33100000000000002</v>
      </c>
      <c r="K392" s="100">
        <v>0.25900000000000001</v>
      </c>
      <c r="L392" s="101">
        <v>0.27100000000000002</v>
      </c>
      <c r="M392" s="102">
        <v>0.27</v>
      </c>
      <c r="O392" s="103">
        <v>3.2745199999999999</v>
      </c>
      <c r="P392" s="104" t="s">
        <v>94</v>
      </c>
      <c r="Q392" s="105" t="s">
        <v>16</v>
      </c>
      <c r="R392" s="104" t="s">
        <v>94</v>
      </c>
      <c r="S392" s="107" t="s">
        <v>17</v>
      </c>
      <c r="T392" s="104" t="s">
        <v>94</v>
      </c>
      <c r="U392" s="105" t="s">
        <v>18</v>
      </c>
    </row>
    <row r="393" spans="1:21" ht="12" thickBot="1" x14ac:dyDescent="0.25">
      <c r="B393" s="108">
        <v>0.20399999999999999</v>
      </c>
      <c r="C393" s="109">
        <v>0.2</v>
      </c>
      <c r="D393" s="110">
        <v>0.19800000000000001</v>
      </c>
      <c r="E393" s="108">
        <v>0.32100000000000001</v>
      </c>
      <c r="F393" s="109">
        <v>0.32900000000000001</v>
      </c>
      <c r="G393" s="110">
        <v>0.33200000000000002</v>
      </c>
      <c r="H393" s="108">
        <v>0.40100000000000002</v>
      </c>
      <c r="I393" s="109">
        <v>0.41</v>
      </c>
      <c r="J393" s="110">
        <v>0.40200000000000002</v>
      </c>
      <c r="K393" s="108">
        <v>0.35</v>
      </c>
      <c r="L393" s="109">
        <v>0.35199999999999998</v>
      </c>
      <c r="M393" s="110">
        <v>0.36199999999999999</v>
      </c>
      <c r="O393" s="111">
        <v>0</v>
      </c>
      <c r="P393" s="108" t="s">
        <v>35</v>
      </c>
      <c r="Q393" s="110"/>
      <c r="R393" s="109" t="s">
        <v>35</v>
      </c>
      <c r="S393" s="109"/>
      <c r="T393" s="108" t="s">
        <v>35</v>
      </c>
      <c r="U393" s="110"/>
    </row>
    <row r="394" spans="1:21" x14ac:dyDescent="0.2">
      <c r="B394" s="94">
        <v>6.9000000000000006E-2</v>
      </c>
      <c r="C394" s="94">
        <v>6.6000000000000003E-2</v>
      </c>
      <c r="D394" s="94">
        <v>6.9000000000000006E-2</v>
      </c>
      <c r="E394" s="94">
        <v>5.1999999999999998E-2</v>
      </c>
      <c r="F394" s="94">
        <v>5.1999999999999998E-2</v>
      </c>
      <c r="G394" s="94">
        <v>5.1999999999999998E-2</v>
      </c>
      <c r="H394" s="94">
        <v>5.1999999999999998E-2</v>
      </c>
      <c r="I394" s="94">
        <v>5.3999999999999999E-2</v>
      </c>
      <c r="J394" s="94">
        <v>5.5E-2</v>
      </c>
      <c r="K394" s="94">
        <v>5.1999999999999998E-2</v>
      </c>
      <c r="L394" s="94">
        <v>5.1999999999999998E-2</v>
      </c>
      <c r="M394" s="94">
        <v>5.2999999999999999E-2</v>
      </c>
    </row>
    <row r="397" spans="1:21" x14ac:dyDescent="0.2">
      <c r="A397" s="93" t="s">
        <v>171</v>
      </c>
    </row>
    <row r="398" spans="1:21" x14ac:dyDescent="0.2">
      <c r="A398" s="94" t="s">
        <v>28</v>
      </c>
    </row>
    <row r="399" spans="1:21" x14ac:dyDescent="0.2">
      <c r="B399" s="94" t="s">
        <v>29</v>
      </c>
      <c r="O399" s="94" t="s">
        <v>36</v>
      </c>
    </row>
    <row r="400" spans="1:21" ht="12" thickBot="1" x14ac:dyDescent="0.25">
      <c r="O400" s="94" t="s">
        <v>34</v>
      </c>
      <c r="R400" s="95"/>
    </row>
    <row r="401" spans="1:21" x14ac:dyDescent="0.2">
      <c r="B401" s="96">
        <v>1.5620000000000001</v>
      </c>
      <c r="C401" s="97">
        <v>1.6910000000000001</v>
      </c>
      <c r="D401" s="98">
        <v>1.669</v>
      </c>
      <c r="E401" s="96">
        <v>5.1999999999999998E-2</v>
      </c>
      <c r="F401" s="97">
        <v>5.0999999999999997E-2</v>
      </c>
      <c r="G401" s="98">
        <v>5.1999999999999998E-2</v>
      </c>
      <c r="H401" s="96">
        <v>5.0999999999999997E-2</v>
      </c>
      <c r="I401" s="97">
        <v>5.0999999999999997E-2</v>
      </c>
      <c r="J401" s="98">
        <v>5.0999999999999997E-2</v>
      </c>
      <c r="K401" s="96">
        <v>5.1999999999999998E-2</v>
      </c>
      <c r="L401" s="97">
        <v>5.0999999999999997E-2</v>
      </c>
      <c r="M401" s="98">
        <v>5.1999999999999998E-2</v>
      </c>
      <c r="O401" s="99">
        <v>37.226669999999999</v>
      </c>
      <c r="P401" s="96" t="s">
        <v>35</v>
      </c>
      <c r="Q401" s="98"/>
      <c r="R401" s="97" t="s">
        <v>35</v>
      </c>
      <c r="S401" s="97"/>
      <c r="T401" s="96" t="s">
        <v>35</v>
      </c>
      <c r="U401" s="98"/>
    </row>
    <row r="402" spans="1:21" x14ac:dyDescent="0.2">
      <c r="B402" s="100">
        <v>1.091</v>
      </c>
      <c r="C402" s="101">
        <v>1.1259999999999999</v>
      </c>
      <c r="D402" s="102">
        <v>1.135</v>
      </c>
      <c r="E402" s="100">
        <v>0.90700000000000003</v>
      </c>
      <c r="F402" s="101">
        <v>0.93300000000000005</v>
      </c>
      <c r="G402" s="102">
        <v>0.89400000000000002</v>
      </c>
      <c r="H402" s="100">
        <v>0.95499999999999996</v>
      </c>
      <c r="I402" s="101">
        <v>0.95199999999999996</v>
      </c>
      <c r="J402" s="102">
        <v>0.92100000000000004</v>
      </c>
      <c r="K402" s="100">
        <v>0.77800000000000002</v>
      </c>
      <c r="L402" s="101">
        <v>0.84899999999999998</v>
      </c>
      <c r="M402" s="102">
        <v>0.82499999999999996</v>
      </c>
      <c r="O402" s="103">
        <v>25.724</v>
      </c>
      <c r="P402" s="104" t="s">
        <v>95</v>
      </c>
      <c r="Q402" s="105" t="s">
        <v>16</v>
      </c>
      <c r="R402" s="104" t="s">
        <v>95</v>
      </c>
      <c r="S402" s="107" t="s">
        <v>17</v>
      </c>
      <c r="T402" s="104" t="s">
        <v>95</v>
      </c>
      <c r="U402" s="105" t="s">
        <v>18</v>
      </c>
    </row>
    <row r="403" spans="1:21" x14ac:dyDescent="0.2">
      <c r="B403" s="100">
        <v>0.872</v>
      </c>
      <c r="C403" s="101">
        <v>0.85499999999999998</v>
      </c>
      <c r="D403" s="102">
        <v>0.86499999999999999</v>
      </c>
      <c r="E403" s="100">
        <v>0.80900000000000005</v>
      </c>
      <c r="F403" s="101">
        <v>0.82599999999999996</v>
      </c>
      <c r="G403" s="102">
        <v>0.83</v>
      </c>
      <c r="H403" s="100">
        <v>0.86099999999999999</v>
      </c>
      <c r="I403" s="101">
        <v>0.86699999999999999</v>
      </c>
      <c r="J403" s="102">
        <v>0.86799999999999999</v>
      </c>
      <c r="K403" s="100">
        <v>0.90300000000000002</v>
      </c>
      <c r="L403" s="101">
        <v>0.96199999999999997</v>
      </c>
      <c r="M403" s="102">
        <v>0.94199999999999995</v>
      </c>
      <c r="O403" s="103">
        <v>19.524920000000002</v>
      </c>
      <c r="P403" s="104" t="s">
        <v>96</v>
      </c>
      <c r="Q403" s="105" t="s">
        <v>16</v>
      </c>
      <c r="R403" s="104" t="s">
        <v>96</v>
      </c>
      <c r="S403" s="107" t="s">
        <v>17</v>
      </c>
      <c r="T403" s="104" t="s">
        <v>96</v>
      </c>
      <c r="U403" s="105" t="s">
        <v>18</v>
      </c>
    </row>
    <row r="404" spans="1:21" x14ac:dyDescent="0.2">
      <c r="B404" s="100">
        <v>0.60499999999999998</v>
      </c>
      <c r="C404" s="101">
        <v>0.60899999999999999</v>
      </c>
      <c r="D404" s="102">
        <v>0.57999999999999996</v>
      </c>
      <c r="E404" s="100">
        <v>0.871</v>
      </c>
      <c r="F404" s="101">
        <v>0.95199999999999996</v>
      </c>
      <c r="G404" s="102">
        <v>0.93</v>
      </c>
      <c r="H404" s="100">
        <v>0.91400000000000003</v>
      </c>
      <c r="I404" s="101">
        <v>0.93200000000000005</v>
      </c>
      <c r="J404" s="102">
        <v>0.94599999999999995</v>
      </c>
      <c r="K404" s="100">
        <v>0.78600000000000003</v>
      </c>
      <c r="L404" s="101">
        <v>0.90400000000000003</v>
      </c>
      <c r="M404" s="102">
        <v>0.871</v>
      </c>
      <c r="O404" s="103">
        <v>13.225479999999999</v>
      </c>
      <c r="P404" s="104" t="s">
        <v>97</v>
      </c>
      <c r="Q404" s="105" t="s">
        <v>16</v>
      </c>
      <c r="R404" s="104" t="s">
        <v>97</v>
      </c>
      <c r="S404" s="107" t="s">
        <v>17</v>
      </c>
      <c r="T404" s="104" t="s">
        <v>97</v>
      </c>
      <c r="U404" s="105" t="s">
        <v>18</v>
      </c>
    </row>
    <row r="405" spans="1:21" x14ac:dyDescent="0.2">
      <c r="B405" s="100">
        <v>0.47099999999999997</v>
      </c>
      <c r="C405" s="101">
        <v>0.45900000000000002</v>
      </c>
      <c r="D405" s="102">
        <v>0.44400000000000001</v>
      </c>
      <c r="E405" s="100">
        <v>0.71299999999999997</v>
      </c>
      <c r="F405" s="101">
        <v>0.77700000000000002</v>
      </c>
      <c r="G405" s="102">
        <v>0.78500000000000003</v>
      </c>
      <c r="H405" s="100">
        <v>0.82499999999999996</v>
      </c>
      <c r="I405" s="101">
        <v>0.90400000000000003</v>
      </c>
      <c r="J405" s="102">
        <v>0.90800000000000003</v>
      </c>
      <c r="K405" s="100">
        <v>0.79500000000000004</v>
      </c>
      <c r="L405" s="101">
        <v>0.79700000000000004</v>
      </c>
      <c r="M405" s="102">
        <v>0.75600000000000001</v>
      </c>
      <c r="O405" s="103">
        <v>9.8055599999999998</v>
      </c>
      <c r="P405" s="104" t="s">
        <v>98</v>
      </c>
      <c r="Q405" s="105" t="s">
        <v>16</v>
      </c>
      <c r="R405" s="104" t="s">
        <v>98</v>
      </c>
      <c r="S405" s="107" t="s">
        <v>17</v>
      </c>
      <c r="T405" s="104" t="s">
        <v>98</v>
      </c>
      <c r="U405" s="105" t="s">
        <v>18</v>
      </c>
    </row>
    <row r="406" spans="1:21" x14ac:dyDescent="0.2">
      <c r="B406" s="100">
        <v>0.33900000000000002</v>
      </c>
      <c r="C406" s="101">
        <v>0.33800000000000002</v>
      </c>
      <c r="D406" s="102">
        <v>0.32900000000000001</v>
      </c>
      <c r="E406" s="100">
        <v>0.84699999999999998</v>
      </c>
      <c r="F406" s="101">
        <v>0.85599999999999998</v>
      </c>
      <c r="G406" s="102">
        <v>0.79</v>
      </c>
      <c r="H406" s="100">
        <v>0.80100000000000005</v>
      </c>
      <c r="I406" s="101">
        <v>0.80300000000000005</v>
      </c>
      <c r="J406" s="102">
        <v>0.83499999999999996</v>
      </c>
      <c r="K406" s="100">
        <v>0.74099999999999999</v>
      </c>
      <c r="L406" s="101">
        <v>0.74399999999999999</v>
      </c>
      <c r="M406" s="102">
        <v>0.753</v>
      </c>
      <c r="O406" s="103">
        <v>6.7484780000000004</v>
      </c>
      <c r="P406" s="104" t="s">
        <v>99</v>
      </c>
      <c r="Q406" s="105" t="s">
        <v>16</v>
      </c>
      <c r="R406" s="104" t="s">
        <v>99</v>
      </c>
      <c r="S406" s="107" t="s">
        <v>17</v>
      </c>
      <c r="T406" s="104" t="s">
        <v>99</v>
      </c>
      <c r="U406" s="105" t="s">
        <v>18</v>
      </c>
    </row>
    <row r="407" spans="1:21" x14ac:dyDescent="0.2">
      <c r="B407" s="100">
        <v>0.20499999999999999</v>
      </c>
      <c r="C407" s="101">
        <v>0.20499999999999999</v>
      </c>
      <c r="D407" s="102">
        <v>0.20399999999999999</v>
      </c>
      <c r="E407" s="100">
        <v>0.872</v>
      </c>
      <c r="F407" s="101">
        <v>0.89200000000000002</v>
      </c>
      <c r="G407" s="102">
        <v>0.86599999999999999</v>
      </c>
      <c r="H407" s="100">
        <v>0.96599999999999997</v>
      </c>
      <c r="I407" s="101">
        <v>1.0229999999999999</v>
      </c>
      <c r="J407" s="102">
        <v>0.96399999999999997</v>
      </c>
      <c r="K407" s="100">
        <v>0.86</v>
      </c>
      <c r="L407" s="101">
        <v>0.85199999999999998</v>
      </c>
      <c r="M407" s="102">
        <v>0.81899999999999995</v>
      </c>
      <c r="O407" s="103">
        <v>3.2745199999999999</v>
      </c>
      <c r="P407" s="104" t="s">
        <v>100</v>
      </c>
      <c r="Q407" s="105" t="s">
        <v>16</v>
      </c>
      <c r="R407" s="104" t="s">
        <v>100</v>
      </c>
      <c r="S407" s="107" t="s">
        <v>17</v>
      </c>
      <c r="T407" s="104" t="s">
        <v>100</v>
      </c>
      <c r="U407" s="105" t="s">
        <v>18</v>
      </c>
    </row>
    <row r="408" spans="1:21" ht="12" thickBot="1" x14ac:dyDescent="0.25">
      <c r="B408" s="108">
        <v>6.7000000000000004E-2</v>
      </c>
      <c r="C408" s="109">
        <v>6.7000000000000004E-2</v>
      </c>
      <c r="D408" s="110">
        <v>6.7000000000000004E-2</v>
      </c>
      <c r="E408" s="108">
        <v>5.1999999999999998E-2</v>
      </c>
      <c r="F408" s="109">
        <v>5.0999999999999997E-2</v>
      </c>
      <c r="G408" s="110">
        <v>5.1999999999999998E-2</v>
      </c>
      <c r="H408" s="108">
        <v>5.0999999999999997E-2</v>
      </c>
      <c r="I408" s="109">
        <v>5.0999999999999997E-2</v>
      </c>
      <c r="J408" s="110">
        <v>5.0999999999999997E-2</v>
      </c>
      <c r="K408" s="108">
        <v>5.1999999999999998E-2</v>
      </c>
      <c r="L408" s="109">
        <v>5.1999999999999998E-2</v>
      </c>
      <c r="M408" s="110">
        <v>5.3999999999999999E-2</v>
      </c>
      <c r="O408" s="111">
        <v>0</v>
      </c>
      <c r="P408" s="108" t="s">
        <v>35</v>
      </c>
      <c r="Q408" s="110"/>
      <c r="R408" s="109" t="s">
        <v>35</v>
      </c>
      <c r="S408" s="109"/>
      <c r="T408" s="108" t="s">
        <v>35</v>
      </c>
      <c r="U408" s="110"/>
    </row>
    <row r="410" spans="1:21" x14ac:dyDescent="0.2">
      <c r="A410" s="93" t="s">
        <v>172</v>
      </c>
    </row>
    <row r="411" spans="1:21" x14ac:dyDescent="0.2">
      <c r="A411" s="94" t="s">
        <v>28</v>
      </c>
    </row>
    <row r="412" spans="1:21" x14ac:dyDescent="0.2">
      <c r="B412" s="94" t="s">
        <v>29</v>
      </c>
      <c r="O412" s="94" t="s">
        <v>36</v>
      </c>
    </row>
    <row r="413" spans="1:21" ht="12" thickBot="1" x14ac:dyDescent="0.25">
      <c r="O413" s="94" t="s">
        <v>34</v>
      </c>
      <c r="R413" s="95"/>
    </row>
    <row r="414" spans="1:21" x14ac:dyDescent="0.2">
      <c r="B414" s="96">
        <v>1.631</v>
      </c>
      <c r="C414" s="97">
        <v>1.7110000000000001</v>
      </c>
      <c r="D414" s="98">
        <v>1.712</v>
      </c>
      <c r="E414" s="96">
        <v>5.1999999999999998E-2</v>
      </c>
      <c r="F414" s="97">
        <v>5.5E-2</v>
      </c>
      <c r="G414" s="98">
        <v>5.1999999999999998E-2</v>
      </c>
      <c r="H414" s="96">
        <v>5.1999999999999998E-2</v>
      </c>
      <c r="I414" s="97">
        <v>6.5000000000000002E-2</v>
      </c>
      <c r="J414" s="98">
        <v>5.3999999999999999E-2</v>
      </c>
      <c r="K414" s="96">
        <v>5.3999999999999999E-2</v>
      </c>
      <c r="L414" s="97">
        <v>5.3999999999999999E-2</v>
      </c>
      <c r="M414" s="98">
        <v>5.8000000000000003E-2</v>
      </c>
      <c r="O414" s="99">
        <v>37.226669999999999</v>
      </c>
      <c r="P414" s="96" t="s">
        <v>35</v>
      </c>
      <c r="Q414" s="98"/>
      <c r="R414" s="97" t="s">
        <v>35</v>
      </c>
      <c r="S414" s="97"/>
      <c r="T414" s="96" t="s">
        <v>35</v>
      </c>
      <c r="U414" s="98"/>
    </row>
    <row r="415" spans="1:21" x14ac:dyDescent="0.2">
      <c r="B415" s="100">
        <v>1.1279999999999999</v>
      </c>
      <c r="C415" s="101">
        <v>1.1879999999999999</v>
      </c>
      <c r="D415" s="102">
        <v>1.167</v>
      </c>
      <c r="E415" s="100">
        <v>0.26300000000000001</v>
      </c>
      <c r="F415" s="101">
        <v>0.27200000000000002</v>
      </c>
      <c r="G415" s="102">
        <v>0.27200000000000002</v>
      </c>
      <c r="H415" s="100">
        <v>0.30199999999999999</v>
      </c>
      <c r="I415" s="101">
        <v>0.307</v>
      </c>
      <c r="J415" s="102">
        <v>0.28799999999999998</v>
      </c>
      <c r="K415" s="100">
        <v>0.313</v>
      </c>
      <c r="L415" s="101">
        <v>0.31</v>
      </c>
      <c r="M415" s="102">
        <v>0.31900000000000001</v>
      </c>
      <c r="O415" s="103">
        <v>25.724</v>
      </c>
      <c r="P415" s="104" t="s">
        <v>95</v>
      </c>
      <c r="Q415" s="105" t="s">
        <v>16</v>
      </c>
      <c r="R415" s="104" t="s">
        <v>95</v>
      </c>
      <c r="S415" s="107" t="s">
        <v>17</v>
      </c>
      <c r="T415" s="104" t="s">
        <v>95</v>
      </c>
      <c r="U415" s="105" t="s">
        <v>18</v>
      </c>
    </row>
    <row r="416" spans="1:21" x14ac:dyDescent="0.2">
      <c r="B416" s="100">
        <v>0.90100000000000002</v>
      </c>
      <c r="C416" s="101">
        <v>0.88</v>
      </c>
      <c r="D416" s="102">
        <v>0.89300000000000002</v>
      </c>
      <c r="E416" s="100">
        <v>0.26600000000000001</v>
      </c>
      <c r="F416" s="101">
        <v>0.27300000000000002</v>
      </c>
      <c r="G416" s="102">
        <v>0.27500000000000002</v>
      </c>
      <c r="H416" s="100">
        <v>0.36499999999999999</v>
      </c>
      <c r="I416" s="101">
        <v>0.371</v>
      </c>
      <c r="J416" s="102">
        <v>0.376</v>
      </c>
      <c r="K416" s="100">
        <v>0.25</v>
      </c>
      <c r="L416" s="101">
        <v>0.25</v>
      </c>
      <c r="M416" s="102">
        <v>0.26400000000000001</v>
      </c>
      <c r="O416" s="103">
        <v>19.524920000000002</v>
      </c>
      <c r="P416" s="104" t="s">
        <v>96</v>
      </c>
      <c r="Q416" s="105" t="s">
        <v>16</v>
      </c>
      <c r="R416" s="104" t="s">
        <v>96</v>
      </c>
      <c r="S416" s="107" t="s">
        <v>17</v>
      </c>
      <c r="T416" s="104" t="s">
        <v>96</v>
      </c>
      <c r="U416" s="105" t="s">
        <v>18</v>
      </c>
    </row>
    <row r="417" spans="1:21" x14ac:dyDescent="0.2">
      <c r="B417" s="100">
        <v>0.59</v>
      </c>
      <c r="C417" s="101">
        <v>0.63200000000000001</v>
      </c>
      <c r="D417" s="102">
        <v>0.61</v>
      </c>
      <c r="E417" s="100">
        <v>0.25</v>
      </c>
      <c r="F417" s="101">
        <v>0.26300000000000001</v>
      </c>
      <c r="G417" s="102">
        <v>0.27100000000000002</v>
      </c>
      <c r="H417" s="100">
        <v>0.32300000000000001</v>
      </c>
      <c r="I417" s="101">
        <v>0.33100000000000002</v>
      </c>
      <c r="J417" s="102">
        <v>0.33200000000000002</v>
      </c>
      <c r="K417" s="100">
        <v>0.245</v>
      </c>
      <c r="L417" s="101">
        <v>0.253</v>
      </c>
      <c r="M417" s="102">
        <v>0.253</v>
      </c>
      <c r="O417" s="103">
        <v>13.225479999999999</v>
      </c>
      <c r="P417" s="104" t="s">
        <v>97</v>
      </c>
      <c r="Q417" s="105" t="s">
        <v>16</v>
      </c>
      <c r="R417" s="104" t="s">
        <v>97</v>
      </c>
      <c r="S417" s="107" t="s">
        <v>17</v>
      </c>
      <c r="T417" s="104" t="s">
        <v>97</v>
      </c>
      <c r="U417" s="105" t="s">
        <v>18</v>
      </c>
    </row>
    <row r="418" spans="1:21" x14ac:dyDescent="0.2">
      <c r="B418" s="100">
        <v>0.47699999999999998</v>
      </c>
      <c r="C418" s="101">
        <v>0.49</v>
      </c>
      <c r="D418" s="102">
        <v>0.48</v>
      </c>
      <c r="E418" s="100">
        <v>0.24</v>
      </c>
      <c r="F418" s="101">
        <v>0.23300000000000001</v>
      </c>
      <c r="G418" s="102">
        <v>0.248</v>
      </c>
      <c r="H418" s="100">
        <v>0.32</v>
      </c>
      <c r="I418" s="101">
        <v>0.32500000000000001</v>
      </c>
      <c r="J418" s="102">
        <v>0.32400000000000001</v>
      </c>
      <c r="K418" s="100">
        <v>0.25900000000000001</v>
      </c>
      <c r="L418" s="101">
        <v>0.27100000000000002</v>
      </c>
      <c r="M418" s="102">
        <v>0.27200000000000002</v>
      </c>
      <c r="O418" s="103">
        <v>9.8055599999999998</v>
      </c>
      <c r="P418" s="104" t="s">
        <v>98</v>
      </c>
      <c r="Q418" s="105" t="s">
        <v>16</v>
      </c>
      <c r="R418" s="104" t="s">
        <v>98</v>
      </c>
      <c r="S418" s="107" t="s">
        <v>17</v>
      </c>
      <c r="T418" s="104" t="s">
        <v>98</v>
      </c>
      <c r="U418" s="105" t="s">
        <v>18</v>
      </c>
    </row>
    <row r="419" spans="1:21" x14ac:dyDescent="0.2">
      <c r="B419" s="100">
        <v>0.32400000000000001</v>
      </c>
      <c r="C419" s="101">
        <v>0.35</v>
      </c>
      <c r="D419" s="102">
        <v>0.35899999999999999</v>
      </c>
      <c r="E419" s="100">
        <v>0.247</v>
      </c>
      <c r="F419" s="101">
        <v>0.25700000000000001</v>
      </c>
      <c r="G419" s="102">
        <v>0.249</v>
      </c>
      <c r="H419" s="100">
        <v>0.35899999999999999</v>
      </c>
      <c r="I419" s="101">
        <v>0.373</v>
      </c>
      <c r="J419" s="102">
        <v>0.35199999999999998</v>
      </c>
      <c r="K419" s="100">
        <v>0.27</v>
      </c>
      <c r="L419" s="101">
        <v>0.28299999999999997</v>
      </c>
      <c r="M419" s="102">
        <v>0.28199999999999997</v>
      </c>
      <c r="O419" s="103">
        <v>6.7484780000000004</v>
      </c>
      <c r="P419" s="104" t="s">
        <v>99</v>
      </c>
      <c r="Q419" s="105" t="s">
        <v>16</v>
      </c>
      <c r="R419" s="104" t="s">
        <v>99</v>
      </c>
      <c r="S419" s="107" t="s">
        <v>17</v>
      </c>
      <c r="T419" s="104" t="s">
        <v>99</v>
      </c>
      <c r="U419" s="105" t="s">
        <v>18</v>
      </c>
    </row>
    <row r="420" spans="1:21" x14ac:dyDescent="0.2">
      <c r="B420" s="100">
        <v>0.21099999999999999</v>
      </c>
      <c r="C420" s="101">
        <v>0.216</v>
      </c>
      <c r="D420" s="102">
        <v>0.218</v>
      </c>
      <c r="E420" s="100">
        <v>0.32500000000000001</v>
      </c>
      <c r="F420" s="101">
        <v>0.33700000000000002</v>
      </c>
      <c r="G420" s="102">
        <v>0.33700000000000002</v>
      </c>
      <c r="H420" s="100">
        <v>0.41599999999999998</v>
      </c>
      <c r="I420" s="101">
        <v>0.44400000000000001</v>
      </c>
      <c r="J420" s="102">
        <v>0.439</v>
      </c>
      <c r="K420" s="100">
        <v>0.35299999999999998</v>
      </c>
      <c r="L420" s="101">
        <v>0.36399999999999999</v>
      </c>
      <c r="M420" s="102">
        <v>0.36199999999999999</v>
      </c>
      <c r="O420" s="103">
        <v>3.2745199999999999</v>
      </c>
      <c r="P420" s="104" t="s">
        <v>100</v>
      </c>
      <c r="Q420" s="105" t="s">
        <v>16</v>
      </c>
      <c r="R420" s="104" t="s">
        <v>100</v>
      </c>
      <c r="S420" s="107" t="s">
        <v>17</v>
      </c>
      <c r="T420" s="104" t="s">
        <v>100</v>
      </c>
      <c r="U420" s="105" t="s">
        <v>18</v>
      </c>
    </row>
    <row r="421" spans="1:21" ht="12" thickBot="1" x14ac:dyDescent="0.25">
      <c r="B421" s="108">
        <v>6.9000000000000006E-2</v>
      </c>
      <c r="C421" s="109">
        <v>7.2999999999999995E-2</v>
      </c>
      <c r="D421" s="110">
        <v>7.0000000000000007E-2</v>
      </c>
      <c r="E421" s="108">
        <v>5.1999999999999998E-2</v>
      </c>
      <c r="F421" s="109">
        <v>5.1999999999999998E-2</v>
      </c>
      <c r="G421" s="110">
        <v>5.1999999999999998E-2</v>
      </c>
      <c r="H421" s="108">
        <v>5.2999999999999999E-2</v>
      </c>
      <c r="I421" s="109">
        <v>5.5E-2</v>
      </c>
      <c r="J421" s="110">
        <v>5.1999999999999998E-2</v>
      </c>
      <c r="K421" s="108">
        <v>5.2999999999999999E-2</v>
      </c>
      <c r="L421" s="109">
        <v>5.2999999999999999E-2</v>
      </c>
      <c r="M421" s="110">
        <v>5.5E-2</v>
      </c>
      <c r="O421" s="111">
        <v>0</v>
      </c>
      <c r="P421" s="108" t="s">
        <v>35</v>
      </c>
      <c r="Q421" s="110"/>
      <c r="R421" s="109" t="s">
        <v>35</v>
      </c>
      <c r="S421" s="109"/>
      <c r="T421" s="108" t="s">
        <v>35</v>
      </c>
      <c r="U421" s="110"/>
    </row>
    <row r="423" spans="1:21" x14ac:dyDescent="0.2">
      <c r="A423" s="93" t="s">
        <v>173</v>
      </c>
    </row>
    <row r="424" spans="1:21" x14ac:dyDescent="0.2">
      <c r="A424" s="94" t="s">
        <v>28</v>
      </c>
    </row>
    <row r="425" spans="1:21" x14ac:dyDescent="0.2">
      <c r="B425" s="94" t="s">
        <v>29</v>
      </c>
      <c r="O425" s="94" t="s">
        <v>36</v>
      </c>
    </row>
    <row r="426" spans="1:21" ht="12" thickBot="1" x14ac:dyDescent="0.25">
      <c r="O426" s="94" t="s">
        <v>34</v>
      </c>
      <c r="R426" s="95"/>
    </row>
    <row r="427" spans="1:21" x14ac:dyDescent="0.2">
      <c r="B427" s="96">
        <v>1.5249999999999999</v>
      </c>
      <c r="C427" s="97">
        <v>1.732</v>
      </c>
      <c r="D427" s="98">
        <v>1.6559999999999999</v>
      </c>
      <c r="E427" s="96">
        <v>6.5000000000000002E-2</v>
      </c>
      <c r="F427" s="97">
        <v>5.0999999999999997E-2</v>
      </c>
      <c r="G427" s="98">
        <v>5.1999999999999998E-2</v>
      </c>
      <c r="H427" s="96">
        <v>0.18</v>
      </c>
      <c r="I427" s="97">
        <v>5.0999999999999997E-2</v>
      </c>
      <c r="J427" s="98">
        <v>5.1999999999999998E-2</v>
      </c>
      <c r="K427" s="96">
        <v>5.1999999999999998E-2</v>
      </c>
      <c r="L427" s="97">
        <v>5.1999999999999998E-2</v>
      </c>
      <c r="M427" s="98">
        <v>5.3999999999999999E-2</v>
      </c>
      <c r="O427" s="99">
        <v>37.226669999999999</v>
      </c>
      <c r="P427" s="96" t="s">
        <v>35</v>
      </c>
      <c r="Q427" s="98"/>
      <c r="R427" s="97" t="s">
        <v>35</v>
      </c>
      <c r="S427" s="97"/>
      <c r="T427" s="96" t="s">
        <v>35</v>
      </c>
      <c r="U427" s="98"/>
    </row>
    <row r="428" spans="1:21" x14ac:dyDescent="0.2">
      <c r="B428" s="100">
        <v>1.115</v>
      </c>
      <c r="C428" s="101">
        <v>1.177</v>
      </c>
      <c r="D428" s="102">
        <v>1.1839999999999999</v>
      </c>
      <c r="E428" s="100">
        <v>0.72199999999999998</v>
      </c>
      <c r="F428" s="101">
        <v>0.76200000000000001</v>
      </c>
      <c r="G428" s="102">
        <v>0.73299999999999998</v>
      </c>
      <c r="H428" s="100">
        <v>1.0049999999999999</v>
      </c>
      <c r="I428" s="101">
        <v>1.0409999999999999</v>
      </c>
      <c r="J428" s="102">
        <v>1.0509999999999999</v>
      </c>
      <c r="K428" s="100">
        <v>1.0589999999999999</v>
      </c>
      <c r="L428" s="101">
        <v>1.056</v>
      </c>
      <c r="M428" s="102">
        <v>1.0820000000000001</v>
      </c>
      <c r="O428" s="103">
        <v>25.724</v>
      </c>
      <c r="P428" s="104" t="s">
        <v>101</v>
      </c>
      <c r="Q428" s="105" t="s">
        <v>16</v>
      </c>
      <c r="R428" s="104" t="s">
        <v>101</v>
      </c>
      <c r="S428" s="107" t="s">
        <v>17</v>
      </c>
      <c r="T428" s="104" t="s">
        <v>101</v>
      </c>
      <c r="U428" s="105" t="s">
        <v>18</v>
      </c>
    </row>
    <row r="429" spans="1:21" x14ac:dyDescent="0.2">
      <c r="B429" s="100">
        <v>0.86899999999999999</v>
      </c>
      <c r="C429" s="101">
        <v>0.86699999999999999</v>
      </c>
      <c r="D429" s="102">
        <v>0.84899999999999998</v>
      </c>
      <c r="E429" s="100">
        <v>0.79800000000000004</v>
      </c>
      <c r="F429" s="101">
        <v>0.88300000000000001</v>
      </c>
      <c r="G429" s="102">
        <v>0.86899999999999999</v>
      </c>
      <c r="H429" s="100">
        <v>0.97799999999999998</v>
      </c>
      <c r="I429" s="101">
        <v>0.998</v>
      </c>
      <c r="J429" s="102">
        <v>0.97299999999999998</v>
      </c>
      <c r="K429" s="100">
        <v>0.94099999999999995</v>
      </c>
      <c r="L429" s="101">
        <v>0.93899999999999995</v>
      </c>
      <c r="M429" s="102">
        <v>0.879</v>
      </c>
      <c r="O429" s="103">
        <v>19.524920000000002</v>
      </c>
      <c r="P429" s="104" t="s">
        <v>102</v>
      </c>
      <c r="Q429" s="105" t="s">
        <v>16</v>
      </c>
      <c r="R429" s="104" t="s">
        <v>102</v>
      </c>
      <c r="S429" s="107" t="s">
        <v>17</v>
      </c>
      <c r="T429" s="104" t="s">
        <v>102</v>
      </c>
      <c r="U429" s="105" t="s">
        <v>18</v>
      </c>
    </row>
    <row r="430" spans="1:21" x14ac:dyDescent="0.2">
      <c r="B430" s="100">
        <v>5.8000000000000003E-2</v>
      </c>
      <c r="C430" s="101">
        <v>5.7000000000000002E-2</v>
      </c>
      <c r="D430" s="102">
        <v>5.8000000000000003E-2</v>
      </c>
      <c r="E430" s="100">
        <v>0.86699999999999999</v>
      </c>
      <c r="F430" s="101">
        <v>0.89</v>
      </c>
      <c r="G430" s="102">
        <v>0.81</v>
      </c>
      <c r="H430" s="100">
        <v>0.95599999999999996</v>
      </c>
      <c r="I430" s="101">
        <v>0.98699999999999999</v>
      </c>
      <c r="J430" s="102">
        <v>0.97499999999999998</v>
      </c>
      <c r="K430" s="100">
        <v>0.82399999999999995</v>
      </c>
      <c r="L430" s="101">
        <v>0.84</v>
      </c>
      <c r="M430" s="102">
        <v>0.85</v>
      </c>
      <c r="O430" s="103">
        <v>13.225479999999999</v>
      </c>
      <c r="P430" s="104" t="s">
        <v>103</v>
      </c>
      <c r="Q430" s="105" t="s">
        <v>16</v>
      </c>
      <c r="R430" s="104" t="s">
        <v>103</v>
      </c>
      <c r="S430" s="107" t="s">
        <v>17</v>
      </c>
      <c r="T430" s="104" t="s">
        <v>103</v>
      </c>
      <c r="U430" s="105" t="s">
        <v>18</v>
      </c>
    </row>
    <row r="431" spans="1:21" x14ac:dyDescent="0.2">
      <c r="B431" s="100">
        <v>0.441</v>
      </c>
      <c r="C431" s="101">
        <v>0.47</v>
      </c>
      <c r="D431" s="102">
        <v>0.46400000000000002</v>
      </c>
      <c r="E431" s="100">
        <v>0.86799999999999999</v>
      </c>
      <c r="F431" s="101">
        <v>0.86499999999999999</v>
      </c>
      <c r="G431" s="102">
        <v>0.83799999999999997</v>
      </c>
      <c r="H431" s="100">
        <v>0.88</v>
      </c>
      <c r="I431" s="101">
        <v>0.90400000000000003</v>
      </c>
      <c r="J431" s="102">
        <v>0.876</v>
      </c>
      <c r="K431" s="100">
        <v>0.71499999999999997</v>
      </c>
      <c r="L431" s="101">
        <v>0.77700000000000002</v>
      </c>
      <c r="M431" s="102">
        <v>0.8</v>
      </c>
      <c r="O431" s="103">
        <v>9.8055599999999998</v>
      </c>
      <c r="P431" s="104" t="s">
        <v>104</v>
      </c>
      <c r="Q431" s="105" t="s">
        <v>16</v>
      </c>
      <c r="R431" s="104" t="s">
        <v>104</v>
      </c>
      <c r="S431" s="107" t="s">
        <v>17</v>
      </c>
      <c r="T431" s="104" t="s">
        <v>104</v>
      </c>
      <c r="U431" s="105" t="s">
        <v>18</v>
      </c>
    </row>
    <row r="432" spans="1:21" x14ac:dyDescent="0.2">
      <c r="B432" s="100">
        <v>0.34100000000000003</v>
      </c>
      <c r="C432" s="101">
        <v>0.34699999999999998</v>
      </c>
      <c r="D432" s="102">
        <v>0.34599999999999997</v>
      </c>
      <c r="E432" s="100">
        <v>0.80500000000000005</v>
      </c>
      <c r="F432" s="101">
        <v>0.88400000000000001</v>
      </c>
      <c r="G432" s="102">
        <v>0.873</v>
      </c>
      <c r="H432" s="100">
        <v>0.76500000000000001</v>
      </c>
      <c r="I432" s="101">
        <v>0.77600000000000002</v>
      </c>
      <c r="J432" s="102">
        <v>0.76600000000000001</v>
      </c>
      <c r="K432" s="100">
        <v>0.78100000000000003</v>
      </c>
      <c r="L432" s="101">
        <v>0.84399999999999997</v>
      </c>
      <c r="M432" s="102">
        <v>0.85299999999999998</v>
      </c>
      <c r="O432" s="103">
        <v>6.7484780000000004</v>
      </c>
      <c r="P432" s="104" t="s">
        <v>105</v>
      </c>
      <c r="Q432" s="105" t="s">
        <v>16</v>
      </c>
      <c r="R432" s="104" t="s">
        <v>105</v>
      </c>
      <c r="S432" s="107" t="s">
        <v>17</v>
      </c>
      <c r="T432" s="104" t="s">
        <v>105</v>
      </c>
      <c r="U432" s="105" t="s">
        <v>18</v>
      </c>
    </row>
    <row r="433" spans="1:21" x14ac:dyDescent="0.2">
      <c r="B433" s="100">
        <v>0.21</v>
      </c>
      <c r="C433" s="101">
        <v>0.21099999999999999</v>
      </c>
      <c r="D433" s="102">
        <v>0.20699999999999999</v>
      </c>
      <c r="E433" s="100">
        <v>0.86199999999999999</v>
      </c>
      <c r="F433" s="101">
        <v>0.878</v>
      </c>
      <c r="G433" s="102">
        <v>0.88500000000000001</v>
      </c>
      <c r="H433" s="100">
        <v>0.91600000000000004</v>
      </c>
      <c r="I433" s="101">
        <v>0.90200000000000002</v>
      </c>
      <c r="J433" s="102">
        <v>0.89600000000000002</v>
      </c>
      <c r="K433" s="100">
        <v>0.86699999999999999</v>
      </c>
      <c r="L433" s="101">
        <v>0.88700000000000001</v>
      </c>
      <c r="M433" s="102">
        <v>0.873</v>
      </c>
      <c r="O433" s="103">
        <v>3.2745199999999999</v>
      </c>
      <c r="P433" s="104" t="s">
        <v>106</v>
      </c>
      <c r="Q433" s="105" t="s">
        <v>16</v>
      </c>
      <c r="R433" s="104" t="s">
        <v>106</v>
      </c>
      <c r="S433" s="107" t="s">
        <v>17</v>
      </c>
      <c r="T433" s="104" t="s">
        <v>106</v>
      </c>
      <c r="U433" s="105" t="s">
        <v>18</v>
      </c>
    </row>
    <row r="434" spans="1:21" ht="12" thickBot="1" x14ac:dyDescent="0.25">
      <c r="B434" s="108">
        <v>6.7000000000000004E-2</v>
      </c>
      <c r="C434" s="109">
        <v>6.6000000000000003E-2</v>
      </c>
      <c r="D434" s="110">
        <v>6.7000000000000004E-2</v>
      </c>
      <c r="E434" s="108">
        <v>5.0999999999999997E-2</v>
      </c>
      <c r="F434" s="109">
        <v>5.0999999999999997E-2</v>
      </c>
      <c r="G434" s="110">
        <v>5.0999999999999997E-2</v>
      </c>
      <c r="H434" s="108">
        <v>5.0999999999999997E-2</v>
      </c>
      <c r="I434" s="109">
        <v>5.0999999999999997E-2</v>
      </c>
      <c r="J434" s="110">
        <v>5.1999999999999998E-2</v>
      </c>
      <c r="K434" s="108">
        <v>5.1999999999999998E-2</v>
      </c>
      <c r="L434" s="109">
        <v>5.0999999999999997E-2</v>
      </c>
      <c r="M434" s="110">
        <v>5.2999999999999999E-2</v>
      </c>
      <c r="O434" s="111">
        <v>0</v>
      </c>
      <c r="P434" s="108" t="s">
        <v>35</v>
      </c>
      <c r="Q434" s="110"/>
      <c r="R434" s="109" t="s">
        <v>35</v>
      </c>
      <c r="S434" s="109"/>
      <c r="T434" s="108" t="s">
        <v>35</v>
      </c>
      <c r="U434" s="110"/>
    </row>
    <row r="436" spans="1:21" x14ac:dyDescent="0.2">
      <c r="A436" s="93" t="s">
        <v>174</v>
      </c>
    </row>
    <row r="437" spans="1:21" x14ac:dyDescent="0.2">
      <c r="A437" s="94" t="s">
        <v>28</v>
      </c>
    </row>
    <row r="438" spans="1:21" x14ac:dyDescent="0.2">
      <c r="B438" s="94" t="s">
        <v>29</v>
      </c>
      <c r="O438" s="94" t="s">
        <v>36</v>
      </c>
    </row>
    <row r="439" spans="1:21" ht="12" thickBot="1" x14ac:dyDescent="0.25">
      <c r="O439" s="94" t="s">
        <v>34</v>
      </c>
      <c r="R439" s="95"/>
    </row>
    <row r="440" spans="1:21" x14ac:dyDescent="0.2">
      <c r="B440" s="96">
        <v>1.637</v>
      </c>
      <c r="C440" s="97">
        <v>1.7210000000000001</v>
      </c>
      <c r="D440" s="98">
        <v>1.6919999999999999</v>
      </c>
      <c r="E440" s="96">
        <v>5.2999999999999999E-2</v>
      </c>
      <c r="F440" s="97">
        <v>5.2999999999999999E-2</v>
      </c>
      <c r="G440" s="98">
        <v>5.1999999999999998E-2</v>
      </c>
      <c r="H440" s="96">
        <v>5.1999999999999998E-2</v>
      </c>
      <c r="I440" s="97">
        <v>5.1999999999999998E-2</v>
      </c>
      <c r="J440" s="98">
        <v>5.1999999999999998E-2</v>
      </c>
      <c r="K440" s="96">
        <v>5.1999999999999998E-2</v>
      </c>
      <c r="L440" s="97">
        <v>5.1999999999999998E-2</v>
      </c>
      <c r="M440" s="98">
        <v>5.0999999999999997E-2</v>
      </c>
      <c r="O440" s="99">
        <v>37.226669999999999</v>
      </c>
      <c r="P440" s="96" t="s">
        <v>35</v>
      </c>
      <c r="Q440" s="98"/>
      <c r="R440" s="97" t="s">
        <v>35</v>
      </c>
      <c r="S440" s="97"/>
      <c r="T440" s="96" t="s">
        <v>35</v>
      </c>
      <c r="U440" s="98"/>
    </row>
    <row r="441" spans="1:21" x14ac:dyDescent="0.2">
      <c r="B441" s="100">
        <v>1.145</v>
      </c>
      <c r="C441" s="101">
        <v>1.1399999999999999</v>
      </c>
      <c r="D441" s="102">
        <v>1.109</v>
      </c>
      <c r="E441" s="100">
        <v>0.252</v>
      </c>
      <c r="F441" s="101">
        <v>0.25600000000000001</v>
      </c>
      <c r="G441" s="102">
        <v>0.26100000000000001</v>
      </c>
      <c r="H441" s="100">
        <v>0.35399999999999998</v>
      </c>
      <c r="I441" s="101">
        <v>0.36899999999999999</v>
      </c>
      <c r="J441" s="102">
        <v>0.37</v>
      </c>
      <c r="K441" s="100">
        <v>0.29899999999999999</v>
      </c>
      <c r="L441" s="101">
        <v>0.313</v>
      </c>
      <c r="M441" s="102">
        <v>0.3</v>
      </c>
      <c r="O441" s="103">
        <v>25.724</v>
      </c>
      <c r="P441" s="104" t="s">
        <v>101</v>
      </c>
      <c r="Q441" s="105" t="s">
        <v>16</v>
      </c>
      <c r="R441" s="104" t="s">
        <v>101</v>
      </c>
      <c r="S441" s="107" t="s">
        <v>17</v>
      </c>
      <c r="T441" s="104" t="s">
        <v>101</v>
      </c>
      <c r="U441" s="105" t="s">
        <v>18</v>
      </c>
    </row>
    <row r="442" spans="1:21" x14ac:dyDescent="0.2">
      <c r="B442" s="100">
        <v>0.875</v>
      </c>
      <c r="C442" s="101">
        <v>0.871</v>
      </c>
      <c r="D442" s="102">
        <v>0.85399999999999998</v>
      </c>
      <c r="E442" s="100">
        <v>0.35499999999999998</v>
      </c>
      <c r="F442" s="101">
        <v>0.38300000000000001</v>
      </c>
      <c r="G442" s="102">
        <v>0.36099999999999999</v>
      </c>
      <c r="H442" s="100">
        <v>0.41299999999999998</v>
      </c>
      <c r="I442" s="101">
        <v>0.42799999999999999</v>
      </c>
      <c r="J442" s="102">
        <v>0.42699999999999999</v>
      </c>
      <c r="K442" s="100">
        <v>0.33500000000000002</v>
      </c>
      <c r="L442" s="101">
        <v>0.32900000000000001</v>
      </c>
      <c r="M442" s="102">
        <v>0.36</v>
      </c>
      <c r="O442" s="103">
        <v>19.524920000000002</v>
      </c>
      <c r="P442" s="104" t="s">
        <v>102</v>
      </c>
      <c r="Q442" s="105" t="s">
        <v>16</v>
      </c>
      <c r="R442" s="104" t="s">
        <v>102</v>
      </c>
      <c r="S442" s="107" t="s">
        <v>17</v>
      </c>
      <c r="T442" s="104" t="s">
        <v>102</v>
      </c>
      <c r="U442" s="105" t="s">
        <v>18</v>
      </c>
    </row>
    <row r="443" spans="1:21" x14ac:dyDescent="0.2">
      <c r="B443" s="100">
        <v>0.628</v>
      </c>
      <c r="C443" s="101">
        <v>0.60099999999999998</v>
      </c>
      <c r="D443" s="102">
        <v>0.47699999999999998</v>
      </c>
      <c r="E443" s="100">
        <v>0.374</v>
      </c>
      <c r="F443" s="101">
        <v>0.38100000000000001</v>
      </c>
      <c r="G443" s="102">
        <v>0.38200000000000001</v>
      </c>
      <c r="H443" s="100">
        <v>0.47199999999999998</v>
      </c>
      <c r="I443" s="101">
        <v>0.48599999999999999</v>
      </c>
      <c r="J443" s="102">
        <v>0.50700000000000001</v>
      </c>
      <c r="K443" s="100">
        <v>0.39200000000000002</v>
      </c>
      <c r="L443" s="101">
        <v>0.40100000000000002</v>
      </c>
      <c r="M443" s="102">
        <v>0.41699999999999998</v>
      </c>
      <c r="O443" s="103">
        <v>13.225479999999999</v>
      </c>
      <c r="P443" s="104" t="s">
        <v>103</v>
      </c>
      <c r="Q443" s="105" t="s">
        <v>16</v>
      </c>
      <c r="R443" s="104" t="s">
        <v>103</v>
      </c>
      <c r="S443" s="107" t="s">
        <v>17</v>
      </c>
      <c r="T443" s="104" t="s">
        <v>103</v>
      </c>
      <c r="U443" s="105" t="s">
        <v>18</v>
      </c>
    </row>
    <row r="444" spans="1:21" x14ac:dyDescent="0.2">
      <c r="B444" s="100">
        <v>0.46200000000000002</v>
      </c>
      <c r="C444" s="101">
        <v>0.45300000000000001</v>
      </c>
      <c r="D444" s="102">
        <v>0.45300000000000001</v>
      </c>
      <c r="E444" s="100">
        <v>0.33300000000000002</v>
      </c>
      <c r="F444" s="101">
        <v>0.34</v>
      </c>
      <c r="G444" s="102">
        <v>0.34499999999999997</v>
      </c>
      <c r="H444" s="100">
        <v>0.47499999999999998</v>
      </c>
      <c r="I444" s="101">
        <v>0.46300000000000002</v>
      </c>
      <c r="J444" s="102">
        <v>0.48699999999999999</v>
      </c>
      <c r="K444" s="100">
        <v>0.33500000000000002</v>
      </c>
      <c r="L444" s="101">
        <v>0.34799999999999998</v>
      </c>
      <c r="M444" s="102">
        <v>0.35399999999999998</v>
      </c>
      <c r="O444" s="103">
        <v>9.8055599999999998</v>
      </c>
      <c r="P444" s="104" t="s">
        <v>104</v>
      </c>
      <c r="Q444" s="105" t="s">
        <v>16</v>
      </c>
      <c r="R444" s="104" t="s">
        <v>104</v>
      </c>
      <c r="S444" s="107" t="s">
        <v>17</v>
      </c>
      <c r="T444" s="104" t="s">
        <v>104</v>
      </c>
      <c r="U444" s="105" t="s">
        <v>18</v>
      </c>
    </row>
    <row r="445" spans="1:21" x14ac:dyDescent="0.2">
      <c r="B445" s="100">
        <v>0.34</v>
      </c>
      <c r="C445" s="101">
        <v>0.34</v>
      </c>
      <c r="D445" s="102">
        <v>0.33100000000000002</v>
      </c>
      <c r="E445" s="100">
        <v>0.31900000000000001</v>
      </c>
      <c r="F445" s="101">
        <v>0.32300000000000001</v>
      </c>
      <c r="G445" s="102">
        <v>0.318</v>
      </c>
      <c r="H445" s="100">
        <v>0.46200000000000002</v>
      </c>
      <c r="I445" s="101">
        <v>0.47099999999999997</v>
      </c>
      <c r="J445" s="102">
        <v>0.47799999999999998</v>
      </c>
      <c r="K445" s="100">
        <v>0.31900000000000001</v>
      </c>
      <c r="L445" s="101">
        <v>0.33100000000000002</v>
      </c>
      <c r="M445" s="102">
        <v>0.32800000000000001</v>
      </c>
      <c r="O445" s="103">
        <v>6.7484780000000004</v>
      </c>
      <c r="P445" s="104" t="s">
        <v>105</v>
      </c>
      <c r="Q445" s="105" t="s">
        <v>16</v>
      </c>
      <c r="R445" s="104" t="s">
        <v>105</v>
      </c>
      <c r="S445" s="107" t="s">
        <v>17</v>
      </c>
      <c r="T445" s="104" t="s">
        <v>105</v>
      </c>
      <c r="U445" s="105" t="s">
        <v>18</v>
      </c>
    </row>
    <row r="446" spans="1:21" x14ac:dyDescent="0.2">
      <c r="B446" s="100">
        <v>0.20200000000000001</v>
      </c>
      <c r="C446" s="101">
        <v>0.20799999999999999</v>
      </c>
      <c r="D446" s="102">
        <v>0.20899999999999999</v>
      </c>
      <c r="E446" s="100">
        <v>0.27500000000000002</v>
      </c>
      <c r="F446" s="101">
        <v>0.28000000000000003</v>
      </c>
      <c r="G446" s="102">
        <v>0.28499999999999998</v>
      </c>
      <c r="H446" s="100">
        <v>0.56799999999999995</v>
      </c>
      <c r="I446" s="101">
        <v>0.57499999999999996</v>
      </c>
      <c r="J446" s="102">
        <v>0.51800000000000002</v>
      </c>
      <c r="K446" s="100">
        <v>0.39200000000000002</v>
      </c>
      <c r="L446" s="101">
        <v>0.38</v>
      </c>
      <c r="M446" s="102">
        <v>0.39100000000000001</v>
      </c>
      <c r="O446" s="103">
        <v>3.2745199999999999</v>
      </c>
      <c r="P446" s="104" t="s">
        <v>106</v>
      </c>
      <c r="Q446" s="105" t="s">
        <v>16</v>
      </c>
      <c r="R446" s="104" t="s">
        <v>106</v>
      </c>
      <c r="S446" s="107" t="s">
        <v>17</v>
      </c>
      <c r="T446" s="104" t="s">
        <v>106</v>
      </c>
      <c r="U446" s="105" t="s">
        <v>18</v>
      </c>
    </row>
    <row r="447" spans="1:21" ht="12" thickBot="1" x14ac:dyDescent="0.25">
      <c r="B447" s="108">
        <v>6.6000000000000003E-2</v>
      </c>
      <c r="C447" s="109">
        <v>6.4000000000000001E-2</v>
      </c>
      <c r="D447" s="110">
        <v>6.8000000000000005E-2</v>
      </c>
      <c r="E447" s="108">
        <v>5.0999999999999997E-2</v>
      </c>
      <c r="F447" s="109">
        <v>4.9000000000000002E-2</v>
      </c>
      <c r="G447" s="110">
        <v>4.8000000000000001E-2</v>
      </c>
      <c r="H447" s="108">
        <v>5.1999999999999998E-2</v>
      </c>
      <c r="I447" s="109">
        <v>5.1999999999999998E-2</v>
      </c>
      <c r="J447" s="110">
        <v>5.1999999999999998E-2</v>
      </c>
      <c r="K447" s="108">
        <v>5.1999999999999998E-2</v>
      </c>
      <c r="L447" s="109">
        <v>5.1999999999999998E-2</v>
      </c>
      <c r="M447" s="110">
        <v>5.2999999999999999E-2</v>
      </c>
      <c r="O447" s="111">
        <v>0</v>
      </c>
      <c r="P447" s="108" t="s">
        <v>35</v>
      </c>
      <c r="Q447" s="110"/>
      <c r="R447" s="109" t="s">
        <v>35</v>
      </c>
      <c r="S447" s="109"/>
      <c r="T447" s="108" t="s">
        <v>35</v>
      </c>
      <c r="U447" s="110"/>
    </row>
    <row r="449" spans="1:21" x14ac:dyDescent="0.2">
      <c r="A449" s="93" t="s">
        <v>175</v>
      </c>
    </row>
    <row r="450" spans="1:21" x14ac:dyDescent="0.2">
      <c r="A450" s="94" t="s">
        <v>28</v>
      </c>
    </row>
    <row r="451" spans="1:21" x14ac:dyDescent="0.2">
      <c r="B451" s="94" t="s">
        <v>29</v>
      </c>
      <c r="O451" s="94" t="s">
        <v>36</v>
      </c>
    </row>
    <row r="452" spans="1:21" ht="12" thickBot="1" x14ac:dyDescent="0.25">
      <c r="O452" s="94" t="s">
        <v>34</v>
      </c>
      <c r="R452" s="95"/>
    </row>
    <row r="453" spans="1:21" x14ac:dyDescent="0.2">
      <c r="B453" s="96">
        <v>1.7090000000000001</v>
      </c>
      <c r="C453" s="97">
        <v>1.7509999999999999</v>
      </c>
      <c r="D453" s="98">
        <v>1.742</v>
      </c>
      <c r="E453" s="96">
        <v>5.1999999999999998E-2</v>
      </c>
      <c r="F453" s="97">
        <v>5.0999999999999997E-2</v>
      </c>
      <c r="G453" s="98">
        <v>5.7000000000000002E-2</v>
      </c>
      <c r="H453" s="96">
        <v>5.1999999999999998E-2</v>
      </c>
      <c r="I453" s="97">
        <v>5.0999999999999997E-2</v>
      </c>
      <c r="J453" s="98">
        <v>5.5E-2</v>
      </c>
      <c r="K453" s="96">
        <v>5.1999999999999998E-2</v>
      </c>
      <c r="L453" s="97">
        <v>5.0999999999999997E-2</v>
      </c>
      <c r="M453" s="98">
        <v>5.1999999999999998E-2</v>
      </c>
      <c r="O453" s="99">
        <v>37.226669999999999</v>
      </c>
      <c r="P453" s="96" t="s">
        <v>35</v>
      </c>
      <c r="Q453" s="98"/>
      <c r="R453" s="97" t="s">
        <v>35</v>
      </c>
      <c r="S453" s="97"/>
      <c r="T453" s="96" t="s">
        <v>35</v>
      </c>
      <c r="U453" s="98"/>
    </row>
    <row r="454" spans="1:21" x14ac:dyDescent="0.2">
      <c r="B454" s="100">
        <v>1.1639999999999999</v>
      </c>
      <c r="C454" s="101">
        <v>1.181</v>
      </c>
      <c r="D454" s="102">
        <v>1.1839999999999999</v>
      </c>
      <c r="E454" s="100">
        <v>0.89700000000000002</v>
      </c>
      <c r="F454" s="101">
        <v>0.99099999999999999</v>
      </c>
      <c r="G454" s="102">
        <v>1.0009999999999999</v>
      </c>
      <c r="H454" s="100">
        <v>0.85</v>
      </c>
      <c r="I454" s="101">
        <v>0.875</v>
      </c>
      <c r="J454" s="102">
        <v>0.879</v>
      </c>
      <c r="K454" s="100">
        <v>0.83899999999999997</v>
      </c>
      <c r="L454" s="101">
        <v>0.92</v>
      </c>
      <c r="M454" s="102">
        <v>0.92800000000000005</v>
      </c>
      <c r="O454" s="103">
        <v>25.724</v>
      </c>
      <c r="P454" s="104" t="s">
        <v>66</v>
      </c>
      <c r="Q454" s="105" t="s">
        <v>16</v>
      </c>
      <c r="R454" s="104" t="s">
        <v>66</v>
      </c>
      <c r="S454" s="107" t="s">
        <v>17</v>
      </c>
      <c r="T454" s="104" t="s">
        <v>66</v>
      </c>
      <c r="U454" s="105" t="s">
        <v>18</v>
      </c>
    </row>
    <row r="455" spans="1:21" x14ac:dyDescent="0.2">
      <c r="B455" s="100">
        <v>0.86</v>
      </c>
      <c r="C455" s="101">
        <v>0.90300000000000002</v>
      </c>
      <c r="D455" s="102">
        <v>0.879</v>
      </c>
      <c r="E455" s="100">
        <v>0.84199999999999997</v>
      </c>
      <c r="F455" s="101">
        <v>0.878</v>
      </c>
      <c r="G455" s="102">
        <v>0.83199999999999996</v>
      </c>
      <c r="H455" s="100">
        <v>0.85499999999999998</v>
      </c>
      <c r="I455" s="101">
        <v>0.85599999999999998</v>
      </c>
      <c r="J455" s="102">
        <v>0.82099999999999995</v>
      </c>
      <c r="K455" s="100">
        <v>0.74399999999999999</v>
      </c>
      <c r="L455" s="101">
        <v>0.82299999999999995</v>
      </c>
      <c r="M455" s="102">
        <v>0.84199999999999997</v>
      </c>
      <c r="O455" s="103">
        <v>19.524920000000002</v>
      </c>
      <c r="P455" s="104" t="s">
        <v>67</v>
      </c>
      <c r="Q455" s="105" t="s">
        <v>16</v>
      </c>
      <c r="R455" s="104" t="s">
        <v>67</v>
      </c>
      <c r="S455" s="107" t="s">
        <v>17</v>
      </c>
      <c r="T455" s="104" t="s">
        <v>67</v>
      </c>
      <c r="U455" s="105" t="s">
        <v>18</v>
      </c>
    </row>
    <row r="456" spans="1:21" x14ac:dyDescent="0.2">
      <c r="B456" s="100">
        <v>0.60799999999999998</v>
      </c>
      <c r="C456" s="101">
        <v>0.623</v>
      </c>
      <c r="D456" s="102">
        <v>0.624</v>
      </c>
      <c r="E456" s="100">
        <v>0.82899999999999996</v>
      </c>
      <c r="F456" s="101">
        <v>0.872</v>
      </c>
      <c r="G456" s="102">
        <v>0.81100000000000005</v>
      </c>
      <c r="H456" s="100">
        <v>0.93200000000000005</v>
      </c>
      <c r="I456" s="101">
        <v>0.94099999999999995</v>
      </c>
      <c r="J456" s="102">
        <v>0.94099999999999995</v>
      </c>
      <c r="K456" s="100">
        <v>0.73899999999999999</v>
      </c>
      <c r="L456" s="101">
        <v>0.85399999999999998</v>
      </c>
      <c r="M456" s="102">
        <v>0.87</v>
      </c>
      <c r="O456" s="103">
        <v>13.225479999999999</v>
      </c>
      <c r="P456" s="104" t="s">
        <v>68</v>
      </c>
      <c r="Q456" s="105" t="s">
        <v>16</v>
      </c>
      <c r="R456" s="104" t="s">
        <v>68</v>
      </c>
      <c r="S456" s="107" t="s">
        <v>17</v>
      </c>
      <c r="T456" s="104" t="s">
        <v>68</v>
      </c>
      <c r="U456" s="105" t="s">
        <v>18</v>
      </c>
    </row>
    <row r="457" spans="1:21" x14ac:dyDescent="0.2">
      <c r="B457" s="100">
        <v>0.49199999999999999</v>
      </c>
      <c r="C457" s="101">
        <v>0.48899999999999999</v>
      </c>
      <c r="D457" s="102">
        <v>0.47099999999999997</v>
      </c>
      <c r="E457" s="100">
        <v>0.72199999999999998</v>
      </c>
      <c r="F457" s="101">
        <v>0.73399999999999999</v>
      </c>
      <c r="G457" s="102">
        <v>0.71399999999999997</v>
      </c>
      <c r="H457" s="100">
        <v>0.97399999999999998</v>
      </c>
      <c r="I457" s="101">
        <v>1.0649999999999999</v>
      </c>
      <c r="J457" s="102">
        <v>1.006</v>
      </c>
      <c r="K457" s="100">
        <v>0.79100000000000004</v>
      </c>
      <c r="L457" s="101">
        <v>0.97599999999999998</v>
      </c>
      <c r="M457" s="102">
        <v>0.92200000000000004</v>
      </c>
      <c r="O457" s="103">
        <v>9.8055599999999998</v>
      </c>
      <c r="P457" s="104" t="s">
        <v>69</v>
      </c>
      <c r="Q457" s="105" t="s">
        <v>16</v>
      </c>
      <c r="R457" s="104" t="s">
        <v>69</v>
      </c>
      <c r="S457" s="107" t="s">
        <v>17</v>
      </c>
      <c r="T457" s="104" t="s">
        <v>69</v>
      </c>
      <c r="U457" s="105" t="s">
        <v>18</v>
      </c>
    </row>
    <row r="458" spans="1:21" x14ac:dyDescent="0.2">
      <c r="B458" s="100">
        <v>0.34899999999999998</v>
      </c>
      <c r="C458" s="101">
        <v>0.373</v>
      </c>
      <c r="D458" s="102">
        <v>0.35</v>
      </c>
      <c r="E458" s="100">
        <v>0.70899999999999996</v>
      </c>
      <c r="F458" s="101">
        <v>0.76900000000000002</v>
      </c>
      <c r="G458" s="102">
        <v>0.77</v>
      </c>
      <c r="H458" s="100">
        <v>0.84299999999999997</v>
      </c>
      <c r="I458" s="101">
        <v>0.88</v>
      </c>
      <c r="J458" s="102">
        <v>0.89500000000000002</v>
      </c>
      <c r="K458" s="100">
        <v>0.79100000000000004</v>
      </c>
      <c r="L458" s="101">
        <v>0.873</v>
      </c>
      <c r="M458" s="102">
        <v>0.89700000000000002</v>
      </c>
      <c r="O458" s="103">
        <v>6.7484780000000004</v>
      </c>
      <c r="P458" s="104" t="s">
        <v>70</v>
      </c>
      <c r="Q458" s="105" t="s">
        <v>16</v>
      </c>
      <c r="R458" s="104" t="s">
        <v>70</v>
      </c>
      <c r="S458" s="107" t="s">
        <v>17</v>
      </c>
      <c r="T458" s="104" t="s">
        <v>70</v>
      </c>
      <c r="U458" s="105" t="s">
        <v>18</v>
      </c>
    </row>
    <row r="459" spans="1:21" x14ac:dyDescent="0.2">
      <c r="B459" s="100">
        <v>0.21199999999999999</v>
      </c>
      <c r="C459" s="101">
        <v>0.217</v>
      </c>
      <c r="D459" s="102">
        <v>0.216</v>
      </c>
      <c r="E459" s="100">
        <v>0.93400000000000005</v>
      </c>
      <c r="F459" s="101">
        <v>1.038</v>
      </c>
      <c r="G459" s="102">
        <v>0.96299999999999997</v>
      </c>
      <c r="H459" s="100">
        <v>0.84799999999999998</v>
      </c>
      <c r="I459" s="101">
        <v>0.90200000000000002</v>
      </c>
      <c r="J459" s="102">
        <v>0.873</v>
      </c>
      <c r="K459" s="100">
        <v>0.82299999999999995</v>
      </c>
      <c r="L459" s="101">
        <v>0.84</v>
      </c>
      <c r="M459" s="102">
        <v>0.84699999999999998</v>
      </c>
      <c r="O459" s="103">
        <v>3.2745199999999999</v>
      </c>
      <c r="P459" s="104" t="s">
        <v>65</v>
      </c>
      <c r="Q459" s="105" t="s">
        <v>16</v>
      </c>
      <c r="R459" s="104" t="s">
        <v>65</v>
      </c>
      <c r="S459" s="107" t="s">
        <v>17</v>
      </c>
      <c r="T459" s="104" t="s">
        <v>65</v>
      </c>
      <c r="U459" s="105" t="s">
        <v>18</v>
      </c>
    </row>
    <row r="460" spans="1:21" ht="12" thickBot="1" x14ac:dyDescent="0.25">
      <c r="B460" s="108">
        <v>7.2999999999999995E-2</v>
      </c>
      <c r="C460" s="109">
        <v>7.0000000000000007E-2</v>
      </c>
      <c r="D460" s="110">
        <v>7.1999999999999995E-2</v>
      </c>
      <c r="E460" s="108">
        <v>5.0999999999999997E-2</v>
      </c>
      <c r="F460" s="109">
        <v>5.0999999999999997E-2</v>
      </c>
      <c r="G460" s="110">
        <v>5.0999999999999997E-2</v>
      </c>
      <c r="H460" s="108">
        <v>5.1999999999999998E-2</v>
      </c>
      <c r="I460" s="109">
        <v>5.0999999999999997E-2</v>
      </c>
      <c r="J460" s="110">
        <v>5.2999999999999999E-2</v>
      </c>
      <c r="K460" s="108">
        <v>5.1999999999999998E-2</v>
      </c>
      <c r="L460" s="109">
        <v>5.0999999999999997E-2</v>
      </c>
      <c r="M460" s="110">
        <v>5.2999999999999999E-2</v>
      </c>
      <c r="O460" s="111">
        <v>0</v>
      </c>
      <c r="P460" s="108" t="s">
        <v>35</v>
      </c>
      <c r="Q460" s="110"/>
      <c r="R460" s="109" t="s">
        <v>35</v>
      </c>
      <c r="S460" s="109"/>
      <c r="T460" s="108" t="s">
        <v>35</v>
      </c>
      <c r="U460" s="110"/>
    </row>
    <row r="463" spans="1:21" x14ac:dyDescent="0.2">
      <c r="A463" s="93" t="s">
        <v>176</v>
      </c>
    </row>
    <row r="464" spans="1:21" x14ac:dyDescent="0.2">
      <c r="A464" s="94" t="s">
        <v>28</v>
      </c>
    </row>
    <row r="465" spans="1:21" x14ac:dyDescent="0.2">
      <c r="B465" s="94" t="s">
        <v>29</v>
      </c>
      <c r="O465" s="94" t="s">
        <v>36</v>
      </c>
    </row>
    <row r="466" spans="1:21" ht="12" thickBot="1" x14ac:dyDescent="0.25">
      <c r="O466" s="113" t="s">
        <v>34</v>
      </c>
      <c r="R466" s="95"/>
    </row>
    <row r="467" spans="1:21" x14ac:dyDescent="0.2">
      <c r="B467" s="96">
        <v>1.698</v>
      </c>
      <c r="C467" s="97">
        <v>1.714</v>
      </c>
      <c r="D467" s="98">
        <v>1.74</v>
      </c>
      <c r="E467" s="96">
        <v>5.3999999999999999E-2</v>
      </c>
      <c r="F467" s="97">
        <v>5.3999999999999999E-2</v>
      </c>
      <c r="G467" s="98">
        <v>5.1999999999999998E-2</v>
      </c>
      <c r="H467" s="96">
        <v>5.1999999999999998E-2</v>
      </c>
      <c r="I467" s="97">
        <v>5.1999999999999998E-2</v>
      </c>
      <c r="J467" s="98">
        <v>5.3999999999999999E-2</v>
      </c>
      <c r="K467" s="96">
        <v>5.3999999999999999E-2</v>
      </c>
      <c r="L467" s="97">
        <v>5.2999999999999999E-2</v>
      </c>
      <c r="M467" s="98">
        <v>5.2999999999999999E-2</v>
      </c>
      <c r="O467" s="114">
        <v>37.226669999999999</v>
      </c>
      <c r="P467" s="97" t="s">
        <v>35</v>
      </c>
      <c r="Q467" s="98"/>
      <c r="R467" s="97" t="s">
        <v>35</v>
      </c>
      <c r="S467" s="97"/>
      <c r="T467" s="96" t="s">
        <v>35</v>
      </c>
      <c r="U467" s="98"/>
    </row>
    <row r="468" spans="1:21" x14ac:dyDescent="0.2">
      <c r="B468" s="100">
        <v>1.155</v>
      </c>
      <c r="C468" s="101">
        <v>1.2210000000000001</v>
      </c>
      <c r="D468" s="102">
        <v>1.1819999999999999</v>
      </c>
      <c r="E468" s="100">
        <v>0.28100000000000003</v>
      </c>
      <c r="F468" s="101">
        <v>0.29499999999999998</v>
      </c>
      <c r="G468" s="102">
        <v>0.27700000000000002</v>
      </c>
      <c r="H468" s="100">
        <v>0.42299999999999999</v>
      </c>
      <c r="I468" s="101">
        <v>0.42899999999999999</v>
      </c>
      <c r="J468" s="102">
        <v>0.40799999999999997</v>
      </c>
      <c r="K468" s="100">
        <v>0.373</v>
      </c>
      <c r="L468" s="101">
        <v>0.38</v>
      </c>
      <c r="M468" s="102">
        <v>0.36499999999999999</v>
      </c>
      <c r="O468" s="115">
        <v>25.724</v>
      </c>
      <c r="P468" s="106" t="s">
        <v>66</v>
      </c>
      <c r="Q468" s="105" t="s">
        <v>16</v>
      </c>
      <c r="R468" s="104" t="s">
        <v>66</v>
      </c>
      <c r="S468" s="107" t="s">
        <v>17</v>
      </c>
      <c r="T468" s="104" t="s">
        <v>66</v>
      </c>
      <c r="U468" s="105" t="s">
        <v>18</v>
      </c>
    </row>
    <row r="469" spans="1:21" x14ac:dyDescent="0.2">
      <c r="B469" s="100">
        <v>0.90700000000000003</v>
      </c>
      <c r="C469" s="101">
        <v>0.92800000000000005</v>
      </c>
      <c r="D469" s="102">
        <v>0.92600000000000005</v>
      </c>
      <c r="E469" s="100">
        <v>0.371</v>
      </c>
      <c r="F469" s="101">
        <v>0.38</v>
      </c>
      <c r="G469" s="102">
        <v>0.36599999999999999</v>
      </c>
      <c r="H469" s="100">
        <v>0.38300000000000001</v>
      </c>
      <c r="I469" s="101">
        <v>0.41499999999999998</v>
      </c>
      <c r="J469" s="102">
        <v>0.41499999999999998</v>
      </c>
      <c r="K469" s="100">
        <v>0.44900000000000001</v>
      </c>
      <c r="L469" s="101">
        <v>0.47499999999999998</v>
      </c>
      <c r="M469" s="102">
        <v>0.47799999999999998</v>
      </c>
      <c r="O469" s="115">
        <v>19.524920000000002</v>
      </c>
      <c r="P469" s="106" t="s">
        <v>67</v>
      </c>
      <c r="Q469" s="105" t="s">
        <v>16</v>
      </c>
      <c r="R469" s="104" t="s">
        <v>67</v>
      </c>
      <c r="S469" s="107" t="s">
        <v>17</v>
      </c>
      <c r="T469" s="104" t="s">
        <v>67</v>
      </c>
      <c r="U469" s="105" t="s">
        <v>18</v>
      </c>
    </row>
    <row r="470" spans="1:21" x14ac:dyDescent="0.2">
      <c r="B470" s="100">
        <v>0.64100000000000001</v>
      </c>
      <c r="C470" s="101">
        <v>0.65400000000000003</v>
      </c>
      <c r="D470" s="102">
        <v>0.628</v>
      </c>
      <c r="E470" s="100">
        <v>0.496</v>
      </c>
      <c r="F470" s="101">
        <v>0.51700000000000002</v>
      </c>
      <c r="G470" s="102">
        <v>0.51800000000000002</v>
      </c>
      <c r="H470" s="100">
        <v>0.45700000000000002</v>
      </c>
      <c r="I470" s="101">
        <v>0.46600000000000003</v>
      </c>
      <c r="J470" s="102">
        <v>0.46700000000000003</v>
      </c>
      <c r="K470" s="100">
        <v>0.36099999999999999</v>
      </c>
      <c r="L470" s="101">
        <v>0.377</v>
      </c>
      <c r="M470" s="102">
        <v>0.377</v>
      </c>
      <c r="O470" s="115">
        <v>13.225479999999999</v>
      </c>
      <c r="P470" s="106" t="s">
        <v>68</v>
      </c>
      <c r="Q470" s="105" t="s">
        <v>16</v>
      </c>
      <c r="R470" s="104" t="s">
        <v>68</v>
      </c>
      <c r="S470" s="107" t="s">
        <v>17</v>
      </c>
      <c r="T470" s="104" t="s">
        <v>68</v>
      </c>
      <c r="U470" s="105" t="s">
        <v>18</v>
      </c>
    </row>
    <row r="471" spans="1:21" x14ac:dyDescent="0.2">
      <c r="B471" s="100">
        <v>0.505</v>
      </c>
      <c r="C471" s="101">
        <v>0.505</v>
      </c>
      <c r="D471" s="102">
        <v>0.50700000000000001</v>
      </c>
      <c r="E471" s="100">
        <v>0.34799999999999998</v>
      </c>
      <c r="F471" s="101">
        <v>0.35299999999999998</v>
      </c>
      <c r="G471" s="102">
        <v>0.33600000000000002</v>
      </c>
      <c r="H471" s="100">
        <v>0.41499999999999998</v>
      </c>
      <c r="I471" s="101">
        <v>0.42199999999999999</v>
      </c>
      <c r="J471" s="102">
        <v>0.42299999999999999</v>
      </c>
      <c r="K471" s="100">
        <v>0.29799999999999999</v>
      </c>
      <c r="L471" s="101">
        <v>0.30599999999999999</v>
      </c>
      <c r="M471" s="102">
        <v>0.32</v>
      </c>
      <c r="O471" s="115">
        <v>9.8055599999999998</v>
      </c>
      <c r="P471" s="106" t="s">
        <v>69</v>
      </c>
      <c r="Q471" s="105" t="s">
        <v>16</v>
      </c>
      <c r="R471" s="104" t="s">
        <v>69</v>
      </c>
      <c r="S471" s="107" t="s">
        <v>17</v>
      </c>
      <c r="T471" s="104" t="s">
        <v>69</v>
      </c>
      <c r="U471" s="105" t="s">
        <v>18</v>
      </c>
    </row>
    <row r="472" spans="1:21" x14ac:dyDescent="0.2">
      <c r="B472" s="100">
        <v>0.35799999999999998</v>
      </c>
      <c r="C472" s="101">
        <v>0.371</v>
      </c>
      <c r="D472" s="102">
        <v>0.35699999999999998</v>
      </c>
      <c r="E472" s="100">
        <v>0.35299999999999998</v>
      </c>
      <c r="F472" s="101">
        <v>0.33900000000000002</v>
      </c>
      <c r="G472" s="102">
        <v>0.374</v>
      </c>
      <c r="H472" s="100">
        <v>0.41099999999999998</v>
      </c>
      <c r="I472" s="101">
        <v>0.42099999999999999</v>
      </c>
      <c r="J472" s="102">
        <v>0.42499999999999999</v>
      </c>
      <c r="K472" s="100">
        <v>0.44400000000000001</v>
      </c>
      <c r="L472" s="101">
        <v>0.44600000000000001</v>
      </c>
      <c r="M472" s="102">
        <v>0.46100000000000002</v>
      </c>
      <c r="O472" s="115">
        <v>6.7484780000000004</v>
      </c>
      <c r="P472" s="106" t="s">
        <v>70</v>
      </c>
      <c r="Q472" s="105" t="s">
        <v>16</v>
      </c>
      <c r="R472" s="104" t="s">
        <v>70</v>
      </c>
      <c r="S472" s="107" t="s">
        <v>17</v>
      </c>
      <c r="T472" s="104" t="s">
        <v>70</v>
      </c>
      <c r="U472" s="105" t="s">
        <v>18</v>
      </c>
    </row>
    <row r="473" spans="1:21" x14ac:dyDescent="0.2">
      <c r="B473" s="100">
        <v>0.23</v>
      </c>
      <c r="C473" s="101">
        <v>0.221</v>
      </c>
      <c r="D473" s="102">
        <v>0.215</v>
      </c>
      <c r="E473" s="100">
        <v>0.33800000000000002</v>
      </c>
      <c r="F473" s="101">
        <v>0.34599999999999997</v>
      </c>
      <c r="G473" s="102">
        <v>0.34899999999999998</v>
      </c>
      <c r="H473" s="100">
        <v>0.33</v>
      </c>
      <c r="I473" s="101">
        <v>0.32900000000000001</v>
      </c>
      <c r="J473" s="102">
        <v>0.32</v>
      </c>
      <c r="K473" s="100">
        <v>0.46</v>
      </c>
      <c r="L473" s="101">
        <v>0.47699999999999998</v>
      </c>
      <c r="M473" s="102">
        <v>0.47</v>
      </c>
      <c r="O473" s="115">
        <v>3.2745199999999999</v>
      </c>
      <c r="P473" s="106" t="s">
        <v>65</v>
      </c>
      <c r="Q473" s="105" t="s">
        <v>16</v>
      </c>
      <c r="R473" s="104" t="s">
        <v>65</v>
      </c>
      <c r="S473" s="107" t="s">
        <v>17</v>
      </c>
      <c r="T473" s="104" t="s">
        <v>65</v>
      </c>
      <c r="U473" s="105" t="s">
        <v>18</v>
      </c>
    </row>
    <row r="474" spans="1:21" ht="12" thickBot="1" x14ac:dyDescent="0.25">
      <c r="B474" s="108">
        <v>6.8000000000000005E-2</v>
      </c>
      <c r="C474" s="109">
        <v>6.7000000000000004E-2</v>
      </c>
      <c r="D474" s="110">
        <v>6.8000000000000005E-2</v>
      </c>
      <c r="E474" s="108">
        <v>5.2999999999999999E-2</v>
      </c>
      <c r="F474" s="109">
        <v>5.1999999999999998E-2</v>
      </c>
      <c r="G474" s="110">
        <v>5.1999999999999998E-2</v>
      </c>
      <c r="H474" s="108">
        <v>5.2999999999999999E-2</v>
      </c>
      <c r="I474" s="109">
        <v>5.1999999999999998E-2</v>
      </c>
      <c r="J474" s="110">
        <v>5.1999999999999998E-2</v>
      </c>
      <c r="K474" s="108">
        <v>5.1999999999999998E-2</v>
      </c>
      <c r="L474" s="109">
        <v>5.3999999999999999E-2</v>
      </c>
      <c r="M474" s="110">
        <v>6.3E-2</v>
      </c>
      <c r="O474" s="116">
        <v>0</v>
      </c>
      <c r="P474" s="109" t="s">
        <v>35</v>
      </c>
      <c r="Q474" s="110"/>
      <c r="R474" s="109" t="s">
        <v>35</v>
      </c>
      <c r="S474" s="109"/>
      <c r="T474" s="108" t="s">
        <v>35</v>
      </c>
      <c r="U474" s="110"/>
    </row>
    <row r="476" spans="1:21" ht="12" thickBot="1" x14ac:dyDescent="0.25">
      <c r="A476" s="93" t="s">
        <v>177</v>
      </c>
    </row>
    <row r="477" spans="1:21" x14ac:dyDescent="0.2">
      <c r="A477" s="94" t="s">
        <v>28</v>
      </c>
      <c r="P477" s="94" t="s">
        <v>179</v>
      </c>
      <c r="R477" s="117" t="s">
        <v>181</v>
      </c>
    </row>
    <row r="478" spans="1:21" x14ac:dyDescent="0.2">
      <c r="B478" s="94" t="s">
        <v>29</v>
      </c>
      <c r="P478" s="94" t="s">
        <v>178</v>
      </c>
      <c r="R478" s="118" t="s">
        <v>178</v>
      </c>
    </row>
    <row r="479" spans="1:21" ht="12" thickBot="1" x14ac:dyDescent="0.25">
      <c r="O479" s="94" t="s">
        <v>178</v>
      </c>
      <c r="P479" s="94" t="s">
        <v>180</v>
      </c>
      <c r="R479" s="119" t="s">
        <v>180</v>
      </c>
    </row>
    <row r="480" spans="1:21" x14ac:dyDescent="0.2">
      <c r="B480" s="96">
        <v>2.1389999999999998</v>
      </c>
      <c r="C480" s="97">
        <v>2.2559999999999998</v>
      </c>
      <c r="D480" s="98">
        <v>2.2839999999999998</v>
      </c>
      <c r="E480" s="96">
        <v>1.5860000000000001</v>
      </c>
      <c r="F480" s="97">
        <v>1.7430000000000001</v>
      </c>
      <c r="G480" s="98">
        <v>1.7010000000000001</v>
      </c>
      <c r="H480" s="96">
        <v>5.1999999999999998E-2</v>
      </c>
      <c r="I480" s="97">
        <v>5.2999999999999999E-2</v>
      </c>
      <c r="J480" s="98">
        <v>5.2999999999999999E-2</v>
      </c>
      <c r="K480" s="96">
        <v>5.1999999999999998E-2</v>
      </c>
      <c r="L480" s="97">
        <v>5.1999999999999998E-2</v>
      </c>
      <c r="M480" s="98">
        <v>5.1999999999999998E-2</v>
      </c>
      <c r="O480" s="120">
        <v>50</v>
      </c>
      <c r="P480" s="121">
        <v>30</v>
      </c>
      <c r="R480" s="122">
        <v>37.226669999999999</v>
      </c>
    </row>
    <row r="481" spans="2:18" x14ac:dyDescent="0.2">
      <c r="B481" s="100">
        <v>1.1060000000000001</v>
      </c>
      <c r="C481" s="101">
        <v>1.1539999999999999</v>
      </c>
      <c r="D481" s="102">
        <v>1.1879999999999999</v>
      </c>
      <c r="E481" s="100">
        <v>1.1100000000000001</v>
      </c>
      <c r="F481" s="101">
        <v>1.2150000000000001</v>
      </c>
      <c r="G481" s="102">
        <v>1.2150000000000001</v>
      </c>
      <c r="H481" s="100">
        <v>5.1999999999999998E-2</v>
      </c>
      <c r="I481" s="101">
        <v>5.5E-2</v>
      </c>
      <c r="J481" s="102">
        <v>5.0999999999999997E-2</v>
      </c>
      <c r="K481" s="100">
        <v>5.1999999999999998E-2</v>
      </c>
      <c r="L481" s="101">
        <v>5.1999999999999998E-2</v>
      </c>
      <c r="M481" s="102">
        <v>5.3999999999999999E-2</v>
      </c>
      <c r="O481" s="123">
        <f>O480/2</f>
        <v>25</v>
      </c>
      <c r="P481" s="124">
        <v>20</v>
      </c>
      <c r="R481" s="125">
        <v>25.724</v>
      </c>
    </row>
    <row r="482" spans="2:18" x14ac:dyDescent="0.2">
      <c r="B482" s="100">
        <v>0.58099999999999996</v>
      </c>
      <c r="C482" s="101">
        <v>0.63600000000000001</v>
      </c>
      <c r="D482" s="102">
        <v>0.63</v>
      </c>
      <c r="E482" s="100">
        <v>0.85099999999999998</v>
      </c>
      <c r="F482" s="101">
        <v>0.93100000000000005</v>
      </c>
      <c r="G482" s="102">
        <v>0.95499999999999996</v>
      </c>
      <c r="H482" s="100">
        <v>5.1999999999999998E-2</v>
      </c>
      <c r="I482" s="101">
        <v>5.2999999999999999E-2</v>
      </c>
      <c r="J482" s="102">
        <v>5.1999999999999998E-2</v>
      </c>
      <c r="K482" s="100">
        <v>5.1999999999999998E-2</v>
      </c>
      <c r="L482" s="101">
        <v>5.2999999999999999E-2</v>
      </c>
      <c r="M482" s="102">
        <v>5.1999999999999998E-2</v>
      </c>
      <c r="O482" s="123">
        <f t="shared" ref="O482:O486" si="0">O481/2</f>
        <v>12.5</v>
      </c>
      <c r="P482" s="124">
        <v>15</v>
      </c>
      <c r="R482" s="125">
        <v>19.524920000000002</v>
      </c>
    </row>
    <row r="483" spans="2:18" x14ac:dyDescent="0.2">
      <c r="B483" s="100">
        <v>0.32400000000000001</v>
      </c>
      <c r="C483" s="101">
        <v>0.34799999999999998</v>
      </c>
      <c r="D483" s="102">
        <v>0.34599999999999997</v>
      </c>
      <c r="E483" s="100">
        <v>0.60499999999999998</v>
      </c>
      <c r="F483" s="101">
        <v>0.65900000000000003</v>
      </c>
      <c r="G483" s="102">
        <v>0.65700000000000003</v>
      </c>
      <c r="H483" s="100">
        <v>5.1999999999999998E-2</v>
      </c>
      <c r="I483" s="101">
        <v>5.1999999999999998E-2</v>
      </c>
      <c r="J483" s="102">
        <v>5.1999999999999998E-2</v>
      </c>
      <c r="K483" s="100">
        <v>5.0999999999999997E-2</v>
      </c>
      <c r="L483" s="101">
        <v>5.1999999999999998E-2</v>
      </c>
      <c r="M483" s="102">
        <v>5.2999999999999999E-2</v>
      </c>
      <c r="O483" s="123">
        <f t="shared" si="0"/>
        <v>6.25</v>
      </c>
      <c r="P483" s="124">
        <v>10</v>
      </c>
      <c r="R483" s="125">
        <v>13.225479999999999</v>
      </c>
    </row>
    <row r="484" spans="2:18" x14ac:dyDescent="0.2">
      <c r="B484" s="100">
        <v>0.19700000000000001</v>
      </c>
      <c r="C484" s="101">
        <v>0.20200000000000001</v>
      </c>
      <c r="D484" s="102">
        <v>0.20399999999999999</v>
      </c>
      <c r="E484" s="100">
        <v>0.47199999999999998</v>
      </c>
      <c r="F484" s="101">
        <v>0.49399999999999999</v>
      </c>
      <c r="G484" s="102">
        <v>0.51200000000000001</v>
      </c>
      <c r="H484" s="100">
        <v>5.1999999999999998E-2</v>
      </c>
      <c r="I484" s="101">
        <v>5.2999999999999999E-2</v>
      </c>
      <c r="J484" s="102">
        <v>5.1999999999999998E-2</v>
      </c>
      <c r="K484" s="100">
        <v>5.1999999999999998E-2</v>
      </c>
      <c r="L484" s="101">
        <v>5.1999999999999998E-2</v>
      </c>
      <c r="M484" s="102">
        <v>5.1999999999999998E-2</v>
      </c>
      <c r="O484" s="123">
        <f t="shared" si="0"/>
        <v>3.125</v>
      </c>
      <c r="P484" s="124">
        <v>7.5</v>
      </c>
      <c r="R484" s="125">
        <v>9.8055599999999998</v>
      </c>
    </row>
    <row r="485" spans="2:18" x14ac:dyDescent="0.2">
      <c r="B485" s="100">
        <v>0.13200000000000001</v>
      </c>
      <c r="C485" s="101">
        <v>0.158</v>
      </c>
      <c r="D485" s="102">
        <v>0.13100000000000001</v>
      </c>
      <c r="E485" s="100">
        <v>0.34100000000000003</v>
      </c>
      <c r="F485" s="101">
        <v>0.371</v>
      </c>
      <c r="G485" s="102">
        <v>0.37</v>
      </c>
      <c r="H485" s="100">
        <v>5.2999999999999999E-2</v>
      </c>
      <c r="I485" s="101">
        <v>5.1999999999999998E-2</v>
      </c>
      <c r="J485" s="102">
        <v>5.1999999999999998E-2</v>
      </c>
      <c r="K485" s="100">
        <v>5.2999999999999999E-2</v>
      </c>
      <c r="L485" s="101">
        <v>5.1999999999999998E-2</v>
      </c>
      <c r="M485" s="102">
        <v>5.1999999999999998E-2</v>
      </c>
      <c r="O485" s="123">
        <f t="shared" si="0"/>
        <v>1.5625</v>
      </c>
      <c r="P485" s="124">
        <v>5</v>
      </c>
      <c r="R485" s="125">
        <v>6.7484780000000004</v>
      </c>
    </row>
    <row r="486" spans="2:18" x14ac:dyDescent="0.2">
      <c r="B486" s="100">
        <v>0.1</v>
      </c>
      <c r="C486" s="101">
        <v>0.10100000000000001</v>
      </c>
      <c r="D486" s="102">
        <v>0.10199999999999999</v>
      </c>
      <c r="E486" s="100">
        <v>0.19900000000000001</v>
      </c>
      <c r="F486" s="101">
        <v>0.215</v>
      </c>
      <c r="G486" s="102">
        <v>0.218</v>
      </c>
      <c r="H486" s="100">
        <v>5.2999999999999999E-2</v>
      </c>
      <c r="I486" s="101">
        <v>5.0999999999999997E-2</v>
      </c>
      <c r="J486" s="102">
        <v>5.2999999999999999E-2</v>
      </c>
      <c r="K486" s="100">
        <v>5.1999999999999998E-2</v>
      </c>
      <c r="L486" s="101">
        <v>5.2999999999999999E-2</v>
      </c>
      <c r="M486" s="102">
        <v>5.2999999999999999E-2</v>
      </c>
      <c r="O486" s="123">
        <f t="shared" si="0"/>
        <v>0.78125</v>
      </c>
      <c r="P486" s="124">
        <v>2.5</v>
      </c>
      <c r="R486" s="125">
        <v>3.2745199999999999</v>
      </c>
    </row>
    <row r="487" spans="2:18" ht="12" thickBot="1" x14ac:dyDescent="0.25">
      <c r="B487" s="108">
        <v>6.8000000000000005E-2</v>
      </c>
      <c r="C487" s="109">
        <v>6.3E-2</v>
      </c>
      <c r="D487" s="110">
        <v>6.5000000000000002E-2</v>
      </c>
      <c r="E487" s="108">
        <v>6.9000000000000006E-2</v>
      </c>
      <c r="F487" s="109">
        <v>6.6000000000000003E-2</v>
      </c>
      <c r="G487" s="110">
        <v>6.6000000000000003E-2</v>
      </c>
      <c r="H487" s="108">
        <v>5.2999999999999999E-2</v>
      </c>
      <c r="I487" s="109">
        <v>5.1999999999999998E-2</v>
      </c>
      <c r="J487" s="110">
        <v>5.1999999999999998E-2</v>
      </c>
      <c r="K487" s="108">
        <v>5.1999999999999998E-2</v>
      </c>
      <c r="L487" s="109">
        <v>5.1999999999999998E-2</v>
      </c>
      <c r="M487" s="110">
        <v>5.2999999999999999E-2</v>
      </c>
      <c r="O487" s="126">
        <v>0</v>
      </c>
      <c r="P487" s="127">
        <v>0</v>
      </c>
      <c r="R487" s="128">
        <v>0</v>
      </c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37</vt:i4>
      </vt:variant>
    </vt:vector>
  </HeadingPairs>
  <TitlesOfParts>
    <vt:vector size="40" baseType="lpstr">
      <vt:lpstr>0 months</vt:lpstr>
      <vt:lpstr>12 Months</vt:lpstr>
      <vt:lpstr>Raw data</vt:lpstr>
      <vt:lpstr>'Raw data'!_21st_July_2015_Plate_1A</vt:lpstr>
      <vt:lpstr>'Raw data'!_21st_July_2015_Plate_1B</vt:lpstr>
      <vt:lpstr>'Raw data'!_21st_July_2015_Plate_1C</vt:lpstr>
      <vt:lpstr>'Raw data'!_21st_July_2015_Plate_1D</vt:lpstr>
      <vt:lpstr>'Raw data'!_21st_July_2015_Plate_2A</vt:lpstr>
      <vt:lpstr>'Raw data'!_21st_July_2015_Plate_2B</vt:lpstr>
      <vt:lpstr>'Raw data'!_21st_July_2015_Plate_2C</vt:lpstr>
      <vt:lpstr>'Raw data'!_21st_July_2015_Plate_2D</vt:lpstr>
      <vt:lpstr>'Raw data'!_22nd_July_2015_Plate_3A</vt:lpstr>
      <vt:lpstr>'Raw data'!_22nd_July_2015_Plate_3B</vt:lpstr>
      <vt:lpstr>'Raw data'!_22nd_July_2015_Plate_3C</vt:lpstr>
      <vt:lpstr>'Raw data'!_22nd_July_2015_Plate_3D</vt:lpstr>
      <vt:lpstr>'Raw data'!_22nd_July_2015_Plate_4A</vt:lpstr>
      <vt:lpstr>'Raw data'!_22nd_July_2015_Plate_4B</vt:lpstr>
      <vt:lpstr>'Raw data'!_22nd_July_2015_Plate_4C</vt:lpstr>
      <vt:lpstr>'Raw data'!_22nd_July_2015_Plate_4D</vt:lpstr>
      <vt:lpstr>'Raw data'!_23rd_July_2015_Plate_5A</vt:lpstr>
      <vt:lpstr>'Raw data'!_23rd_July_2015_Plate_5B</vt:lpstr>
      <vt:lpstr>'Raw data'!_23rd_July_2015_Plate_5C</vt:lpstr>
      <vt:lpstr>'Raw data'!_23rd_July_2015_Plate_5D</vt:lpstr>
      <vt:lpstr>'Raw data'!_23rd_July_2015_Plate_6A</vt:lpstr>
      <vt:lpstr>'Raw data'!_23rd_July_2015_Plate_6B</vt:lpstr>
      <vt:lpstr>'Raw data'!_23rd_July_2015_Plate_6C</vt:lpstr>
      <vt:lpstr>'Raw data'!_23rd_July_2015_Plate_6D</vt:lpstr>
      <vt:lpstr>'Raw data'!_23rd_July_2015_Plate_7A</vt:lpstr>
      <vt:lpstr>'Raw data'!_23rd_July_2015_Plate_7B</vt:lpstr>
      <vt:lpstr>'Raw data'!_23rd_July_2015_Plate_7C</vt:lpstr>
      <vt:lpstr>'Raw data'!_23rd_July_2015_Plate_7D</vt:lpstr>
      <vt:lpstr>'Raw data'!_24th_July_2015_calibration_check</vt:lpstr>
      <vt:lpstr>'Raw data'!_24th_July_2015_Plate_8A</vt:lpstr>
      <vt:lpstr>'Raw data'!_24th_July_2015_Plate_8B</vt:lpstr>
      <vt:lpstr>'Raw data'!_24th_July_2015_Plate_8C</vt:lpstr>
      <vt:lpstr>'Raw data'!_24th_July_2015_Plate_8D</vt:lpstr>
      <vt:lpstr>'Raw data'!_24th_July_2015_Plate_9A</vt:lpstr>
      <vt:lpstr>'Raw data'!_24th_July_2015_Plate_9B</vt:lpstr>
      <vt:lpstr>'Raw data'!_24th_July_2015_Plate_9C</vt:lpstr>
      <vt:lpstr>'Raw data'!_24th_July_2015_Plate_9D</vt:lpstr>
    </vt:vector>
  </TitlesOfParts>
  <Company>University of Leeds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Edwards</dc:creator>
  <cp:lastModifiedBy>Jennifer Edwards</cp:lastModifiedBy>
  <cp:lastPrinted>2015-07-31T12:09:42Z</cp:lastPrinted>
  <dcterms:created xsi:type="dcterms:W3CDTF">2015-07-21T12:18:48Z</dcterms:created>
  <dcterms:modified xsi:type="dcterms:W3CDTF">2016-02-09T14:50:48Z</dcterms:modified>
</cp:coreProperties>
</file>