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.xml" ContentType="application/vnd.openxmlformats-officedocument.themeOverride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.xml" ContentType="application/vnd.openxmlformats-officedocument.themeOverride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.xml" ContentType="application/vnd.openxmlformats-officedocument.themeOverrid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5.xml" ContentType="application/vnd.openxmlformats-officedocument.themeOverride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ichael is Ace (He hopes)/PhD/One drive Files 16:05:19/One Drive January 2021/J Phys Chem B Paper/"/>
    </mc:Choice>
  </mc:AlternateContent>
  <xr:revisionPtr revIDLastSave="0" documentId="13_ncr:1_{B282C252-BFF6-E645-92FC-F35C25B73482}" xr6:coauthVersionLast="46" xr6:coauthVersionMax="46" xr10:uidLastSave="{00000000-0000-0000-0000-000000000000}"/>
  <bookViews>
    <workbookView xWindow="780" yWindow="960" windowWidth="26980" windowHeight="15660" firstSheet="4" activeTab="13" xr2:uid="{D7A58AB4-2324-584D-9A16-316EB548B30C}"/>
  </bookViews>
  <sheets>
    <sheet name="Figure S1" sheetId="2" r:id="rId1"/>
    <sheet name="Figure S2" sheetId="3" r:id="rId2"/>
    <sheet name="Figure S3" sheetId="4" r:id="rId3"/>
    <sheet name="Figure S4" sheetId="5" r:id="rId4"/>
    <sheet name="Figure S5" sheetId="6" r:id="rId5"/>
    <sheet name="Figure S6" sheetId="7" r:id="rId6"/>
    <sheet name="Figure S7" sheetId="8" r:id="rId7"/>
    <sheet name="Figure S8" sheetId="9" r:id="rId8"/>
    <sheet name="Figure S9a" sheetId="10" r:id="rId9"/>
    <sheet name="Figure S9b" sheetId="11" r:id="rId10"/>
    <sheet name="Figure S9c" sheetId="12" r:id="rId11"/>
    <sheet name="Figure S9d" sheetId="13" r:id="rId12"/>
    <sheet name="Figure S9e" sheetId="14" r:id="rId13"/>
    <sheet name="Figure S9f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solver_adj" localSheetId="1" hidden="1">'Figure S2'!$C$20,'Figure S2'!$D$21,'Figure S2'!$D$22</definedName>
    <definedName name="solver_adj" localSheetId="3" hidden="1">'Figure S4'!$C$20,'Figure S4'!$D$21,'Figure S4'!$D$22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ng" localSheetId="1" hidden="1">1</definedName>
    <definedName name="solver_eng" localSheetId="3" hidden="1">1</definedName>
    <definedName name="solver_est" localSheetId="1" hidden="1">1</definedName>
    <definedName name="solver_est" localSheetId="3" hidden="1">1</definedName>
    <definedName name="solver_itr" localSheetId="1" hidden="1">100</definedName>
    <definedName name="solver_itr" localSheetId="3" hidden="1">100</definedName>
    <definedName name="solver_lhs1" localSheetId="1" hidden="1">'Figure S2'!$D$21</definedName>
    <definedName name="solver_lhs1" localSheetId="3" hidden="1">'Figure S4'!$D$21</definedName>
    <definedName name="solver_lhs2" localSheetId="1" hidden="1">'Figure S2'!$D$22</definedName>
    <definedName name="solver_lhs2" localSheetId="3" hidden="1">'Figure S4'!$D$22</definedName>
    <definedName name="solver_lhs3" localSheetId="1" hidden="1">'Figure S2'!$D$22</definedName>
    <definedName name="solver_lhs3" localSheetId="3" hidden="1">'Figure S4'!$D$22</definedName>
    <definedName name="solver_lhs4" localSheetId="1" hidden="1">'Figure S2'!$D$22</definedName>
    <definedName name="solver_lhs4" localSheetId="3" hidden="1">'Figure S4'!$D$21</definedName>
    <definedName name="solver_lhs5" localSheetId="1" hidden="1">'Figure S2'!$D$22</definedName>
    <definedName name="solver_lhs5" localSheetId="3" hidden="1">'Figure S4'!$D$22</definedName>
    <definedName name="solver_lhs6" localSheetId="3" hidden="1">'Figure S4'!$D$22</definedName>
    <definedName name="solver_lhs7" localSheetId="3" hidden="1">'Figure S4'!$D$22</definedName>
    <definedName name="solver_lin" localSheetId="1" hidden="1">2</definedName>
    <definedName name="solver_lin" localSheetId="3" hidden="1">2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2</definedName>
    <definedName name="solver_neg" localSheetId="3" hidden="1">2</definedName>
    <definedName name="solver_nod" localSheetId="1" hidden="1">2147483647</definedName>
    <definedName name="solver_nod" localSheetId="3" hidden="1">2147483647</definedName>
    <definedName name="solver_num" localSheetId="1" hidden="1">3</definedName>
    <definedName name="solver_num" localSheetId="3" hidden="1">3</definedName>
    <definedName name="solver_nwt" localSheetId="1" hidden="1">1</definedName>
    <definedName name="solver_nwt" localSheetId="3" hidden="1">1</definedName>
    <definedName name="solver_opt" localSheetId="1" hidden="1">'Figure S2'!$N$17</definedName>
    <definedName name="solver_opt" localSheetId="3" hidden="1">'Figure S4'!$N$17</definedName>
    <definedName name="solver_pre" localSheetId="1" hidden="1">0.000001</definedName>
    <definedName name="solver_pre" localSheetId="3" hidden="1">0.000001</definedName>
    <definedName name="solver_rbv" localSheetId="1" hidden="1">1</definedName>
    <definedName name="solver_rbv" localSheetId="3" hidden="1">1</definedName>
    <definedName name="solver_rel1" localSheetId="1" hidden="1">3</definedName>
    <definedName name="solver_rel1" localSheetId="3" hidden="1">3</definedName>
    <definedName name="solver_rel2" localSheetId="1" hidden="1">1</definedName>
    <definedName name="solver_rel2" localSheetId="3" hidden="1">1</definedName>
    <definedName name="solver_rel3" localSheetId="1" hidden="1">3</definedName>
    <definedName name="solver_rel3" localSheetId="3" hidden="1">3</definedName>
    <definedName name="solver_rel4" localSheetId="1" hidden="1">3</definedName>
    <definedName name="solver_rel4" localSheetId="3" hidden="1">3</definedName>
    <definedName name="solver_rel5" localSheetId="1" hidden="1">3</definedName>
    <definedName name="solver_rel5" localSheetId="3" hidden="1">1</definedName>
    <definedName name="solver_rel6" localSheetId="3" hidden="1">3</definedName>
    <definedName name="solver_rel7" localSheetId="3" hidden="1">3</definedName>
    <definedName name="solver_rhs1" localSheetId="1" hidden="1">0</definedName>
    <definedName name="solver_rhs1" localSheetId="3" hidden="1">0</definedName>
    <definedName name="solver_rhs2" localSheetId="1" hidden="1">7</definedName>
    <definedName name="solver_rhs2" localSheetId="3" hidden="1">7</definedName>
    <definedName name="solver_rhs3" localSheetId="1" hidden="1">6</definedName>
    <definedName name="solver_rhs3" localSheetId="3" hidden="1">6</definedName>
    <definedName name="solver_rhs4" localSheetId="1" hidden="1">6</definedName>
    <definedName name="solver_rhs4" localSheetId="3" hidden="1">0.00001</definedName>
    <definedName name="solver_rhs5" localSheetId="1" hidden="1">3</definedName>
    <definedName name="solver_rhs5" localSheetId="3" hidden="1">8</definedName>
    <definedName name="solver_rhs6" localSheetId="3" hidden="1">6</definedName>
    <definedName name="solver_rhs7" localSheetId="3" hidden="1">3.7</definedName>
    <definedName name="solver_rlx" localSheetId="1" hidden="1">1</definedName>
    <definedName name="solver_rlx" localSheetId="3" hidden="1">1</definedName>
    <definedName name="solver_rsd" localSheetId="1" hidden="1">0</definedName>
    <definedName name="solver_rsd" localSheetId="3" hidden="1">0</definedName>
    <definedName name="solver_scl" localSheetId="1" hidden="1">2</definedName>
    <definedName name="solver_scl" localSheetId="3" hidden="1">2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100</definedName>
    <definedName name="solver_tim" localSheetId="3" hidden="1">100</definedName>
    <definedName name="solver_tol" localSheetId="1" hidden="1">0.05</definedName>
    <definedName name="solver_tol" localSheetId="3" hidden="1">0.05</definedName>
    <definedName name="solver_typ" localSheetId="1" hidden="1">2</definedName>
    <definedName name="solver_typ" localSheetId="3" hidden="1">2</definedName>
    <definedName name="solver_val" localSheetId="1" hidden="1">0</definedName>
    <definedName name="solver_val" localSheetId="3" hidden="1">0</definedName>
    <definedName name="solver_ver" localSheetId="1" hidden="1">2</definedName>
    <definedName name="solver_ver" localSheetId="3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" i="15" l="1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U24" i="14" l="1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U24" i="13" l="1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U24" i="12" l="1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U24" i="11" l="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U24" i="10" l="1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B9" i="6" l="1"/>
  <c r="C9" i="6" s="1"/>
  <c r="B8" i="6"/>
  <c r="C8" i="6" s="1"/>
  <c r="B7" i="6"/>
  <c r="C7" i="6" s="1"/>
  <c r="B6" i="6"/>
  <c r="C6" i="6" s="1"/>
  <c r="B5" i="6"/>
  <c r="C5" i="6" s="1"/>
  <c r="B4" i="6"/>
  <c r="C4" i="6" s="1"/>
  <c r="B3" i="6"/>
  <c r="C3" i="6" s="1"/>
  <c r="B2" i="6"/>
  <c r="C2" i="6" s="1"/>
  <c r="F2" i="5"/>
  <c r="G2" i="5" s="1"/>
  <c r="J2" i="5"/>
  <c r="A3" i="5"/>
  <c r="C3" i="5"/>
  <c r="D3" i="5"/>
  <c r="E3" i="5"/>
  <c r="F3" i="5"/>
  <c r="G3" i="5"/>
  <c r="H3" i="5" s="1"/>
  <c r="I3" i="5"/>
  <c r="J3" i="5"/>
  <c r="K3" i="5"/>
  <c r="L3" i="5"/>
  <c r="M3" i="5"/>
  <c r="O3" i="5" s="1"/>
  <c r="A4" i="5"/>
  <c r="C4" i="5" s="1"/>
  <c r="D4" i="5"/>
  <c r="E4" i="5"/>
  <c r="F4" i="5"/>
  <c r="I4" i="5" s="1"/>
  <c r="J4" i="5"/>
  <c r="M4" i="5" s="1"/>
  <c r="A5" i="5"/>
  <c r="C5" i="5"/>
  <c r="D5" i="5"/>
  <c r="E5" i="5"/>
  <c r="F5" i="5"/>
  <c r="I5" i="5" s="1"/>
  <c r="G5" i="5"/>
  <c r="H5" i="5" s="1"/>
  <c r="J5" i="5"/>
  <c r="M5" i="5" s="1"/>
  <c r="K5" i="5"/>
  <c r="A6" i="5"/>
  <c r="C6" i="5"/>
  <c r="D6" i="5"/>
  <c r="E6" i="5"/>
  <c r="F6" i="5"/>
  <c r="I6" i="5" s="1"/>
  <c r="G6" i="5"/>
  <c r="H6" i="5"/>
  <c r="J6" i="5"/>
  <c r="M6" i="5" s="1"/>
  <c r="K6" i="5"/>
  <c r="L6" i="5"/>
  <c r="A7" i="5"/>
  <c r="C7" i="5"/>
  <c r="D7" i="5"/>
  <c r="E7" i="5"/>
  <c r="F7" i="5"/>
  <c r="G7" i="5"/>
  <c r="H7" i="5"/>
  <c r="I7" i="5"/>
  <c r="J7" i="5"/>
  <c r="K7" i="5"/>
  <c r="L7" i="5"/>
  <c r="M7" i="5"/>
  <c r="O7" i="5" s="1"/>
  <c r="A8" i="5"/>
  <c r="C8" i="5" s="1"/>
  <c r="D8" i="5"/>
  <c r="E8" i="5"/>
  <c r="F8" i="5"/>
  <c r="I8" i="5" s="1"/>
  <c r="J8" i="5"/>
  <c r="M8" i="5" s="1"/>
  <c r="A9" i="5"/>
  <c r="C9" i="5"/>
  <c r="D9" i="5"/>
  <c r="E9" i="5"/>
  <c r="F9" i="5"/>
  <c r="I9" i="5" s="1"/>
  <c r="G9" i="5"/>
  <c r="H9" i="5" s="1"/>
  <c r="J9" i="5"/>
  <c r="M9" i="5" s="1"/>
  <c r="K9" i="5"/>
  <c r="A10" i="5"/>
  <c r="C10" i="5"/>
  <c r="D10" i="5"/>
  <c r="E10" i="5"/>
  <c r="F10" i="5"/>
  <c r="I10" i="5" s="1"/>
  <c r="G10" i="5"/>
  <c r="H10" i="5"/>
  <c r="J10" i="5"/>
  <c r="M10" i="5" s="1"/>
  <c r="K10" i="5"/>
  <c r="L10" i="5"/>
  <c r="A11" i="5"/>
  <c r="C11" i="5"/>
  <c r="D11" i="5"/>
  <c r="E11" i="5"/>
  <c r="F11" i="5"/>
  <c r="G11" i="5"/>
  <c r="H11" i="5"/>
  <c r="I11" i="5"/>
  <c r="J11" i="5"/>
  <c r="K11" i="5"/>
  <c r="L11" i="5"/>
  <c r="M11" i="5"/>
  <c r="O11" i="5" s="1"/>
  <c r="A12" i="5"/>
  <c r="C12" i="5" s="1"/>
  <c r="D12" i="5"/>
  <c r="E12" i="5"/>
  <c r="F12" i="5"/>
  <c r="G12" i="5" s="1"/>
  <c r="J12" i="5"/>
  <c r="M12" i="5" s="1"/>
  <c r="C27" i="5"/>
  <c r="N9" i="5" l="1"/>
  <c r="O9" i="5"/>
  <c r="P9" i="5"/>
  <c r="P12" i="5"/>
  <c r="N12" i="5"/>
  <c r="O12" i="5"/>
  <c r="H12" i="5"/>
  <c r="L12" i="5"/>
  <c r="N6" i="5"/>
  <c r="O6" i="5"/>
  <c r="P6" i="5"/>
  <c r="P4" i="5"/>
  <c r="O4" i="5"/>
  <c r="N10" i="5"/>
  <c r="O10" i="5"/>
  <c r="P10" i="5"/>
  <c r="P8" i="5"/>
  <c r="O8" i="5"/>
  <c r="N5" i="5"/>
  <c r="O5" i="5"/>
  <c r="P5" i="5"/>
  <c r="I12" i="5"/>
  <c r="K12" i="5"/>
  <c r="N11" i="5"/>
  <c r="L9" i="5"/>
  <c r="K8" i="5"/>
  <c r="G8" i="5"/>
  <c r="N7" i="5"/>
  <c r="L5" i="5"/>
  <c r="K4" i="5"/>
  <c r="G4" i="5"/>
  <c r="N3" i="5"/>
  <c r="P11" i="5"/>
  <c r="P7" i="5"/>
  <c r="P3" i="5"/>
  <c r="H4" i="5" l="1"/>
  <c r="L4" i="5"/>
  <c r="N4" i="5" s="1"/>
  <c r="N17" i="5" s="1"/>
  <c r="H8" i="5"/>
  <c r="L8" i="5"/>
  <c r="N8" i="5" s="1"/>
  <c r="H34" i="4" l="1"/>
  <c r="F34" i="4"/>
  <c r="D34" i="4"/>
  <c r="B34" i="4"/>
  <c r="H33" i="4"/>
  <c r="F33" i="4"/>
  <c r="D33" i="4"/>
  <c r="B33" i="4"/>
  <c r="H32" i="4"/>
  <c r="F32" i="4"/>
  <c r="D32" i="4"/>
  <c r="B32" i="4"/>
  <c r="H31" i="4"/>
  <c r="F31" i="4"/>
  <c r="D31" i="4"/>
  <c r="B31" i="4"/>
  <c r="H30" i="4"/>
  <c r="F30" i="4"/>
  <c r="D30" i="4"/>
  <c r="B30" i="4"/>
  <c r="H29" i="4"/>
  <c r="F29" i="4"/>
  <c r="D29" i="4"/>
  <c r="B29" i="4"/>
  <c r="H28" i="4"/>
  <c r="F28" i="4"/>
  <c r="D28" i="4"/>
  <c r="B28" i="4"/>
  <c r="H27" i="4"/>
  <c r="F27" i="4"/>
  <c r="D27" i="4"/>
  <c r="B27" i="4"/>
  <c r="H26" i="4"/>
  <c r="F26" i="4"/>
  <c r="D26" i="4"/>
  <c r="B26" i="4"/>
  <c r="H25" i="4"/>
  <c r="F25" i="4"/>
  <c r="D25" i="4"/>
  <c r="B25" i="4"/>
  <c r="H24" i="4"/>
  <c r="F24" i="4"/>
  <c r="D24" i="4"/>
  <c r="B24" i="4"/>
  <c r="H23" i="4"/>
  <c r="F23" i="4"/>
  <c r="D23" i="4"/>
  <c r="B23" i="4"/>
  <c r="H22" i="4"/>
  <c r="F22" i="4"/>
  <c r="D22" i="4"/>
  <c r="B22" i="4"/>
  <c r="H21" i="4"/>
  <c r="F21" i="4"/>
  <c r="D21" i="4"/>
  <c r="B21" i="4"/>
  <c r="H20" i="4"/>
  <c r="F20" i="4"/>
  <c r="D20" i="4"/>
  <c r="B20" i="4"/>
  <c r="H19" i="4"/>
  <c r="F19" i="4"/>
  <c r="D19" i="4"/>
  <c r="B19" i="4"/>
  <c r="H18" i="4"/>
  <c r="F18" i="4"/>
  <c r="D18" i="4"/>
  <c r="B18" i="4"/>
  <c r="H17" i="4"/>
  <c r="F17" i="4"/>
  <c r="D17" i="4"/>
  <c r="B17" i="4"/>
  <c r="H16" i="4"/>
  <c r="F16" i="4"/>
  <c r="D16" i="4"/>
  <c r="B16" i="4"/>
  <c r="H15" i="4"/>
  <c r="F15" i="4"/>
  <c r="D15" i="4"/>
  <c r="B15" i="4"/>
  <c r="H14" i="4"/>
  <c r="F14" i="4"/>
  <c r="D14" i="4"/>
  <c r="B14" i="4"/>
  <c r="H13" i="4"/>
  <c r="F13" i="4"/>
  <c r="D13" i="4"/>
  <c r="B13" i="4"/>
  <c r="H12" i="4"/>
  <c r="F12" i="4"/>
  <c r="D12" i="4"/>
  <c r="B12" i="4"/>
  <c r="H11" i="4"/>
  <c r="F11" i="4"/>
  <c r="D11" i="4"/>
  <c r="B11" i="4"/>
  <c r="H10" i="4"/>
  <c r="F10" i="4"/>
  <c r="D10" i="4"/>
  <c r="B10" i="4"/>
  <c r="H9" i="4"/>
  <c r="F9" i="4"/>
  <c r="D9" i="4"/>
  <c r="B9" i="4"/>
  <c r="H8" i="4"/>
  <c r="F8" i="4"/>
  <c r="D8" i="4"/>
  <c r="B8" i="4"/>
  <c r="H7" i="4"/>
  <c r="F7" i="4"/>
  <c r="D7" i="4"/>
  <c r="B7" i="4"/>
  <c r="H6" i="4"/>
  <c r="F6" i="4"/>
  <c r="D6" i="4"/>
  <c r="B6" i="4"/>
  <c r="H5" i="4"/>
  <c r="F5" i="4"/>
  <c r="D5" i="4"/>
  <c r="B5" i="4"/>
  <c r="C27" i="3"/>
  <c r="J12" i="3"/>
  <c r="M12" i="3" s="1"/>
  <c r="F12" i="3"/>
  <c r="I12" i="3" s="1"/>
  <c r="E12" i="3"/>
  <c r="D12" i="3"/>
  <c r="C12" i="3"/>
  <c r="J11" i="3"/>
  <c r="M11" i="3" s="1"/>
  <c r="F11" i="3"/>
  <c r="I11" i="3" s="1"/>
  <c r="E11" i="3"/>
  <c r="D11" i="3"/>
  <c r="C11" i="3"/>
  <c r="J10" i="3"/>
  <c r="K10" i="3" s="1"/>
  <c r="F10" i="3"/>
  <c r="G10" i="3" s="1"/>
  <c r="E10" i="3"/>
  <c r="D10" i="3"/>
  <c r="C10" i="3"/>
  <c r="J9" i="3"/>
  <c r="M9" i="3" s="1"/>
  <c r="F9" i="3"/>
  <c r="I9" i="3" s="1"/>
  <c r="E9" i="3"/>
  <c r="D9" i="3"/>
  <c r="C9" i="3"/>
  <c r="J8" i="3"/>
  <c r="M8" i="3" s="1"/>
  <c r="F8" i="3"/>
  <c r="I8" i="3" s="1"/>
  <c r="E8" i="3"/>
  <c r="D8" i="3"/>
  <c r="C8" i="3"/>
  <c r="J7" i="3"/>
  <c r="K7" i="3" s="1"/>
  <c r="F7" i="3"/>
  <c r="G7" i="3" s="1"/>
  <c r="E7" i="3"/>
  <c r="D7" i="3"/>
  <c r="C7" i="3"/>
  <c r="J6" i="3"/>
  <c r="K6" i="3" s="1"/>
  <c r="F6" i="3"/>
  <c r="G6" i="3" s="1"/>
  <c r="E6" i="3"/>
  <c r="D6" i="3"/>
  <c r="C6" i="3"/>
  <c r="J5" i="3"/>
  <c r="M5" i="3" s="1"/>
  <c r="F5" i="3"/>
  <c r="I5" i="3" s="1"/>
  <c r="E5" i="3"/>
  <c r="D5" i="3"/>
  <c r="C5" i="3"/>
  <c r="J4" i="3"/>
  <c r="M4" i="3" s="1"/>
  <c r="F4" i="3"/>
  <c r="I4" i="3" s="1"/>
  <c r="E4" i="3"/>
  <c r="D4" i="3"/>
  <c r="C4" i="3"/>
  <c r="J3" i="3"/>
  <c r="K3" i="3" s="1"/>
  <c r="F3" i="3"/>
  <c r="G3" i="3" s="1"/>
  <c r="E3" i="3"/>
  <c r="D3" i="3"/>
  <c r="C3" i="3"/>
  <c r="J2" i="3"/>
  <c r="F2" i="3"/>
  <c r="G2" i="3" s="1"/>
  <c r="M3" i="3" l="1"/>
  <c r="I3" i="3"/>
  <c r="G5" i="3"/>
  <c r="L5" i="3" s="1"/>
  <c r="I7" i="3"/>
  <c r="G9" i="3"/>
  <c r="L9" i="3" s="1"/>
  <c r="K5" i="3"/>
  <c r="M7" i="3"/>
  <c r="K9" i="3"/>
  <c r="P4" i="3"/>
  <c r="P8" i="3"/>
  <c r="L3" i="3"/>
  <c r="H3" i="3"/>
  <c r="L7" i="3"/>
  <c r="H7" i="3"/>
  <c r="P11" i="3"/>
  <c r="P5" i="3"/>
  <c r="N5" i="3"/>
  <c r="P9" i="3"/>
  <c r="N9" i="3"/>
  <c r="P12" i="3"/>
  <c r="N3" i="3"/>
  <c r="L6" i="3"/>
  <c r="H6" i="3"/>
  <c r="N7" i="3"/>
  <c r="L10" i="3"/>
  <c r="H10" i="3"/>
  <c r="P3" i="3"/>
  <c r="P7" i="3"/>
  <c r="G11" i="3"/>
  <c r="K11" i="3"/>
  <c r="G4" i="3"/>
  <c r="K4" i="3"/>
  <c r="I6" i="3"/>
  <c r="M6" i="3"/>
  <c r="G8" i="3"/>
  <c r="K8" i="3"/>
  <c r="I10" i="3"/>
  <c r="M10" i="3"/>
  <c r="G12" i="3"/>
  <c r="K12" i="3"/>
  <c r="H5" i="3"/>
  <c r="H9" i="3"/>
  <c r="L12" i="3" l="1"/>
  <c r="N12" i="3" s="1"/>
  <c r="H12" i="3"/>
  <c r="L8" i="3"/>
  <c r="N8" i="3" s="1"/>
  <c r="H8" i="3"/>
  <c r="H4" i="3"/>
  <c r="L4" i="3"/>
  <c r="N4" i="3" s="1"/>
  <c r="N17" i="3" s="1"/>
  <c r="P10" i="3"/>
  <c r="N10" i="3"/>
  <c r="P6" i="3"/>
  <c r="N6" i="3"/>
  <c r="L11" i="3"/>
  <c r="N11" i="3" s="1"/>
  <c r="H11" i="3"/>
  <c r="N34" i="2" l="1"/>
  <c r="L34" i="2"/>
  <c r="J34" i="2"/>
  <c r="H34" i="2"/>
  <c r="F34" i="2"/>
  <c r="D34" i="2"/>
  <c r="B34" i="2"/>
  <c r="N33" i="2"/>
  <c r="L33" i="2"/>
  <c r="J33" i="2"/>
  <c r="H33" i="2"/>
  <c r="F33" i="2"/>
  <c r="D33" i="2"/>
  <c r="B33" i="2"/>
  <c r="N32" i="2"/>
  <c r="L32" i="2"/>
  <c r="J32" i="2"/>
  <c r="H32" i="2"/>
  <c r="F32" i="2"/>
  <c r="D32" i="2"/>
  <c r="B32" i="2"/>
  <c r="N31" i="2"/>
  <c r="L31" i="2"/>
  <c r="J31" i="2"/>
  <c r="H31" i="2"/>
  <c r="F31" i="2"/>
  <c r="D31" i="2"/>
  <c r="B31" i="2"/>
  <c r="N30" i="2"/>
  <c r="L30" i="2"/>
  <c r="J30" i="2"/>
  <c r="H30" i="2"/>
  <c r="F30" i="2"/>
  <c r="D30" i="2"/>
  <c r="B30" i="2"/>
  <c r="N29" i="2"/>
  <c r="L29" i="2"/>
  <c r="J29" i="2"/>
  <c r="H29" i="2"/>
  <c r="F29" i="2"/>
  <c r="D29" i="2"/>
  <c r="B29" i="2"/>
  <c r="N28" i="2"/>
  <c r="L28" i="2"/>
  <c r="J28" i="2"/>
  <c r="H28" i="2"/>
  <c r="F28" i="2"/>
  <c r="D28" i="2"/>
  <c r="B28" i="2"/>
  <c r="N27" i="2"/>
  <c r="L27" i="2"/>
  <c r="J27" i="2"/>
  <c r="H27" i="2"/>
  <c r="F27" i="2"/>
  <c r="D27" i="2"/>
  <c r="B27" i="2"/>
  <c r="N26" i="2"/>
  <c r="L26" i="2"/>
  <c r="J26" i="2"/>
  <c r="H26" i="2"/>
  <c r="F26" i="2"/>
  <c r="D26" i="2"/>
  <c r="B26" i="2"/>
  <c r="N25" i="2"/>
  <c r="L25" i="2"/>
  <c r="J25" i="2"/>
  <c r="H25" i="2"/>
  <c r="F25" i="2"/>
  <c r="D25" i="2"/>
  <c r="B25" i="2"/>
  <c r="N24" i="2"/>
  <c r="L24" i="2"/>
  <c r="J24" i="2"/>
  <c r="H24" i="2"/>
  <c r="F24" i="2"/>
  <c r="D24" i="2"/>
  <c r="B24" i="2"/>
  <c r="N23" i="2"/>
  <c r="L23" i="2"/>
  <c r="J23" i="2"/>
  <c r="H23" i="2"/>
  <c r="F23" i="2"/>
  <c r="D23" i="2"/>
  <c r="B23" i="2"/>
  <c r="N22" i="2"/>
  <c r="L22" i="2"/>
  <c r="J22" i="2"/>
  <c r="H22" i="2"/>
  <c r="F22" i="2"/>
  <c r="D22" i="2"/>
  <c r="B22" i="2"/>
  <c r="N21" i="2"/>
  <c r="L21" i="2"/>
  <c r="J21" i="2"/>
  <c r="H21" i="2"/>
  <c r="F21" i="2"/>
  <c r="D21" i="2"/>
  <c r="B21" i="2"/>
  <c r="N20" i="2"/>
  <c r="L20" i="2"/>
  <c r="J20" i="2"/>
  <c r="H20" i="2"/>
  <c r="F20" i="2"/>
  <c r="D20" i="2"/>
  <c r="B20" i="2"/>
  <c r="N19" i="2"/>
  <c r="L19" i="2"/>
  <c r="J19" i="2"/>
  <c r="H19" i="2"/>
  <c r="F19" i="2"/>
  <c r="D19" i="2"/>
  <c r="B19" i="2"/>
  <c r="N18" i="2"/>
  <c r="L18" i="2"/>
  <c r="J18" i="2"/>
  <c r="H18" i="2"/>
  <c r="F18" i="2"/>
  <c r="D18" i="2"/>
  <c r="B18" i="2"/>
  <c r="N17" i="2"/>
  <c r="L17" i="2"/>
  <c r="J17" i="2"/>
  <c r="H17" i="2"/>
  <c r="F17" i="2"/>
  <c r="D17" i="2"/>
  <c r="B17" i="2"/>
  <c r="N16" i="2"/>
  <c r="L16" i="2"/>
  <c r="J16" i="2"/>
  <c r="H16" i="2"/>
  <c r="F16" i="2"/>
  <c r="D16" i="2"/>
  <c r="B16" i="2"/>
  <c r="N15" i="2"/>
  <c r="L15" i="2"/>
  <c r="J15" i="2"/>
  <c r="H15" i="2"/>
  <c r="F15" i="2"/>
  <c r="D15" i="2"/>
  <c r="B15" i="2"/>
  <c r="N14" i="2"/>
  <c r="L14" i="2"/>
  <c r="J14" i="2"/>
  <c r="H14" i="2"/>
  <c r="F14" i="2"/>
  <c r="D14" i="2"/>
  <c r="B14" i="2"/>
  <c r="N13" i="2"/>
  <c r="L13" i="2"/>
  <c r="J13" i="2"/>
  <c r="H13" i="2"/>
  <c r="F13" i="2"/>
  <c r="D13" i="2"/>
  <c r="B13" i="2"/>
  <c r="N12" i="2"/>
  <c r="L12" i="2"/>
  <c r="J12" i="2"/>
  <c r="H12" i="2"/>
  <c r="F12" i="2"/>
  <c r="D12" i="2"/>
  <c r="B12" i="2"/>
  <c r="N11" i="2"/>
  <c r="L11" i="2"/>
  <c r="J11" i="2"/>
  <c r="H11" i="2"/>
  <c r="F11" i="2"/>
  <c r="D11" i="2"/>
  <c r="B11" i="2"/>
  <c r="N10" i="2"/>
  <c r="L10" i="2"/>
  <c r="J10" i="2"/>
  <c r="H10" i="2"/>
  <c r="F10" i="2"/>
  <c r="D10" i="2"/>
  <c r="B10" i="2"/>
  <c r="N9" i="2"/>
  <c r="L9" i="2"/>
  <c r="J9" i="2"/>
  <c r="H9" i="2"/>
  <c r="F9" i="2"/>
  <c r="D9" i="2"/>
  <c r="B9" i="2"/>
  <c r="N8" i="2"/>
  <c r="L8" i="2"/>
  <c r="J8" i="2"/>
  <c r="H8" i="2"/>
  <c r="F8" i="2"/>
  <c r="D8" i="2"/>
  <c r="B8" i="2"/>
  <c r="N7" i="2"/>
  <c r="L7" i="2"/>
  <c r="J7" i="2"/>
  <c r="H7" i="2"/>
  <c r="F7" i="2"/>
  <c r="D7" i="2"/>
  <c r="B7" i="2"/>
  <c r="N6" i="2"/>
  <c r="L6" i="2"/>
  <c r="J6" i="2"/>
  <c r="H6" i="2"/>
  <c r="F6" i="2"/>
  <c r="D6" i="2"/>
  <c r="B6" i="2"/>
</calcChain>
</file>

<file path=xl/sharedStrings.xml><?xml version="1.0" encoding="utf-8"?>
<sst xmlns="http://schemas.openxmlformats.org/spreadsheetml/2006/main" count="306" uniqueCount="97">
  <si>
    <t>Shear Rate / 1/s</t>
  </si>
  <si>
    <t>0 wt.%</t>
  </si>
  <si>
    <t>0.1 wt.%</t>
  </si>
  <si>
    <t>0.2 wt.%</t>
  </si>
  <si>
    <t>0.3 wt.%</t>
  </si>
  <si>
    <t>0.5 wt.%</t>
  </si>
  <si>
    <t>0.75 wt.%</t>
  </si>
  <si>
    <t>1.0 wt.%</t>
  </si>
  <si>
    <t>X</t>
  </si>
  <si>
    <t>Y</t>
  </si>
  <si>
    <t>[1/s]</t>
  </si>
  <si>
    <t>[Pa.s]</t>
  </si>
  <si>
    <t>c</t>
  </si>
  <si>
    <t>η0 (Pa.s)</t>
  </si>
  <si>
    <t>ln c</t>
  </si>
  <si>
    <t>ln(η)</t>
  </si>
  <si>
    <t>ln (η(c)-η(0))</t>
  </si>
  <si>
    <t>relative viscosity</t>
  </si>
  <si>
    <t>specific viscosity</t>
  </si>
  <si>
    <t>specific/conc</t>
  </si>
  <si>
    <t>ln (rel) /c</t>
  </si>
  <si>
    <t>c [eta]</t>
  </si>
  <si>
    <t>ln (c [eta])</t>
  </si>
  <si>
    <t>ln specific</t>
  </si>
  <si>
    <t>ln (Theory)</t>
  </si>
  <si>
    <t>difference</t>
  </si>
  <si>
    <t>Sum</t>
  </si>
  <si>
    <t>Take intrinsic viscosity to be:</t>
  </si>
  <si>
    <t>Fitting</t>
  </si>
  <si>
    <t>b</t>
  </si>
  <si>
    <t>parameters</t>
  </si>
  <si>
    <t>n</t>
  </si>
  <si>
    <t>a</t>
  </si>
  <si>
    <t>KH</t>
  </si>
  <si>
    <t>Mark-Houwink equation term a</t>
  </si>
  <si>
    <t>0.5 is theta solvent</t>
  </si>
  <si>
    <t>0.8 is good solvent</t>
  </si>
  <si>
    <t>&gt;0.8 is semi flexible polymer</t>
  </si>
  <si>
    <t>flexible is 0.5-0.8</t>
  </si>
  <si>
    <t>rod is 2.0</t>
  </si>
  <si>
    <t>power laws = 1, 1.3, 3.9</t>
  </si>
  <si>
    <t>for good solvent</t>
  </si>
  <si>
    <t>power laws = 1, 2, 4.67</t>
  </si>
  <si>
    <t>For theta solvent</t>
  </si>
  <si>
    <t>Theory</t>
  </si>
  <si>
    <t>Temperature / degC</t>
  </si>
  <si>
    <t>T / K</t>
  </si>
  <si>
    <t>1 / T (K-1)</t>
  </si>
  <si>
    <t>eta0 (0 wt%)</t>
  </si>
  <si>
    <t>eta0 (0.1 wt%)</t>
  </si>
  <si>
    <t>eta0 (0.2 wt%)</t>
  </si>
  <si>
    <t>eta0 (0.3 wt%)</t>
  </si>
  <si>
    <t>eta0 (0.5 wt%)</t>
  </si>
  <si>
    <t>eta0 (0.75 wt%)</t>
  </si>
  <si>
    <t>eta0 (1.0 wt%)</t>
  </si>
  <si>
    <t>eta0 (1.5 wt%)</t>
  </si>
  <si>
    <t>eta0 (2.0 wt%)</t>
  </si>
  <si>
    <t>eta0 (3.0 wt%)</t>
  </si>
  <si>
    <t>eta0 (4.0 wt%)</t>
  </si>
  <si>
    <t>1/C (1.0 wt.%)</t>
  </si>
  <si>
    <t>1/C (2.0 wt.%)</t>
  </si>
  <si>
    <t>T / °C</t>
  </si>
  <si>
    <t>c* / wt.%</t>
  </si>
  <si>
    <r>
      <t>c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/ wt.%</t>
    </r>
  </si>
  <si>
    <t>Exponent</t>
  </si>
  <si>
    <t>c / wt.%</t>
  </si>
  <si>
    <t>c / mL g-1</t>
  </si>
  <si>
    <t>eta0</t>
  </si>
  <si>
    <t>etasp</t>
  </si>
  <si>
    <t>28 deg</t>
  </si>
  <si>
    <t>30 deg</t>
  </si>
  <si>
    <t>40 deg</t>
  </si>
  <si>
    <t>50 deg</t>
  </si>
  <si>
    <t>45 deg</t>
  </si>
  <si>
    <t>60 deg</t>
  </si>
  <si>
    <t>70 deg</t>
  </si>
  <si>
    <t>Frequency / MHz</t>
  </si>
  <si>
    <t>2.0 wt.%</t>
  </si>
  <si>
    <t>3.0 wt.%</t>
  </si>
  <si>
    <t>4.0 wt.%</t>
  </si>
  <si>
    <t>Theory (0 wt.%)</t>
  </si>
  <si>
    <t>Theory (0.1 wt.%)</t>
  </si>
  <si>
    <t>Theory (0.2 wt.%)</t>
  </si>
  <si>
    <t>Theory (0.3 wt.%)</t>
  </si>
  <si>
    <t>Theory (0.5 wt.%)</t>
  </si>
  <si>
    <t>Theory (0.75 wt.%)</t>
  </si>
  <si>
    <t>Theory (1.0 wt.%)</t>
  </si>
  <si>
    <t>Theory (2.0 wt.%)</t>
  </si>
  <si>
    <t>Theory (3.0 wt.%)</t>
  </si>
  <si>
    <t>Theory (4.0 wt.%)</t>
  </si>
  <si>
    <t>Error (0 wt.%)</t>
  </si>
  <si>
    <t>Error (0.1 wt.%)</t>
  </si>
  <si>
    <t>Error (0.2 wt.%)</t>
  </si>
  <si>
    <t>Error (0.3 wt.%)</t>
  </si>
  <si>
    <t>Error (0.5 wt.%)</t>
  </si>
  <si>
    <t>Error (0.75 wt.%)</t>
  </si>
  <si>
    <t>Error (1.0 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</si>
</sst>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1" fontId="0" fillId="0" borderId="0" xfId="0" applyNumberFormat="1"/>
    <xf numFmtId="0" fontId="1" fillId="0" borderId="0" xfId="1"/>
    <xf numFmtId="0" fontId="1" fillId="2" borderId="0" xfId="1" applyFill="1"/>
    <xf numFmtId="0" fontId="1" fillId="3" borderId="0" xfId="1" applyFill="1"/>
    <xf numFmtId="0" fontId="1" fillId="4" borderId="0" xfId="1" applyFill="1"/>
    <xf numFmtId="164" fontId="0" fillId="0" borderId="0" xfId="0" applyNumberFormat="1"/>
    <xf numFmtId="0" fontId="2" fillId="3" borderId="0" xfId="1" applyFont="1" applyFill="1"/>
    <xf numFmtId="0" fontId="1" fillId="3" borderId="0" xfId="1" applyFill="1" applyAlignment="1">
      <alignment horizontal="center"/>
    </xf>
    <xf numFmtId="0" fontId="2" fillId="4" borderId="0" xfId="1" applyFont="1" applyFill="1"/>
    <xf numFmtId="0" fontId="2" fillId="0" borderId="0" xfId="1" applyFont="1"/>
    <xf numFmtId="0" fontId="4" fillId="0" borderId="0" xfId="0" applyFont="1" applyAlignment="1">
      <alignment horizontal="right" readingOrder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1" fillId="0" borderId="0" xfId="1" applyFill="1"/>
    <xf numFmtId="0" fontId="2" fillId="0" borderId="0" xfId="1" applyFont="1" applyFill="1"/>
    <xf numFmtId="0" fontId="2" fillId="5" borderId="0" xfId="1" applyFont="1" applyFill="1"/>
    <xf numFmtId="0" fontId="1" fillId="5" borderId="0" xfId="1" applyFill="1"/>
    <xf numFmtId="0" fontId="2" fillId="6" borderId="0" xfId="1" applyFont="1" applyFill="1"/>
    <xf numFmtId="0" fontId="1" fillId="6" borderId="0" xfId="1" applyFill="1"/>
    <xf numFmtId="0" fontId="3" fillId="5" borderId="0" xfId="0" applyFont="1" applyFill="1"/>
    <xf numFmtId="0" fontId="0" fillId="5" borderId="0" xfId="0" applyFill="1"/>
    <xf numFmtId="11" fontId="0" fillId="5" borderId="0" xfId="0" applyNumberFormat="1" applyFill="1"/>
    <xf numFmtId="0" fontId="3" fillId="6" borderId="0" xfId="0" applyFont="1" applyFill="1"/>
    <xf numFmtId="0" fontId="0" fillId="6" borderId="0" xfId="0" applyFill="1"/>
    <xf numFmtId="0" fontId="5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5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4" fillId="6" borderId="0" xfId="0" applyFont="1" applyFill="1"/>
  </cellXfs>
  <cellStyles count="2">
    <cellStyle name="Normal" xfId="0" builtinId="0"/>
    <cellStyle name="Normal 2" xfId="1" xr:uid="{35CEF54E-343B-4B48-AC8F-E52ECD883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S1'!$B$1</c:f>
              <c:strCache>
                <c:ptCount val="1"/>
                <c:pt idx="0">
                  <c:v>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'[1]0 wt%'!$J$5:$J$34</c:f>
                <c:numCache>
                  <c:formatCode>General</c:formatCode>
                  <c:ptCount val="30"/>
                  <c:pt idx="0">
                    <c:v>5.7743657660387318E-2</c:v>
                  </c:pt>
                  <c:pt idx="1">
                    <c:v>4.1033651366219344E-2</c:v>
                  </c:pt>
                  <c:pt idx="2">
                    <c:v>9.214799690353194E-3</c:v>
                  </c:pt>
                  <c:pt idx="3">
                    <c:v>1.6554975418619951E-2</c:v>
                  </c:pt>
                  <c:pt idx="4">
                    <c:v>1.4008340769381332E-2</c:v>
                  </c:pt>
                  <c:pt idx="5">
                    <c:v>9.5406155170641126E-3</c:v>
                  </c:pt>
                  <c:pt idx="6">
                    <c:v>7.5264223461969718E-3</c:v>
                  </c:pt>
                  <c:pt idx="7">
                    <c:v>6.0642238671664407E-3</c:v>
                  </c:pt>
                  <c:pt idx="8">
                    <c:v>5.0115411246885325E-3</c:v>
                  </c:pt>
                  <c:pt idx="9">
                    <c:v>4.296370561299394E-3</c:v>
                  </c:pt>
                  <c:pt idx="10">
                    <c:v>3.8127869655206867E-3</c:v>
                  </c:pt>
                  <c:pt idx="11">
                    <c:v>3.8026482000486626E-3</c:v>
                  </c:pt>
                  <c:pt idx="12">
                    <c:v>3.226954188291704E-3</c:v>
                  </c:pt>
                  <c:pt idx="13">
                    <c:v>3.1690920536400382E-3</c:v>
                  </c:pt>
                  <c:pt idx="14">
                    <c:v>3.275995183824972E-3</c:v>
                  </c:pt>
                  <c:pt idx="15">
                    <c:v>2.8792668819992624E-3</c:v>
                  </c:pt>
                  <c:pt idx="16">
                    <c:v>2.9712081343752765E-3</c:v>
                  </c:pt>
                  <c:pt idx="17">
                    <c:v>2.9302616492957248E-3</c:v>
                  </c:pt>
                  <c:pt idx="18">
                    <c:v>2.8618311930960778E-3</c:v>
                  </c:pt>
                  <c:pt idx="19">
                    <c:v>2.8926804178823406E-3</c:v>
                  </c:pt>
                  <c:pt idx="20">
                    <c:v>2.8625998284387789E-3</c:v>
                  </c:pt>
                  <c:pt idx="21">
                    <c:v>2.8101621147384186E-3</c:v>
                  </c:pt>
                  <c:pt idx="22">
                    <c:v>2.7480316187733001E-3</c:v>
                  </c:pt>
                  <c:pt idx="23">
                    <c:v>2.7575613219735337E-3</c:v>
                  </c:pt>
                  <c:pt idx="24">
                    <c:v>2.7692678535028831E-3</c:v>
                  </c:pt>
                  <c:pt idx="25">
                    <c:v>2.7795503233436817E-3</c:v>
                  </c:pt>
                  <c:pt idx="26">
                    <c:v>2.7626617599698982E-3</c:v>
                  </c:pt>
                  <c:pt idx="27">
                    <c:v>2.6833374741168873E-3</c:v>
                  </c:pt>
                  <c:pt idx="28">
                    <c:v>2.5839526139445901E-3</c:v>
                  </c:pt>
                  <c:pt idx="29">
                    <c:v>2.462870953447085E-3</c:v>
                  </c:pt>
                </c:numCache>
              </c:numRef>
            </c:plus>
            <c:minus>
              <c:numRef>
                <c:f>'[1]0 wt%'!$J$5:$J$34</c:f>
                <c:numCache>
                  <c:formatCode>General</c:formatCode>
                  <c:ptCount val="30"/>
                  <c:pt idx="0">
                    <c:v>5.7743657660387318E-2</c:v>
                  </c:pt>
                  <c:pt idx="1">
                    <c:v>4.1033651366219344E-2</c:v>
                  </c:pt>
                  <c:pt idx="2">
                    <c:v>9.214799690353194E-3</c:v>
                  </c:pt>
                  <c:pt idx="3">
                    <c:v>1.6554975418619951E-2</c:v>
                  </c:pt>
                  <c:pt idx="4">
                    <c:v>1.4008340769381332E-2</c:v>
                  </c:pt>
                  <c:pt idx="5">
                    <c:v>9.5406155170641126E-3</c:v>
                  </c:pt>
                  <c:pt idx="6">
                    <c:v>7.5264223461969718E-3</c:v>
                  </c:pt>
                  <c:pt idx="7">
                    <c:v>6.0642238671664407E-3</c:v>
                  </c:pt>
                  <c:pt idx="8">
                    <c:v>5.0115411246885325E-3</c:v>
                  </c:pt>
                  <c:pt idx="9">
                    <c:v>4.296370561299394E-3</c:v>
                  </c:pt>
                  <c:pt idx="10">
                    <c:v>3.8127869655206867E-3</c:v>
                  </c:pt>
                  <c:pt idx="11">
                    <c:v>3.8026482000486626E-3</c:v>
                  </c:pt>
                  <c:pt idx="12">
                    <c:v>3.226954188291704E-3</c:v>
                  </c:pt>
                  <c:pt idx="13">
                    <c:v>3.1690920536400382E-3</c:v>
                  </c:pt>
                  <c:pt idx="14">
                    <c:v>3.275995183824972E-3</c:v>
                  </c:pt>
                  <c:pt idx="15">
                    <c:v>2.8792668819992624E-3</c:v>
                  </c:pt>
                  <c:pt idx="16">
                    <c:v>2.9712081343752765E-3</c:v>
                  </c:pt>
                  <c:pt idx="17">
                    <c:v>2.9302616492957248E-3</c:v>
                  </c:pt>
                  <c:pt idx="18">
                    <c:v>2.8618311930960778E-3</c:v>
                  </c:pt>
                  <c:pt idx="19">
                    <c:v>2.8926804178823406E-3</c:v>
                  </c:pt>
                  <c:pt idx="20">
                    <c:v>2.8625998284387789E-3</c:v>
                  </c:pt>
                  <c:pt idx="21">
                    <c:v>2.8101621147384186E-3</c:v>
                  </c:pt>
                  <c:pt idx="22">
                    <c:v>2.7480316187733001E-3</c:v>
                  </c:pt>
                  <c:pt idx="23">
                    <c:v>2.7575613219735337E-3</c:v>
                  </c:pt>
                  <c:pt idx="24">
                    <c:v>2.7692678535028831E-3</c:v>
                  </c:pt>
                  <c:pt idx="25">
                    <c:v>2.7795503233436817E-3</c:v>
                  </c:pt>
                  <c:pt idx="26">
                    <c:v>2.7626617599698982E-3</c:v>
                  </c:pt>
                  <c:pt idx="27">
                    <c:v>2.6833374741168873E-3</c:v>
                  </c:pt>
                  <c:pt idx="28">
                    <c:v>2.5839526139445901E-3</c:v>
                  </c:pt>
                  <c:pt idx="29">
                    <c:v>2.462870953447085E-3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S1'!$A$4:$A$34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S1'!$B$4:$B$34</c:f>
              <c:numCache>
                <c:formatCode>General</c:formatCode>
                <c:ptCount val="31"/>
                <c:pt idx="2">
                  <c:v>0.47343000000000002</c:v>
                </c:pt>
                <c:pt idx="3">
                  <c:v>0.41931000000000002</c:v>
                </c:pt>
                <c:pt idx="4">
                  <c:v>0.42346</c:v>
                </c:pt>
                <c:pt idx="5">
                  <c:v>0.41227999999999998</c:v>
                </c:pt>
                <c:pt idx="6">
                  <c:v>0.40925</c:v>
                </c:pt>
                <c:pt idx="7">
                  <c:v>0.41027999999999998</c:v>
                </c:pt>
                <c:pt idx="8">
                  <c:v>0.40938999999999998</c:v>
                </c:pt>
                <c:pt idx="9">
                  <c:v>0.40769</c:v>
                </c:pt>
                <c:pt idx="10">
                  <c:v>0.40511999999999998</c:v>
                </c:pt>
                <c:pt idx="11">
                  <c:v>0.40432000000000001</c:v>
                </c:pt>
                <c:pt idx="12">
                  <c:v>0.39787</c:v>
                </c:pt>
                <c:pt idx="13">
                  <c:v>0.39679999999999999</c:v>
                </c:pt>
                <c:pt idx="14">
                  <c:v>0.39635000000000004</c:v>
                </c:pt>
                <c:pt idx="15">
                  <c:v>0.39633999999999997</c:v>
                </c:pt>
                <c:pt idx="16">
                  <c:v>0.39551999999999998</c:v>
                </c:pt>
                <c:pt idx="17">
                  <c:v>0.39576</c:v>
                </c:pt>
                <c:pt idx="18">
                  <c:v>0.39562999999999998</c:v>
                </c:pt>
                <c:pt idx="19">
                  <c:v>0.39539999999999997</c:v>
                </c:pt>
                <c:pt idx="20">
                  <c:v>0.39526999999999995</c:v>
                </c:pt>
                <c:pt idx="21">
                  <c:v>0.39527999999999996</c:v>
                </c:pt>
                <c:pt idx="22">
                  <c:v>0.39501999999999998</c:v>
                </c:pt>
                <c:pt idx="23">
                  <c:v>0.39480999999999999</c:v>
                </c:pt>
                <c:pt idx="24">
                  <c:v>0.39474000000000004</c:v>
                </c:pt>
                <c:pt idx="25">
                  <c:v>0.39472000000000002</c:v>
                </c:pt>
                <c:pt idx="26">
                  <c:v>0.39463999999999999</c:v>
                </c:pt>
                <c:pt idx="27">
                  <c:v>0.39439999999999997</c:v>
                </c:pt>
                <c:pt idx="28">
                  <c:v>0.39368000000000003</c:v>
                </c:pt>
                <c:pt idx="29">
                  <c:v>0.39238000000000001</c:v>
                </c:pt>
                <c:pt idx="30">
                  <c:v>0.38968000000000003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8B-7543-8C5C-8F4B2D1ACE3C}"/>
            </c:ext>
          </c:extLst>
        </c:ser>
        <c:ser>
          <c:idx val="1"/>
          <c:order val="1"/>
          <c:tx>
            <c:strRef>
              <c:f>'Figure S1'!$D$1</c:f>
              <c:strCache>
                <c:ptCount val="1"/>
                <c:pt idx="0">
                  <c:v>0.1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'[1]0.1 wt%'!$J$5:$J$34</c:f>
                <c:numCache>
                  <c:formatCode>General</c:formatCode>
                  <c:ptCount val="30"/>
                  <c:pt idx="0">
                    <c:v>6.028202228783567E-2</c:v>
                  </c:pt>
                  <c:pt idx="1">
                    <c:v>4.3384355987434287E-2</c:v>
                  </c:pt>
                  <c:pt idx="2">
                    <c:v>4.2966440521773681E-2</c:v>
                  </c:pt>
                  <c:pt idx="3">
                    <c:v>4.9966889036641062E-3</c:v>
                  </c:pt>
                  <c:pt idx="4">
                    <c:v>1.3333678328870013E-2</c:v>
                  </c:pt>
                  <c:pt idx="5">
                    <c:v>1.0147104677361587E-2</c:v>
                  </c:pt>
                  <c:pt idx="6">
                    <c:v>5.6441326466812724E-3</c:v>
                  </c:pt>
                  <c:pt idx="7">
                    <c:v>5.2804008686210017E-3</c:v>
                  </c:pt>
                  <c:pt idx="8">
                    <c:v>2.53450192345557E-3</c:v>
                  </c:pt>
                  <c:pt idx="9">
                    <c:v>2.4940484714170547E-3</c:v>
                  </c:pt>
                  <c:pt idx="10">
                    <c:v>2.8581715211730072E-3</c:v>
                  </c:pt>
                  <c:pt idx="11">
                    <c:v>2.7663393380663354E-3</c:v>
                  </c:pt>
                  <c:pt idx="12">
                    <c:v>2.2865136003191512E-3</c:v>
                  </c:pt>
                  <c:pt idx="13">
                    <c:v>2.5572837151947047E-3</c:v>
                  </c:pt>
                  <c:pt idx="14">
                    <c:v>2.6681516698518716E-3</c:v>
                  </c:pt>
                  <c:pt idx="15">
                    <c:v>2.4227876506206637E-3</c:v>
                  </c:pt>
                  <c:pt idx="16">
                    <c:v>2.6167600832581739E-3</c:v>
                  </c:pt>
                  <c:pt idx="17">
                    <c:v>2.5707997026433449E-3</c:v>
                  </c:pt>
                  <c:pt idx="18">
                    <c:v>2.4107836439170092E-3</c:v>
                  </c:pt>
                  <c:pt idx="19">
                    <c:v>2.4764759908655113E-3</c:v>
                  </c:pt>
                  <c:pt idx="20">
                    <c:v>2.5188445322762215E-3</c:v>
                  </c:pt>
                  <c:pt idx="21">
                    <c:v>2.5148646970452326E-3</c:v>
                  </c:pt>
                  <c:pt idx="22">
                    <c:v>2.4539650454813858E-3</c:v>
                  </c:pt>
                  <c:pt idx="23">
                    <c:v>2.453965045481381E-3</c:v>
                  </c:pt>
                  <c:pt idx="24">
                    <c:v>2.441190511023492E-3</c:v>
                  </c:pt>
                  <c:pt idx="25">
                    <c:v>2.422136338946358E-3</c:v>
                  </c:pt>
                  <c:pt idx="26">
                    <c:v>2.3875114892102931E-3</c:v>
                  </c:pt>
                  <c:pt idx="27">
                    <c:v>2.4249833905502145E-3</c:v>
                  </c:pt>
                  <c:pt idx="28">
                    <c:v>2.44737274098846E-3</c:v>
                  </c:pt>
                  <c:pt idx="29">
                    <c:v>2.4438789749994714E-3</c:v>
                  </c:pt>
                </c:numCache>
              </c:numRef>
            </c:plus>
            <c:minus>
              <c:numRef>
                <c:f>'[1]0.1 wt%'!$J$5:$J$34</c:f>
                <c:numCache>
                  <c:formatCode>General</c:formatCode>
                  <c:ptCount val="30"/>
                  <c:pt idx="0">
                    <c:v>6.028202228783567E-2</c:v>
                  </c:pt>
                  <c:pt idx="1">
                    <c:v>4.3384355987434287E-2</c:v>
                  </c:pt>
                  <c:pt idx="2">
                    <c:v>4.2966440521773681E-2</c:v>
                  </c:pt>
                  <c:pt idx="3">
                    <c:v>4.9966889036641062E-3</c:v>
                  </c:pt>
                  <c:pt idx="4">
                    <c:v>1.3333678328870013E-2</c:v>
                  </c:pt>
                  <c:pt idx="5">
                    <c:v>1.0147104677361587E-2</c:v>
                  </c:pt>
                  <c:pt idx="6">
                    <c:v>5.6441326466812724E-3</c:v>
                  </c:pt>
                  <c:pt idx="7">
                    <c:v>5.2804008686210017E-3</c:v>
                  </c:pt>
                  <c:pt idx="8">
                    <c:v>2.53450192345557E-3</c:v>
                  </c:pt>
                  <c:pt idx="9">
                    <c:v>2.4940484714170547E-3</c:v>
                  </c:pt>
                  <c:pt idx="10">
                    <c:v>2.8581715211730072E-3</c:v>
                  </c:pt>
                  <c:pt idx="11">
                    <c:v>2.7663393380663354E-3</c:v>
                  </c:pt>
                  <c:pt idx="12">
                    <c:v>2.2865136003191512E-3</c:v>
                  </c:pt>
                  <c:pt idx="13">
                    <c:v>2.5572837151947047E-3</c:v>
                  </c:pt>
                  <c:pt idx="14">
                    <c:v>2.6681516698518716E-3</c:v>
                  </c:pt>
                  <c:pt idx="15">
                    <c:v>2.4227876506206637E-3</c:v>
                  </c:pt>
                  <c:pt idx="16">
                    <c:v>2.6167600832581739E-3</c:v>
                  </c:pt>
                  <c:pt idx="17">
                    <c:v>2.5707997026433449E-3</c:v>
                  </c:pt>
                  <c:pt idx="18">
                    <c:v>2.4107836439170092E-3</c:v>
                  </c:pt>
                  <c:pt idx="19">
                    <c:v>2.4764759908655113E-3</c:v>
                  </c:pt>
                  <c:pt idx="20">
                    <c:v>2.5188445322762215E-3</c:v>
                  </c:pt>
                  <c:pt idx="21">
                    <c:v>2.5148646970452326E-3</c:v>
                  </c:pt>
                  <c:pt idx="22">
                    <c:v>2.4539650454813858E-3</c:v>
                  </c:pt>
                  <c:pt idx="23">
                    <c:v>2.453965045481381E-3</c:v>
                  </c:pt>
                  <c:pt idx="24">
                    <c:v>2.441190511023492E-3</c:v>
                  </c:pt>
                  <c:pt idx="25">
                    <c:v>2.422136338946358E-3</c:v>
                  </c:pt>
                  <c:pt idx="26">
                    <c:v>2.3875114892102931E-3</c:v>
                  </c:pt>
                  <c:pt idx="27">
                    <c:v>2.4249833905502145E-3</c:v>
                  </c:pt>
                  <c:pt idx="28">
                    <c:v>2.44737274098846E-3</c:v>
                  </c:pt>
                  <c:pt idx="29">
                    <c:v>2.4438789749994714E-3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S1'!$A$4:$A$34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S1'!$D$4:$D$34</c:f>
              <c:numCache>
                <c:formatCode>General</c:formatCode>
                <c:ptCount val="31"/>
                <c:pt idx="2">
                  <c:v>0.48543999999999998</c:v>
                </c:pt>
                <c:pt idx="3">
                  <c:v>0.41792000000000001</c:v>
                </c:pt>
                <c:pt idx="4">
                  <c:v>0.44377999999999995</c:v>
                </c:pt>
                <c:pt idx="5">
                  <c:v>0.43939</c:v>
                </c:pt>
                <c:pt idx="6">
                  <c:v>0.44655</c:v>
                </c:pt>
                <c:pt idx="7">
                  <c:v>0.43869000000000002</c:v>
                </c:pt>
                <c:pt idx="8">
                  <c:v>0.43663999999999997</c:v>
                </c:pt>
                <c:pt idx="9">
                  <c:v>0.44142999999999999</c:v>
                </c:pt>
                <c:pt idx="10">
                  <c:v>0.44179000000000002</c:v>
                </c:pt>
                <c:pt idx="11">
                  <c:v>0.44110000000000005</c:v>
                </c:pt>
                <c:pt idx="12">
                  <c:v>0.44029000000000001</c:v>
                </c:pt>
                <c:pt idx="13">
                  <c:v>0.44186000000000003</c:v>
                </c:pt>
                <c:pt idx="14">
                  <c:v>0.44144</c:v>
                </c:pt>
                <c:pt idx="15">
                  <c:v>0.44127</c:v>
                </c:pt>
                <c:pt idx="16">
                  <c:v>0.44148999999999999</c:v>
                </c:pt>
                <c:pt idx="17">
                  <c:v>0.44124999999999998</c:v>
                </c:pt>
                <c:pt idx="18">
                  <c:v>0.44167000000000001</c:v>
                </c:pt>
                <c:pt idx="19">
                  <c:v>0.44133</c:v>
                </c:pt>
                <c:pt idx="20">
                  <c:v>0.44118000000000002</c:v>
                </c:pt>
                <c:pt idx="21">
                  <c:v>0.44089999999999996</c:v>
                </c:pt>
                <c:pt idx="22">
                  <c:v>0.44079000000000002</c:v>
                </c:pt>
                <c:pt idx="23">
                  <c:v>0.44070999999999999</c:v>
                </c:pt>
                <c:pt idx="24">
                  <c:v>0.44048000000000004</c:v>
                </c:pt>
                <c:pt idx="25">
                  <c:v>0.44019999999999998</c:v>
                </c:pt>
                <c:pt idx="26">
                  <c:v>0.43970999999999999</c:v>
                </c:pt>
                <c:pt idx="27">
                  <c:v>0.43864999999999998</c:v>
                </c:pt>
                <c:pt idx="28">
                  <c:v>0.43642000000000003</c:v>
                </c:pt>
                <c:pt idx="29">
                  <c:v>0.43251000000000001</c:v>
                </c:pt>
                <c:pt idx="30">
                  <c:v>0.42507999999999996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8B-7543-8C5C-8F4B2D1ACE3C}"/>
            </c:ext>
          </c:extLst>
        </c:ser>
        <c:ser>
          <c:idx val="2"/>
          <c:order val="2"/>
          <c:tx>
            <c:strRef>
              <c:f>'Figure S1'!$F$1</c:f>
              <c:strCache>
                <c:ptCount val="1"/>
                <c:pt idx="0">
                  <c:v>0.2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'[1]0.2 wt%'!$J$5:$J$34</c:f>
                <c:numCache>
                  <c:formatCode>General</c:formatCode>
                  <c:ptCount val="30"/>
                  <c:pt idx="0">
                    <c:v>3.525048415743158E-2</c:v>
                  </c:pt>
                  <c:pt idx="1">
                    <c:v>4.9343403138954078E-2</c:v>
                  </c:pt>
                  <c:pt idx="2">
                    <c:v>3.579299667687956E-2</c:v>
                  </c:pt>
                  <c:pt idx="3">
                    <c:v>2.5600607414668901E-2</c:v>
                  </c:pt>
                  <c:pt idx="4">
                    <c:v>3.6153083931772377E-2</c:v>
                  </c:pt>
                  <c:pt idx="5">
                    <c:v>2.4336765283094718E-2</c:v>
                  </c:pt>
                  <c:pt idx="6">
                    <c:v>1.8839764093828551E-2</c:v>
                  </c:pt>
                  <c:pt idx="7">
                    <c:v>2.3983344452163286E-2</c:v>
                  </c:pt>
                  <c:pt idx="8">
                    <c:v>2.7030982840683632E-2</c:v>
                  </c:pt>
                  <c:pt idx="9">
                    <c:v>2.8003394437103521E-2</c:v>
                  </c:pt>
                  <c:pt idx="10">
                    <c:v>2.9326002682488674E-2</c:v>
                  </c:pt>
                  <c:pt idx="11">
                    <c:v>2.9894596501709132E-2</c:v>
                  </c:pt>
                  <c:pt idx="12">
                    <c:v>3.0300498895782797E-2</c:v>
                  </c:pt>
                  <c:pt idx="13">
                    <c:v>3.0475386972294717E-2</c:v>
                  </c:pt>
                  <c:pt idx="14">
                    <c:v>3.0527887978771862E-2</c:v>
                  </c:pt>
                  <c:pt idx="15">
                    <c:v>3.0458680937368979E-2</c:v>
                  </c:pt>
                  <c:pt idx="16">
                    <c:v>3.0758399575472786E-2</c:v>
                  </c:pt>
                  <c:pt idx="17">
                    <c:v>3.079679330348823E-2</c:v>
                  </c:pt>
                  <c:pt idx="18">
                    <c:v>3.1043305236395168E-2</c:v>
                  </c:pt>
                  <c:pt idx="19">
                    <c:v>3.1107558745602514E-2</c:v>
                  </c:pt>
                  <c:pt idx="20">
                    <c:v>3.114807270656297E-2</c:v>
                  </c:pt>
                  <c:pt idx="21">
                    <c:v>3.1217281004811005E-2</c:v>
                  </c:pt>
                  <c:pt idx="22">
                    <c:v>3.1332657262209837E-2</c:v>
                  </c:pt>
                  <c:pt idx="23">
                    <c:v>3.1463633151801014E-2</c:v>
                  </c:pt>
                  <c:pt idx="24">
                    <c:v>3.1732734062968983E-2</c:v>
                  </c:pt>
                  <c:pt idx="25">
                    <c:v>3.2409569745849937E-2</c:v>
                  </c:pt>
                  <c:pt idx="26">
                    <c:v>4.6125338059586254E-2</c:v>
                  </c:pt>
                  <c:pt idx="27">
                    <c:v>5.3231550898983994E-2</c:v>
                  </c:pt>
                  <c:pt idx="28">
                    <c:v>5.8249516545442449E-2</c:v>
                  </c:pt>
                  <c:pt idx="29">
                    <c:v>5.8702734272869303E-2</c:v>
                  </c:pt>
                </c:numCache>
              </c:numRef>
            </c:plus>
            <c:minus>
              <c:numRef>
                <c:f>'[1]0.2 wt%'!$J$5:$J$34</c:f>
                <c:numCache>
                  <c:formatCode>General</c:formatCode>
                  <c:ptCount val="30"/>
                  <c:pt idx="0">
                    <c:v>3.525048415743158E-2</c:v>
                  </c:pt>
                  <c:pt idx="1">
                    <c:v>4.9343403138954078E-2</c:v>
                  </c:pt>
                  <c:pt idx="2">
                    <c:v>3.579299667687956E-2</c:v>
                  </c:pt>
                  <c:pt idx="3">
                    <c:v>2.5600607414668901E-2</c:v>
                  </c:pt>
                  <c:pt idx="4">
                    <c:v>3.6153083931772377E-2</c:v>
                  </c:pt>
                  <c:pt idx="5">
                    <c:v>2.4336765283094718E-2</c:v>
                  </c:pt>
                  <c:pt idx="6">
                    <c:v>1.8839764093828551E-2</c:v>
                  </c:pt>
                  <c:pt idx="7">
                    <c:v>2.3983344452163286E-2</c:v>
                  </c:pt>
                  <c:pt idx="8">
                    <c:v>2.7030982840683632E-2</c:v>
                  </c:pt>
                  <c:pt idx="9">
                    <c:v>2.8003394437103521E-2</c:v>
                  </c:pt>
                  <c:pt idx="10">
                    <c:v>2.9326002682488674E-2</c:v>
                  </c:pt>
                  <c:pt idx="11">
                    <c:v>2.9894596501709132E-2</c:v>
                  </c:pt>
                  <c:pt idx="12">
                    <c:v>3.0300498895782797E-2</c:v>
                  </c:pt>
                  <c:pt idx="13">
                    <c:v>3.0475386972294717E-2</c:v>
                  </c:pt>
                  <c:pt idx="14">
                    <c:v>3.0527887978771862E-2</c:v>
                  </c:pt>
                  <c:pt idx="15">
                    <c:v>3.0458680937368979E-2</c:v>
                  </c:pt>
                  <c:pt idx="16">
                    <c:v>3.0758399575472786E-2</c:v>
                  </c:pt>
                  <c:pt idx="17">
                    <c:v>3.079679330348823E-2</c:v>
                  </c:pt>
                  <c:pt idx="18">
                    <c:v>3.1043305236395168E-2</c:v>
                  </c:pt>
                  <c:pt idx="19">
                    <c:v>3.1107558745602514E-2</c:v>
                  </c:pt>
                  <c:pt idx="20">
                    <c:v>3.114807270656297E-2</c:v>
                  </c:pt>
                  <c:pt idx="21">
                    <c:v>3.1217281004811005E-2</c:v>
                  </c:pt>
                  <c:pt idx="22">
                    <c:v>3.1332657262209837E-2</c:v>
                  </c:pt>
                  <c:pt idx="23">
                    <c:v>3.1463633151801014E-2</c:v>
                  </c:pt>
                  <c:pt idx="24">
                    <c:v>3.1732734062968983E-2</c:v>
                  </c:pt>
                  <c:pt idx="25">
                    <c:v>3.2409569745849937E-2</c:v>
                  </c:pt>
                  <c:pt idx="26">
                    <c:v>4.6125338059586254E-2</c:v>
                  </c:pt>
                  <c:pt idx="27">
                    <c:v>5.3231550898983994E-2</c:v>
                  </c:pt>
                  <c:pt idx="28">
                    <c:v>5.8249516545442449E-2</c:v>
                  </c:pt>
                  <c:pt idx="29">
                    <c:v>5.8702734272869303E-2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S1'!$A$4:$A$34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S1'!$F$4:$F$34</c:f>
              <c:numCache>
                <c:formatCode>General</c:formatCode>
                <c:ptCount val="31"/>
                <c:pt idx="2">
                  <c:v>0.46964999999999996</c:v>
                </c:pt>
                <c:pt idx="3">
                  <c:v>0.50670000000000004</c:v>
                </c:pt>
                <c:pt idx="4">
                  <c:v>0.47719</c:v>
                </c:pt>
                <c:pt idx="5">
                  <c:v>0.48799999999999999</c:v>
                </c:pt>
                <c:pt idx="6">
                  <c:v>0.48610999999999999</c:v>
                </c:pt>
                <c:pt idx="7">
                  <c:v>0.48655000000000004</c:v>
                </c:pt>
                <c:pt idx="8">
                  <c:v>0.49168000000000001</c:v>
                </c:pt>
                <c:pt idx="9">
                  <c:v>0.49824000000000002</c:v>
                </c:pt>
                <c:pt idx="10">
                  <c:v>0.49481000000000003</c:v>
                </c:pt>
                <c:pt idx="11">
                  <c:v>0.49384</c:v>
                </c:pt>
                <c:pt idx="12">
                  <c:v>0.49419999999999997</c:v>
                </c:pt>
                <c:pt idx="13">
                  <c:v>0.49417</c:v>
                </c:pt>
                <c:pt idx="14">
                  <c:v>0.49437999999999999</c:v>
                </c:pt>
                <c:pt idx="15">
                  <c:v>0.49443999999999999</c:v>
                </c:pt>
                <c:pt idx="16">
                  <c:v>0.49404000000000003</c:v>
                </c:pt>
                <c:pt idx="17">
                  <c:v>0.49445999999999996</c:v>
                </c:pt>
                <c:pt idx="18">
                  <c:v>0.49384</c:v>
                </c:pt>
                <c:pt idx="19">
                  <c:v>0.49413999999999997</c:v>
                </c:pt>
                <c:pt idx="20">
                  <c:v>0.49404000000000003</c:v>
                </c:pt>
                <c:pt idx="21">
                  <c:v>0.49386000000000002</c:v>
                </c:pt>
                <c:pt idx="22">
                  <c:v>0.49370999999999998</c:v>
                </c:pt>
                <c:pt idx="23">
                  <c:v>0.49356</c:v>
                </c:pt>
                <c:pt idx="24">
                  <c:v>0.49316000000000004</c:v>
                </c:pt>
                <c:pt idx="25">
                  <c:v>0.49249999999999999</c:v>
                </c:pt>
                <c:pt idx="26">
                  <c:v>0.49137999999999998</c:v>
                </c:pt>
                <c:pt idx="27">
                  <c:v>0.48941000000000001</c:v>
                </c:pt>
                <c:pt idx="28">
                  <c:v>0.48619999999999997</c:v>
                </c:pt>
                <c:pt idx="29">
                  <c:v>0.48064000000000001</c:v>
                </c:pt>
                <c:pt idx="30">
                  <c:v>0.47052999999999995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8B-7543-8C5C-8F4B2D1ACE3C}"/>
            </c:ext>
          </c:extLst>
        </c:ser>
        <c:ser>
          <c:idx val="3"/>
          <c:order val="3"/>
          <c:tx>
            <c:strRef>
              <c:f>'Figure S1'!$H$1</c:f>
              <c:strCache>
                <c:ptCount val="1"/>
                <c:pt idx="0">
                  <c:v>0.3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'[1]0.3 wt%'!$J$5:$J$34</c:f>
                <c:numCache>
                  <c:formatCode>General</c:formatCode>
                  <c:ptCount val="30"/>
                  <c:pt idx="0">
                    <c:v>2.0193583964550059E-2</c:v>
                  </c:pt>
                  <c:pt idx="1">
                    <c:v>4.9580500983529806E-2</c:v>
                  </c:pt>
                  <c:pt idx="2">
                    <c:v>3.6529132818128141E-2</c:v>
                  </c:pt>
                  <c:pt idx="3">
                    <c:v>1.9943824719557794E-2</c:v>
                  </c:pt>
                  <c:pt idx="4">
                    <c:v>1.5965692385027683E-3</c:v>
                  </c:pt>
                  <c:pt idx="5">
                    <c:v>1.4267165489721914E-2</c:v>
                  </c:pt>
                  <c:pt idx="6">
                    <c:v>2.5725624924922189E-3</c:v>
                  </c:pt>
                  <c:pt idx="7">
                    <c:v>3.2447924090422001E-3</c:v>
                  </c:pt>
                  <c:pt idx="8">
                    <c:v>3.6644417492072757E-3</c:v>
                  </c:pt>
                  <c:pt idx="9">
                    <c:v>3.6557595350046883E-3</c:v>
                  </c:pt>
                  <c:pt idx="10">
                    <c:v>2.8669515362334287E-3</c:v>
                  </c:pt>
                  <c:pt idx="11">
                    <c:v>2.6886014538748133E-3</c:v>
                  </c:pt>
                  <c:pt idx="12">
                    <c:v>1.9753565079076978E-3</c:v>
                  </c:pt>
                  <c:pt idx="13">
                    <c:v>1.9062557832334656E-3</c:v>
                  </c:pt>
                  <c:pt idx="14">
                    <c:v>2.1248607797531697E-3</c:v>
                  </c:pt>
                  <c:pt idx="15">
                    <c:v>2.3549168421269848E-3</c:v>
                  </c:pt>
                  <c:pt idx="16">
                    <c:v>2.433833281974023E-3</c:v>
                  </c:pt>
                  <c:pt idx="17">
                    <c:v>2.43535988670622E-3</c:v>
                  </c:pt>
                  <c:pt idx="18">
                    <c:v>2.4752036953215317E-3</c:v>
                  </c:pt>
                  <c:pt idx="19">
                    <c:v>2.4442676703758399E-3</c:v>
                  </c:pt>
                  <c:pt idx="20">
                    <c:v>2.3788395863903367E-3</c:v>
                  </c:pt>
                  <c:pt idx="21">
                    <c:v>2.4022512589467224E-3</c:v>
                  </c:pt>
                  <c:pt idx="22">
                    <c:v>2.3932706584179637E-3</c:v>
                  </c:pt>
                  <c:pt idx="23">
                    <c:v>2.3618918970463587E-3</c:v>
                  </c:pt>
                  <c:pt idx="24">
                    <c:v>2.3546856360126692E-3</c:v>
                  </c:pt>
                  <c:pt idx="25">
                    <c:v>2.3275189460978266E-3</c:v>
                  </c:pt>
                  <c:pt idx="26">
                    <c:v>2.1762454926879241E-3</c:v>
                  </c:pt>
                  <c:pt idx="27">
                    <c:v>1.8357045271805159E-3</c:v>
                  </c:pt>
                  <c:pt idx="28">
                    <c:v>1.4847371634213297E-3</c:v>
                  </c:pt>
                  <c:pt idx="29">
                    <c:v>1.1058832568484511E-3</c:v>
                  </c:pt>
                </c:numCache>
              </c:numRef>
            </c:plus>
            <c:minus>
              <c:numRef>
                <c:f>'[1]0.3 wt%'!$J$5:$J$34</c:f>
                <c:numCache>
                  <c:formatCode>General</c:formatCode>
                  <c:ptCount val="30"/>
                  <c:pt idx="0">
                    <c:v>2.0193583964550059E-2</c:v>
                  </c:pt>
                  <c:pt idx="1">
                    <c:v>4.9580500983529806E-2</c:v>
                  </c:pt>
                  <c:pt idx="2">
                    <c:v>3.6529132818128141E-2</c:v>
                  </c:pt>
                  <c:pt idx="3">
                    <c:v>1.9943824719557794E-2</c:v>
                  </c:pt>
                  <c:pt idx="4">
                    <c:v>1.5965692385027683E-3</c:v>
                  </c:pt>
                  <c:pt idx="5">
                    <c:v>1.4267165489721914E-2</c:v>
                  </c:pt>
                  <c:pt idx="6">
                    <c:v>2.5725624924922189E-3</c:v>
                  </c:pt>
                  <c:pt idx="7">
                    <c:v>3.2447924090422001E-3</c:v>
                  </c:pt>
                  <c:pt idx="8">
                    <c:v>3.6644417492072757E-3</c:v>
                  </c:pt>
                  <c:pt idx="9">
                    <c:v>3.6557595350046883E-3</c:v>
                  </c:pt>
                  <c:pt idx="10">
                    <c:v>2.8669515362334287E-3</c:v>
                  </c:pt>
                  <c:pt idx="11">
                    <c:v>2.6886014538748133E-3</c:v>
                  </c:pt>
                  <c:pt idx="12">
                    <c:v>1.9753565079076978E-3</c:v>
                  </c:pt>
                  <c:pt idx="13">
                    <c:v>1.9062557832334656E-3</c:v>
                  </c:pt>
                  <c:pt idx="14">
                    <c:v>2.1248607797531697E-3</c:v>
                  </c:pt>
                  <c:pt idx="15">
                    <c:v>2.3549168421269848E-3</c:v>
                  </c:pt>
                  <c:pt idx="16">
                    <c:v>2.433833281974023E-3</c:v>
                  </c:pt>
                  <c:pt idx="17">
                    <c:v>2.43535988670622E-3</c:v>
                  </c:pt>
                  <c:pt idx="18">
                    <c:v>2.4752036953215317E-3</c:v>
                  </c:pt>
                  <c:pt idx="19">
                    <c:v>2.4442676703758399E-3</c:v>
                  </c:pt>
                  <c:pt idx="20">
                    <c:v>2.3788395863903367E-3</c:v>
                  </c:pt>
                  <c:pt idx="21">
                    <c:v>2.4022512589467224E-3</c:v>
                  </c:pt>
                  <c:pt idx="22">
                    <c:v>2.3932706584179637E-3</c:v>
                  </c:pt>
                  <c:pt idx="23">
                    <c:v>2.3618918970463587E-3</c:v>
                  </c:pt>
                  <c:pt idx="24">
                    <c:v>2.3546856360126692E-3</c:v>
                  </c:pt>
                  <c:pt idx="25">
                    <c:v>2.3275189460978266E-3</c:v>
                  </c:pt>
                  <c:pt idx="26">
                    <c:v>2.1762454926879241E-3</c:v>
                  </c:pt>
                  <c:pt idx="27">
                    <c:v>1.8357045271805159E-3</c:v>
                  </c:pt>
                  <c:pt idx="28">
                    <c:v>1.4847371634213297E-3</c:v>
                  </c:pt>
                  <c:pt idx="29">
                    <c:v>1.1058832568484511E-3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S1'!$A$4:$A$34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S1'!$H$4:$H$34</c:f>
              <c:numCache>
                <c:formatCode>General</c:formatCode>
                <c:ptCount val="31"/>
                <c:pt idx="2">
                  <c:v>0.61411000000000004</c:v>
                </c:pt>
                <c:pt idx="3">
                  <c:v>0.64658000000000004</c:v>
                </c:pt>
                <c:pt idx="4">
                  <c:v>0.57529999999999992</c:v>
                </c:pt>
                <c:pt idx="5">
                  <c:v>0.54676999999999998</c:v>
                </c:pt>
                <c:pt idx="6">
                  <c:v>0.56504999999999994</c:v>
                </c:pt>
                <c:pt idx="7">
                  <c:v>0.56304999999999994</c:v>
                </c:pt>
                <c:pt idx="8">
                  <c:v>0.56964999999999999</c:v>
                </c:pt>
                <c:pt idx="9">
                  <c:v>0.56872</c:v>
                </c:pt>
                <c:pt idx="10">
                  <c:v>0.56746000000000008</c:v>
                </c:pt>
                <c:pt idx="11">
                  <c:v>0.56838999999999995</c:v>
                </c:pt>
                <c:pt idx="12">
                  <c:v>0.56820999999999999</c:v>
                </c:pt>
                <c:pt idx="13">
                  <c:v>0.57084000000000001</c:v>
                </c:pt>
                <c:pt idx="14">
                  <c:v>0.57107000000000008</c:v>
                </c:pt>
                <c:pt idx="15">
                  <c:v>0.57020000000000004</c:v>
                </c:pt>
                <c:pt idx="16">
                  <c:v>0.56984999999999997</c:v>
                </c:pt>
                <c:pt idx="17">
                  <c:v>0.56944000000000006</c:v>
                </c:pt>
                <c:pt idx="18">
                  <c:v>0.56989000000000001</c:v>
                </c:pt>
                <c:pt idx="19">
                  <c:v>0.56937000000000004</c:v>
                </c:pt>
                <c:pt idx="20">
                  <c:v>0.56938999999999995</c:v>
                </c:pt>
                <c:pt idx="21">
                  <c:v>0.56898000000000004</c:v>
                </c:pt>
                <c:pt idx="22">
                  <c:v>0.56864000000000003</c:v>
                </c:pt>
                <c:pt idx="23">
                  <c:v>0.56820000000000004</c:v>
                </c:pt>
                <c:pt idx="24">
                  <c:v>0.56735999999999998</c:v>
                </c:pt>
                <c:pt idx="25">
                  <c:v>0.56598000000000004</c:v>
                </c:pt>
                <c:pt idx="26">
                  <c:v>0.56369000000000002</c:v>
                </c:pt>
                <c:pt idx="27">
                  <c:v>0.55989</c:v>
                </c:pt>
                <c:pt idx="28">
                  <c:v>0.55384</c:v>
                </c:pt>
                <c:pt idx="29">
                  <c:v>0.54409000000000007</c:v>
                </c:pt>
                <c:pt idx="30">
                  <c:v>0.52621000000000007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8B-7543-8C5C-8F4B2D1ACE3C}"/>
            </c:ext>
          </c:extLst>
        </c:ser>
        <c:ser>
          <c:idx val="4"/>
          <c:order val="4"/>
          <c:tx>
            <c:strRef>
              <c:f>'Figure S1'!$J$1</c:f>
              <c:strCache>
                <c:ptCount val="1"/>
                <c:pt idx="0">
                  <c:v>0.5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'[1]0.5 wt%'!$J$5:$J$34</c:f>
                <c:numCache>
                  <c:formatCode>General</c:formatCode>
                  <c:ptCount val="30"/>
                  <c:pt idx="0">
                    <c:v>2.883504176056163E-2</c:v>
                  </c:pt>
                  <c:pt idx="1">
                    <c:v>5.1610118194013142E-2</c:v>
                  </c:pt>
                  <c:pt idx="2">
                    <c:v>3.7680989017451941E-2</c:v>
                  </c:pt>
                  <c:pt idx="3">
                    <c:v>1.9157048311261304E-2</c:v>
                  </c:pt>
                  <c:pt idx="4">
                    <c:v>2.9823722846828832E-3</c:v>
                  </c:pt>
                  <c:pt idx="5">
                    <c:v>9.4270821454879323E-3</c:v>
                  </c:pt>
                  <c:pt idx="6">
                    <c:v>7.181416604295031E-3</c:v>
                  </c:pt>
                  <c:pt idx="7">
                    <c:v>5.1577643735763561E-3</c:v>
                  </c:pt>
                  <c:pt idx="8">
                    <c:v>6.5685724814791005E-3</c:v>
                  </c:pt>
                  <c:pt idx="9">
                    <c:v>9.8918265923606512E-3</c:v>
                  </c:pt>
                  <c:pt idx="10">
                    <c:v>6.7814477313722079E-3</c:v>
                  </c:pt>
                  <c:pt idx="11">
                    <c:v>6.2983604568525968E-3</c:v>
                  </c:pt>
                  <c:pt idx="12">
                    <c:v>6.0411487134300777E-3</c:v>
                  </c:pt>
                  <c:pt idx="13">
                    <c:v>6.2112165564493929E-3</c:v>
                  </c:pt>
                  <c:pt idx="14">
                    <c:v>6.2549216177698388E-3</c:v>
                  </c:pt>
                  <c:pt idx="15">
                    <c:v>5.8669962028660436E-3</c:v>
                  </c:pt>
                  <c:pt idx="16">
                    <c:v>5.8540622173362984E-3</c:v>
                  </c:pt>
                  <c:pt idx="17">
                    <c:v>5.8756030423362613E-3</c:v>
                  </c:pt>
                  <c:pt idx="18">
                    <c:v>5.9421442070836548E-3</c:v>
                  </c:pt>
                  <c:pt idx="19">
                    <c:v>5.973198473180022E-3</c:v>
                  </c:pt>
                  <c:pt idx="20">
                    <c:v>6.0272418604569297E-3</c:v>
                  </c:pt>
                  <c:pt idx="21">
                    <c:v>6.0614217254150431E-3</c:v>
                  </c:pt>
                  <c:pt idx="22">
                    <c:v>6.0378003721001999E-3</c:v>
                  </c:pt>
                  <c:pt idx="23">
                    <c:v>5.9944752341913434E-3</c:v>
                  </c:pt>
                  <c:pt idx="24">
                    <c:v>5.8711185759898745E-3</c:v>
                  </c:pt>
                  <c:pt idx="25">
                    <c:v>5.7032748876802795E-3</c:v>
                  </c:pt>
                  <c:pt idx="26">
                    <c:v>5.5402777708141934E-3</c:v>
                  </c:pt>
                  <c:pt idx="27">
                    <c:v>5.4611181191319535E-3</c:v>
                  </c:pt>
                  <c:pt idx="28">
                    <c:v>5.3676282782373266E-3</c:v>
                  </c:pt>
                  <c:pt idx="29">
                    <c:v>5.1491822435972782E-3</c:v>
                  </c:pt>
                </c:numCache>
              </c:numRef>
            </c:plus>
            <c:minus>
              <c:numRef>
                <c:f>'[1]0.5 wt%'!$J$5:$J$34</c:f>
                <c:numCache>
                  <c:formatCode>General</c:formatCode>
                  <c:ptCount val="30"/>
                  <c:pt idx="0">
                    <c:v>2.883504176056163E-2</c:v>
                  </c:pt>
                  <c:pt idx="1">
                    <c:v>5.1610118194013142E-2</c:v>
                  </c:pt>
                  <c:pt idx="2">
                    <c:v>3.7680989017451941E-2</c:v>
                  </c:pt>
                  <c:pt idx="3">
                    <c:v>1.9157048311261304E-2</c:v>
                  </c:pt>
                  <c:pt idx="4">
                    <c:v>2.9823722846828832E-3</c:v>
                  </c:pt>
                  <c:pt idx="5">
                    <c:v>9.4270821454879323E-3</c:v>
                  </c:pt>
                  <c:pt idx="6">
                    <c:v>7.181416604295031E-3</c:v>
                  </c:pt>
                  <c:pt idx="7">
                    <c:v>5.1577643735763561E-3</c:v>
                  </c:pt>
                  <c:pt idx="8">
                    <c:v>6.5685724814791005E-3</c:v>
                  </c:pt>
                  <c:pt idx="9">
                    <c:v>9.8918265923606512E-3</c:v>
                  </c:pt>
                  <c:pt idx="10">
                    <c:v>6.7814477313722079E-3</c:v>
                  </c:pt>
                  <c:pt idx="11">
                    <c:v>6.2983604568525968E-3</c:v>
                  </c:pt>
                  <c:pt idx="12">
                    <c:v>6.0411487134300777E-3</c:v>
                  </c:pt>
                  <c:pt idx="13">
                    <c:v>6.2112165564493929E-3</c:v>
                  </c:pt>
                  <c:pt idx="14">
                    <c:v>6.2549216177698388E-3</c:v>
                  </c:pt>
                  <c:pt idx="15">
                    <c:v>5.8669962028660436E-3</c:v>
                  </c:pt>
                  <c:pt idx="16">
                    <c:v>5.8540622173362984E-3</c:v>
                  </c:pt>
                  <c:pt idx="17">
                    <c:v>5.8756030423362613E-3</c:v>
                  </c:pt>
                  <c:pt idx="18">
                    <c:v>5.9421442070836548E-3</c:v>
                  </c:pt>
                  <c:pt idx="19">
                    <c:v>5.973198473180022E-3</c:v>
                  </c:pt>
                  <c:pt idx="20">
                    <c:v>6.0272418604569297E-3</c:v>
                  </c:pt>
                  <c:pt idx="21">
                    <c:v>6.0614217254150431E-3</c:v>
                  </c:pt>
                  <c:pt idx="22">
                    <c:v>6.0378003721001999E-3</c:v>
                  </c:pt>
                  <c:pt idx="23">
                    <c:v>5.9944752341913434E-3</c:v>
                  </c:pt>
                  <c:pt idx="24">
                    <c:v>5.8711185759898745E-3</c:v>
                  </c:pt>
                  <c:pt idx="25">
                    <c:v>5.7032748876802795E-3</c:v>
                  </c:pt>
                  <c:pt idx="26">
                    <c:v>5.5402777708141934E-3</c:v>
                  </c:pt>
                  <c:pt idx="27">
                    <c:v>5.4611181191319535E-3</c:v>
                  </c:pt>
                  <c:pt idx="28">
                    <c:v>5.3676282782373266E-3</c:v>
                  </c:pt>
                  <c:pt idx="29">
                    <c:v>5.1491822435972782E-3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S1'!$A$4:$A$34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S1'!$J$4:$J$34</c:f>
              <c:numCache>
                <c:formatCode>General</c:formatCode>
                <c:ptCount val="31"/>
                <c:pt idx="2">
                  <c:v>0.65891999999999995</c:v>
                </c:pt>
                <c:pt idx="3">
                  <c:v>0.67407000000000006</c:v>
                </c:pt>
                <c:pt idx="4">
                  <c:v>0.62973999999999997</c:v>
                </c:pt>
                <c:pt idx="5">
                  <c:v>0.61865999999999999</c:v>
                </c:pt>
                <c:pt idx="6">
                  <c:v>0.64717999999999998</c:v>
                </c:pt>
                <c:pt idx="7">
                  <c:v>0.6436900000000001</c:v>
                </c:pt>
                <c:pt idx="8">
                  <c:v>0.64072000000000007</c:v>
                </c:pt>
                <c:pt idx="9">
                  <c:v>0.6450499999999999</c:v>
                </c:pt>
                <c:pt idx="10">
                  <c:v>0.64271</c:v>
                </c:pt>
                <c:pt idx="11">
                  <c:v>0.64334000000000002</c:v>
                </c:pt>
                <c:pt idx="12">
                  <c:v>0.64224999999999999</c:v>
                </c:pt>
                <c:pt idx="13">
                  <c:v>0.64212999999999998</c:v>
                </c:pt>
                <c:pt idx="14">
                  <c:v>0.64245000000000008</c:v>
                </c:pt>
                <c:pt idx="15">
                  <c:v>0.64278999999999997</c:v>
                </c:pt>
                <c:pt idx="16">
                  <c:v>0.64332</c:v>
                </c:pt>
                <c:pt idx="17">
                  <c:v>0.64225999999999994</c:v>
                </c:pt>
                <c:pt idx="18">
                  <c:v>0.64261999999999997</c:v>
                </c:pt>
                <c:pt idx="19">
                  <c:v>0.64242999999999995</c:v>
                </c:pt>
                <c:pt idx="20">
                  <c:v>0.64202000000000004</c:v>
                </c:pt>
                <c:pt idx="21">
                  <c:v>0.64105000000000001</c:v>
                </c:pt>
                <c:pt idx="22">
                  <c:v>0.64022999999999997</c:v>
                </c:pt>
                <c:pt idx="23">
                  <c:v>0.63946000000000003</c:v>
                </c:pt>
                <c:pt idx="24">
                  <c:v>0.63836999999999999</c:v>
                </c:pt>
                <c:pt idx="25">
                  <c:v>0.63702999999999999</c:v>
                </c:pt>
                <c:pt idx="26">
                  <c:v>0.63469000000000009</c:v>
                </c:pt>
                <c:pt idx="27">
                  <c:v>0.63033000000000006</c:v>
                </c:pt>
                <c:pt idx="28">
                  <c:v>0.62258000000000002</c:v>
                </c:pt>
                <c:pt idx="29">
                  <c:v>0.60955999999999999</c:v>
                </c:pt>
                <c:pt idx="30">
                  <c:v>0.58878999999999992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C8B-7543-8C5C-8F4B2D1ACE3C}"/>
            </c:ext>
          </c:extLst>
        </c:ser>
        <c:ser>
          <c:idx val="5"/>
          <c:order val="5"/>
          <c:tx>
            <c:strRef>
              <c:f>'Figure S1'!$L$1</c:f>
              <c:strCache>
                <c:ptCount val="1"/>
                <c:pt idx="0">
                  <c:v>0.75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'[1]0.75 wt%'!$J$5:$J$34</c:f>
                <c:numCache>
                  <c:formatCode>General</c:formatCode>
                  <c:ptCount val="30"/>
                  <c:pt idx="0">
                    <c:v>0.1930169174796173</c:v>
                  </c:pt>
                  <c:pt idx="1">
                    <c:v>7.3556278756095314E-2</c:v>
                  </c:pt>
                  <c:pt idx="2">
                    <c:v>4.5009371369872618E-2</c:v>
                  </c:pt>
                  <c:pt idx="3">
                    <c:v>3.501743898878576E-2</c:v>
                  </c:pt>
                  <c:pt idx="4">
                    <c:v>1.427746164803503E-2</c:v>
                  </c:pt>
                  <c:pt idx="5">
                    <c:v>1.8299992714024039E-2</c:v>
                  </c:pt>
                  <c:pt idx="6">
                    <c:v>1.3508013670904158E-2</c:v>
                  </c:pt>
                  <c:pt idx="7">
                    <c:v>1.0187886597981635E-2</c:v>
                  </c:pt>
                  <c:pt idx="8">
                    <c:v>1.0255350365107536E-2</c:v>
                  </c:pt>
                  <c:pt idx="9">
                    <c:v>9.8467496047059885E-3</c:v>
                  </c:pt>
                  <c:pt idx="10">
                    <c:v>1.060629215764553E-2</c:v>
                  </c:pt>
                  <c:pt idx="11">
                    <c:v>9.8741283722215776E-3</c:v>
                  </c:pt>
                  <c:pt idx="12">
                    <c:v>9.8078205756653557E-3</c:v>
                  </c:pt>
                  <c:pt idx="13">
                    <c:v>1.0078585107929475E-2</c:v>
                  </c:pt>
                  <c:pt idx="14">
                    <c:v>9.9736157491208122E-3</c:v>
                  </c:pt>
                  <c:pt idx="15">
                    <c:v>9.7854523542745871E-3</c:v>
                  </c:pt>
                  <c:pt idx="16">
                    <c:v>1.0118343628172427E-2</c:v>
                  </c:pt>
                  <c:pt idx="17">
                    <c:v>1.017653237164365E-2</c:v>
                  </c:pt>
                  <c:pt idx="18">
                    <c:v>9.7619709986138409E-3</c:v>
                  </c:pt>
                  <c:pt idx="19">
                    <c:v>9.7562635151874372E-3</c:v>
                  </c:pt>
                  <c:pt idx="20">
                    <c:v>9.706569939994256E-3</c:v>
                  </c:pt>
                  <c:pt idx="21">
                    <c:v>9.738501481804638E-3</c:v>
                  </c:pt>
                  <c:pt idx="22">
                    <c:v>9.7283914394929623E-3</c:v>
                  </c:pt>
                  <c:pt idx="23">
                    <c:v>9.706426279074639E-3</c:v>
                  </c:pt>
                  <c:pt idx="24">
                    <c:v>9.6322444597992333E-3</c:v>
                  </c:pt>
                  <c:pt idx="25">
                    <c:v>9.529708518335938E-3</c:v>
                  </c:pt>
                  <c:pt idx="26">
                    <c:v>9.3331958323204685E-3</c:v>
                  </c:pt>
                  <c:pt idx="27">
                    <c:v>8.9328538428532465E-3</c:v>
                  </c:pt>
                  <c:pt idx="28">
                    <c:v>8.363852780467463E-3</c:v>
                  </c:pt>
                  <c:pt idx="29">
                    <c:v>7.7760408377985785E-3</c:v>
                  </c:pt>
                </c:numCache>
              </c:numRef>
            </c:plus>
            <c:minus>
              <c:numRef>
                <c:f>'[1]0.75 wt%'!$J$5:$J$34</c:f>
                <c:numCache>
                  <c:formatCode>General</c:formatCode>
                  <c:ptCount val="30"/>
                  <c:pt idx="0">
                    <c:v>0.1930169174796173</c:v>
                  </c:pt>
                  <c:pt idx="1">
                    <c:v>7.3556278756095314E-2</c:v>
                  </c:pt>
                  <c:pt idx="2">
                    <c:v>4.5009371369872618E-2</c:v>
                  </c:pt>
                  <c:pt idx="3">
                    <c:v>3.501743898878576E-2</c:v>
                  </c:pt>
                  <c:pt idx="4">
                    <c:v>1.427746164803503E-2</c:v>
                  </c:pt>
                  <c:pt idx="5">
                    <c:v>1.8299992714024039E-2</c:v>
                  </c:pt>
                  <c:pt idx="6">
                    <c:v>1.3508013670904158E-2</c:v>
                  </c:pt>
                  <c:pt idx="7">
                    <c:v>1.0187886597981635E-2</c:v>
                  </c:pt>
                  <c:pt idx="8">
                    <c:v>1.0255350365107536E-2</c:v>
                  </c:pt>
                  <c:pt idx="9">
                    <c:v>9.8467496047059885E-3</c:v>
                  </c:pt>
                  <c:pt idx="10">
                    <c:v>1.060629215764553E-2</c:v>
                  </c:pt>
                  <c:pt idx="11">
                    <c:v>9.8741283722215776E-3</c:v>
                  </c:pt>
                  <c:pt idx="12">
                    <c:v>9.8078205756653557E-3</c:v>
                  </c:pt>
                  <c:pt idx="13">
                    <c:v>1.0078585107929475E-2</c:v>
                  </c:pt>
                  <c:pt idx="14">
                    <c:v>9.9736157491208122E-3</c:v>
                  </c:pt>
                  <c:pt idx="15">
                    <c:v>9.7854523542745871E-3</c:v>
                  </c:pt>
                  <c:pt idx="16">
                    <c:v>1.0118343628172427E-2</c:v>
                  </c:pt>
                  <c:pt idx="17">
                    <c:v>1.017653237164365E-2</c:v>
                  </c:pt>
                  <c:pt idx="18">
                    <c:v>9.7619709986138409E-3</c:v>
                  </c:pt>
                  <c:pt idx="19">
                    <c:v>9.7562635151874372E-3</c:v>
                  </c:pt>
                  <c:pt idx="20">
                    <c:v>9.706569939994256E-3</c:v>
                  </c:pt>
                  <c:pt idx="21">
                    <c:v>9.738501481804638E-3</c:v>
                  </c:pt>
                  <c:pt idx="22">
                    <c:v>9.7283914394929623E-3</c:v>
                  </c:pt>
                  <c:pt idx="23">
                    <c:v>9.706426279074639E-3</c:v>
                  </c:pt>
                  <c:pt idx="24">
                    <c:v>9.6322444597992333E-3</c:v>
                  </c:pt>
                  <c:pt idx="25">
                    <c:v>9.529708518335938E-3</c:v>
                  </c:pt>
                  <c:pt idx="26">
                    <c:v>9.3331958323204685E-3</c:v>
                  </c:pt>
                  <c:pt idx="27">
                    <c:v>8.9328538428532465E-3</c:v>
                  </c:pt>
                  <c:pt idx="28">
                    <c:v>8.363852780467463E-3</c:v>
                  </c:pt>
                  <c:pt idx="29">
                    <c:v>7.7760408377985785E-3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S1'!$A$5:$A$34</c:f>
              <c:numCache>
                <c:formatCode>General</c:formatCode>
                <c:ptCount val="30"/>
                <c:pt idx="0">
                  <c:v>1.6000000000000001E-3</c:v>
                </c:pt>
                <c:pt idx="1">
                  <c:v>2.5200000000000001E-3</c:v>
                </c:pt>
                <c:pt idx="2">
                  <c:v>3.9899999999999996E-3</c:v>
                </c:pt>
                <c:pt idx="3">
                  <c:v>6.3099999999999996E-3</c:v>
                </c:pt>
                <c:pt idx="4">
                  <c:v>0.01</c:v>
                </c:pt>
                <c:pt idx="5">
                  <c:v>1.5900000000000001E-2</c:v>
                </c:pt>
                <c:pt idx="6">
                  <c:v>2.5100000000000001E-2</c:v>
                </c:pt>
                <c:pt idx="7">
                  <c:v>3.9800000000000002E-2</c:v>
                </c:pt>
                <c:pt idx="8">
                  <c:v>6.3100000000000003E-2</c:v>
                </c:pt>
                <c:pt idx="9">
                  <c:v>0.1</c:v>
                </c:pt>
                <c:pt idx="10">
                  <c:v>0.158</c:v>
                </c:pt>
                <c:pt idx="11">
                  <c:v>0.251</c:v>
                </c:pt>
                <c:pt idx="12">
                  <c:v>0.39800000000000002</c:v>
                </c:pt>
                <c:pt idx="13">
                  <c:v>0.63100000000000001</c:v>
                </c:pt>
                <c:pt idx="14">
                  <c:v>1</c:v>
                </c:pt>
                <c:pt idx="15">
                  <c:v>1.58</c:v>
                </c:pt>
                <c:pt idx="16">
                  <c:v>2.5099999999999998</c:v>
                </c:pt>
                <c:pt idx="17">
                  <c:v>3.98</c:v>
                </c:pt>
                <c:pt idx="18">
                  <c:v>6.31</c:v>
                </c:pt>
                <c:pt idx="19">
                  <c:v>10</c:v>
                </c:pt>
                <c:pt idx="20">
                  <c:v>15.8</c:v>
                </c:pt>
                <c:pt idx="21">
                  <c:v>25.1</c:v>
                </c:pt>
                <c:pt idx="22">
                  <c:v>39.799999999999997</c:v>
                </c:pt>
                <c:pt idx="23">
                  <c:v>63.1</c:v>
                </c:pt>
                <c:pt idx="24">
                  <c:v>100</c:v>
                </c:pt>
                <c:pt idx="25">
                  <c:v>158</c:v>
                </c:pt>
                <c:pt idx="26">
                  <c:v>251</c:v>
                </c:pt>
                <c:pt idx="27">
                  <c:v>398</c:v>
                </c:pt>
                <c:pt idx="28">
                  <c:v>631</c:v>
                </c:pt>
                <c:pt idx="29" formatCode="0.00E+00">
                  <c:v>1000</c:v>
                </c:pt>
              </c:numCache>
            </c:numRef>
          </c:xVal>
          <c:yVal>
            <c:numRef>
              <c:f>'Figure S1'!$L$5:$L$34</c:f>
              <c:numCache>
                <c:formatCode>General</c:formatCode>
                <c:ptCount val="30"/>
                <c:pt idx="1">
                  <c:v>0.89810999999999996</c:v>
                </c:pt>
                <c:pt idx="2">
                  <c:v>1.0448</c:v>
                </c:pt>
                <c:pt idx="3">
                  <c:v>0.97721999999999998</c:v>
                </c:pt>
                <c:pt idx="4">
                  <c:v>0.91074999999999995</c:v>
                </c:pt>
                <c:pt idx="5">
                  <c:v>0.95117999999999991</c:v>
                </c:pt>
                <c:pt idx="6">
                  <c:v>0.95023999999999997</c:v>
                </c:pt>
                <c:pt idx="7">
                  <c:v>0.93737999999999999</c:v>
                </c:pt>
                <c:pt idx="8">
                  <c:v>0.93877999999999995</c:v>
                </c:pt>
                <c:pt idx="9">
                  <c:v>0.93794000000000011</c:v>
                </c:pt>
                <c:pt idx="10">
                  <c:v>0.93735999999999997</c:v>
                </c:pt>
                <c:pt idx="11">
                  <c:v>0.93637000000000004</c:v>
                </c:pt>
                <c:pt idx="12">
                  <c:v>0.93553999999999993</c:v>
                </c:pt>
                <c:pt idx="13">
                  <c:v>0.93658000000000008</c:v>
                </c:pt>
                <c:pt idx="14">
                  <c:v>0.93576000000000004</c:v>
                </c:pt>
                <c:pt idx="15">
                  <c:v>0.93547999999999998</c:v>
                </c:pt>
                <c:pt idx="16">
                  <c:v>0.93357000000000001</c:v>
                </c:pt>
                <c:pt idx="17">
                  <c:v>0.93459000000000003</c:v>
                </c:pt>
                <c:pt idx="18">
                  <c:v>0.93483000000000005</c:v>
                </c:pt>
                <c:pt idx="19">
                  <c:v>0.93440999999999996</c:v>
                </c:pt>
                <c:pt idx="20">
                  <c:v>0.93345</c:v>
                </c:pt>
                <c:pt idx="21">
                  <c:v>0.93214999999999992</c:v>
                </c:pt>
                <c:pt idx="22">
                  <c:v>0.93003999999999998</c:v>
                </c:pt>
                <c:pt idx="23">
                  <c:v>0.92621000000000009</c:v>
                </c:pt>
                <c:pt idx="24">
                  <c:v>0.91991000000000001</c:v>
                </c:pt>
                <c:pt idx="25">
                  <c:v>0.90955999999999992</c:v>
                </c:pt>
                <c:pt idx="26">
                  <c:v>0.89361999999999997</c:v>
                </c:pt>
                <c:pt idx="27">
                  <c:v>0.86962000000000006</c:v>
                </c:pt>
                <c:pt idx="28">
                  <c:v>0.83489000000000002</c:v>
                </c:pt>
                <c:pt idx="29">
                  <c:v>0.78027999999999997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8B-7543-8C5C-8F4B2D1ACE3C}"/>
            </c:ext>
          </c:extLst>
        </c:ser>
        <c:ser>
          <c:idx val="6"/>
          <c:order val="6"/>
          <c:tx>
            <c:strRef>
              <c:f>'Figure S1'!$N$1</c:f>
              <c:strCache>
                <c:ptCount val="1"/>
                <c:pt idx="0">
                  <c:v>1.0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'[1]1.0 wt%'!$J$5:$J$34</c:f>
                <c:numCache>
                  <c:formatCode>General</c:formatCode>
                  <c:ptCount val="30"/>
                  <c:pt idx="0">
                    <c:v>8.5970218292925837E-2</c:v>
                  </c:pt>
                  <c:pt idx="1">
                    <c:v>7.9851868690302349E-2</c:v>
                  </c:pt>
                  <c:pt idx="2">
                    <c:v>3.8536101400000349E-2</c:v>
                  </c:pt>
                  <c:pt idx="3">
                    <c:v>3.2457784548206248E-2</c:v>
                  </c:pt>
                  <c:pt idx="4">
                    <c:v>1.267048188156677E-2</c:v>
                  </c:pt>
                  <c:pt idx="5">
                    <c:v>1.3892443989449691E-3</c:v>
                  </c:pt>
                  <c:pt idx="6">
                    <c:v>3.7753587026047538E-3</c:v>
                  </c:pt>
                  <c:pt idx="7">
                    <c:v>3.3605555096342778E-3</c:v>
                  </c:pt>
                  <c:pt idx="8">
                    <c:v>4.4737506015025763E-3</c:v>
                  </c:pt>
                  <c:pt idx="9">
                    <c:v>2.3974523515135678E-3</c:v>
                  </c:pt>
                  <c:pt idx="10">
                    <c:v>3.1671929387252053E-3</c:v>
                  </c:pt>
                  <c:pt idx="11">
                    <c:v>3.5573085956161509E-3</c:v>
                  </c:pt>
                  <c:pt idx="12">
                    <c:v>4.2461747491124441E-3</c:v>
                  </c:pt>
                  <c:pt idx="13">
                    <c:v>4.5156517925002675E-3</c:v>
                  </c:pt>
                  <c:pt idx="14">
                    <c:v>4.9115510109672411E-3</c:v>
                  </c:pt>
                  <c:pt idx="15">
                    <c:v>4.9653242033571758E-3</c:v>
                  </c:pt>
                  <c:pt idx="16">
                    <c:v>4.5108511145656024E-3</c:v>
                  </c:pt>
                  <c:pt idx="17">
                    <c:v>4.8013886880081992E-3</c:v>
                  </c:pt>
                  <c:pt idx="18">
                    <c:v>5.2538874496256332E-3</c:v>
                  </c:pt>
                  <c:pt idx="19">
                    <c:v>5.1265106174776696E-3</c:v>
                  </c:pt>
                  <c:pt idx="20">
                    <c:v>5.3492470913619949E-3</c:v>
                  </c:pt>
                  <c:pt idx="21">
                    <c:v>5.2652951800762054E-3</c:v>
                  </c:pt>
                  <c:pt idx="22">
                    <c:v>5.2306787322488058E-3</c:v>
                  </c:pt>
                  <c:pt idx="23">
                    <c:v>5.1466278064162766E-3</c:v>
                  </c:pt>
                  <c:pt idx="24">
                    <c:v>5.0586559479766603E-3</c:v>
                  </c:pt>
                  <c:pt idx="25">
                    <c:v>4.9400854693460996E-3</c:v>
                  </c:pt>
                  <c:pt idx="26">
                    <c:v>4.7374395334752149E-3</c:v>
                  </c:pt>
                  <c:pt idx="27">
                    <c:v>4.5214304521172671E-3</c:v>
                  </c:pt>
                  <c:pt idx="28">
                    <c:v>4.2482676207811782E-3</c:v>
                  </c:pt>
                  <c:pt idx="29">
                    <c:v>3.7555839906878766E-3</c:v>
                  </c:pt>
                </c:numCache>
              </c:numRef>
            </c:plus>
            <c:minus>
              <c:numRef>
                <c:f>'[1]1.0 wt%'!$J$5:$J$34</c:f>
                <c:numCache>
                  <c:formatCode>General</c:formatCode>
                  <c:ptCount val="30"/>
                  <c:pt idx="0">
                    <c:v>8.5970218292925837E-2</c:v>
                  </c:pt>
                  <c:pt idx="1">
                    <c:v>7.9851868690302349E-2</c:v>
                  </c:pt>
                  <c:pt idx="2">
                    <c:v>3.8536101400000349E-2</c:v>
                  </c:pt>
                  <c:pt idx="3">
                    <c:v>3.2457784548206248E-2</c:v>
                  </c:pt>
                  <c:pt idx="4">
                    <c:v>1.267048188156677E-2</c:v>
                  </c:pt>
                  <c:pt idx="5">
                    <c:v>1.3892443989449691E-3</c:v>
                  </c:pt>
                  <c:pt idx="6">
                    <c:v>3.7753587026047538E-3</c:v>
                  </c:pt>
                  <c:pt idx="7">
                    <c:v>3.3605555096342778E-3</c:v>
                  </c:pt>
                  <c:pt idx="8">
                    <c:v>4.4737506015025763E-3</c:v>
                  </c:pt>
                  <c:pt idx="9">
                    <c:v>2.3974523515135678E-3</c:v>
                  </c:pt>
                  <c:pt idx="10">
                    <c:v>3.1671929387252053E-3</c:v>
                  </c:pt>
                  <c:pt idx="11">
                    <c:v>3.5573085956161509E-3</c:v>
                  </c:pt>
                  <c:pt idx="12">
                    <c:v>4.2461747491124441E-3</c:v>
                  </c:pt>
                  <c:pt idx="13">
                    <c:v>4.5156517925002675E-3</c:v>
                  </c:pt>
                  <c:pt idx="14">
                    <c:v>4.9115510109672411E-3</c:v>
                  </c:pt>
                  <c:pt idx="15">
                    <c:v>4.9653242033571758E-3</c:v>
                  </c:pt>
                  <c:pt idx="16">
                    <c:v>4.5108511145656024E-3</c:v>
                  </c:pt>
                  <c:pt idx="17">
                    <c:v>4.8013886880081992E-3</c:v>
                  </c:pt>
                  <c:pt idx="18">
                    <c:v>5.2538874496256332E-3</c:v>
                  </c:pt>
                  <c:pt idx="19">
                    <c:v>5.1265106174776696E-3</c:v>
                  </c:pt>
                  <c:pt idx="20">
                    <c:v>5.3492470913619949E-3</c:v>
                  </c:pt>
                  <c:pt idx="21">
                    <c:v>5.2652951800762054E-3</c:v>
                  </c:pt>
                  <c:pt idx="22">
                    <c:v>5.2306787322488058E-3</c:v>
                  </c:pt>
                  <c:pt idx="23">
                    <c:v>5.1466278064162766E-3</c:v>
                  </c:pt>
                  <c:pt idx="24">
                    <c:v>5.0586559479766603E-3</c:v>
                  </c:pt>
                  <c:pt idx="25">
                    <c:v>4.9400854693460996E-3</c:v>
                  </c:pt>
                  <c:pt idx="26">
                    <c:v>4.7374395334752149E-3</c:v>
                  </c:pt>
                  <c:pt idx="27">
                    <c:v>4.5214304521172671E-3</c:v>
                  </c:pt>
                  <c:pt idx="28">
                    <c:v>4.2482676207811782E-3</c:v>
                  </c:pt>
                  <c:pt idx="29">
                    <c:v>3.7555839906878766E-3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S1'!$A$5:$A$34</c:f>
              <c:numCache>
                <c:formatCode>General</c:formatCode>
                <c:ptCount val="30"/>
                <c:pt idx="0">
                  <c:v>1.6000000000000001E-3</c:v>
                </c:pt>
                <c:pt idx="1">
                  <c:v>2.5200000000000001E-3</c:v>
                </c:pt>
                <c:pt idx="2">
                  <c:v>3.9899999999999996E-3</c:v>
                </c:pt>
                <c:pt idx="3">
                  <c:v>6.3099999999999996E-3</c:v>
                </c:pt>
                <c:pt idx="4">
                  <c:v>0.01</c:v>
                </c:pt>
                <c:pt idx="5">
                  <c:v>1.5900000000000001E-2</c:v>
                </c:pt>
                <c:pt idx="6">
                  <c:v>2.5100000000000001E-2</c:v>
                </c:pt>
                <c:pt idx="7">
                  <c:v>3.9800000000000002E-2</c:v>
                </c:pt>
                <c:pt idx="8">
                  <c:v>6.3100000000000003E-2</c:v>
                </c:pt>
                <c:pt idx="9">
                  <c:v>0.1</c:v>
                </c:pt>
                <c:pt idx="10">
                  <c:v>0.158</c:v>
                </c:pt>
                <c:pt idx="11">
                  <c:v>0.251</c:v>
                </c:pt>
                <c:pt idx="12">
                  <c:v>0.39800000000000002</c:v>
                </c:pt>
                <c:pt idx="13">
                  <c:v>0.63100000000000001</c:v>
                </c:pt>
                <c:pt idx="14">
                  <c:v>1</c:v>
                </c:pt>
                <c:pt idx="15">
                  <c:v>1.58</c:v>
                </c:pt>
                <c:pt idx="16">
                  <c:v>2.5099999999999998</c:v>
                </c:pt>
                <c:pt idx="17">
                  <c:v>3.98</c:v>
                </c:pt>
                <c:pt idx="18">
                  <c:v>6.31</c:v>
                </c:pt>
                <c:pt idx="19">
                  <c:v>10</c:v>
                </c:pt>
                <c:pt idx="20">
                  <c:v>15.8</c:v>
                </c:pt>
                <c:pt idx="21">
                  <c:v>25.1</c:v>
                </c:pt>
                <c:pt idx="22">
                  <c:v>39.799999999999997</c:v>
                </c:pt>
                <c:pt idx="23">
                  <c:v>63.1</c:v>
                </c:pt>
                <c:pt idx="24">
                  <c:v>100</c:v>
                </c:pt>
                <c:pt idx="25">
                  <c:v>158</c:v>
                </c:pt>
                <c:pt idx="26">
                  <c:v>251</c:v>
                </c:pt>
                <c:pt idx="27">
                  <c:v>398</c:v>
                </c:pt>
                <c:pt idx="28">
                  <c:v>631</c:v>
                </c:pt>
                <c:pt idx="29" formatCode="0.00E+00">
                  <c:v>1000</c:v>
                </c:pt>
              </c:numCache>
            </c:numRef>
          </c:xVal>
          <c:yVal>
            <c:numRef>
              <c:f>'Figure S1'!$N$5:$N$34</c:f>
              <c:numCache>
                <c:formatCode>General</c:formatCode>
                <c:ptCount val="30"/>
                <c:pt idx="1">
                  <c:v>1.1859999999999999</c:v>
                </c:pt>
                <c:pt idx="2">
                  <c:v>1.1553</c:v>
                </c:pt>
                <c:pt idx="3">
                  <c:v>1.1153</c:v>
                </c:pt>
                <c:pt idx="4">
                  <c:v>1.1465999999999998</c:v>
                </c:pt>
                <c:pt idx="5">
                  <c:v>1.1542000000000001</c:v>
                </c:pt>
                <c:pt idx="6">
                  <c:v>1.1832</c:v>
                </c:pt>
                <c:pt idx="7">
                  <c:v>1.1764000000000001</c:v>
                </c:pt>
                <c:pt idx="8">
                  <c:v>1.1902000000000001</c:v>
                </c:pt>
                <c:pt idx="9">
                  <c:v>1.1847000000000001</c:v>
                </c:pt>
                <c:pt idx="10">
                  <c:v>1.1870999999999998</c:v>
                </c:pt>
                <c:pt idx="11">
                  <c:v>1.1867000000000001</c:v>
                </c:pt>
                <c:pt idx="12">
                  <c:v>1.1859000000000002</c:v>
                </c:pt>
                <c:pt idx="13">
                  <c:v>1.1873</c:v>
                </c:pt>
                <c:pt idx="14">
                  <c:v>1.1869000000000001</c:v>
                </c:pt>
                <c:pt idx="15">
                  <c:v>1.1864000000000001</c:v>
                </c:pt>
                <c:pt idx="16">
                  <c:v>1.1853</c:v>
                </c:pt>
                <c:pt idx="17">
                  <c:v>1.1862999999999999</c:v>
                </c:pt>
                <c:pt idx="18">
                  <c:v>1.1862000000000001</c:v>
                </c:pt>
                <c:pt idx="19">
                  <c:v>1.1858</c:v>
                </c:pt>
                <c:pt idx="20">
                  <c:v>1.1842000000000001</c:v>
                </c:pt>
                <c:pt idx="21">
                  <c:v>1.1819000000000002</c:v>
                </c:pt>
                <c:pt idx="22">
                  <c:v>1.1782999999999999</c:v>
                </c:pt>
                <c:pt idx="23">
                  <c:v>1.1716</c:v>
                </c:pt>
                <c:pt idx="24">
                  <c:v>1.1605999999999999</c:v>
                </c:pt>
                <c:pt idx="25">
                  <c:v>1.1432</c:v>
                </c:pt>
                <c:pt idx="26">
                  <c:v>1.1169</c:v>
                </c:pt>
                <c:pt idx="27">
                  <c:v>1.0788</c:v>
                </c:pt>
                <c:pt idx="28">
                  <c:v>1.0246999999999999</c:v>
                </c:pt>
                <c:pt idx="29">
                  <c:v>0.94437000000000004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C8B-7543-8C5C-8F4B2D1AC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791232"/>
        <c:axId val="777623424"/>
      </c:scatterChart>
      <c:valAx>
        <c:axId val="804791232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γ˙ </a:t>
                </a:r>
                <a:r>
                  <a:rPr lang="en-GB" sz="1400" b="0" i="0" baseline="0">
                    <a:effectLst/>
                  </a:rPr>
                  <a:t>/ 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623424"/>
        <c:crossesAt val="0.1"/>
        <c:crossBetween val="midCat"/>
      </c:valAx>
      <c:valAx>
        <c:axId val="777623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η</a:t>
                </a:r>
                <a:r>
                  <a:rPr lang="en-GB" sz="1400" b="0" i="1" u="none" strike="noStrike" baseline="-25000">
                    <a:effectLst/>
                  </a:rPr>
                  <a:t>(γ˙)</a:t>
                </a:r>
                <a:r>
                  <a:rPr lang="en-GB" sz="1400" b="0" i="0" u="none" strike="noStrike" baseline="-25000">
                    <a:effectLst/>
                  </a:rPr>
                  <a:t> </a:t>
                </a:r>
                <a:r>
                  <a:rPr lang="en-GB"/>
                  <a:t> /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4791232"/>
        <c:crossesAt val="1.0000000000000003E-4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6662292213476"/>
          <c:y val="5.9340186643336248E-2"/>
          <c:w val="0.74365004374453192"/>
          <c:h val="0.7106984543598717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S8'!$B$31:$B$41</c:f>
              <c:numCache>
                <c:formatCode>General</c:formatCode>
                <c:ptCount val="11"/>
                <c:pt idx="0">
                  <c:v>0</c:v>
                </c:pt>
                <c:pt idx="1">
                  <c:v>1.0500000000000002E-3</c:v>
                </c:pt>
                <c:pt idx="2">
                  <c:v>2.1000000000000003E-3</c:v>
                </c:pt>
                <c:pt idx="3">
                  <c:v>3.15E-3</c:v>
                </c:pt>
                <c:pt idx="4">
                  <c:v>5.2500000000000003E-3</c:v>
                </c:pt>
                <c:pt idx="5">
                  <c:v>7.8750000000000001E-3</c:v>
                </c:pt>
                <c:pt idx="6">
                  <c:v>1.0500000000000001E-2</c:v>
                </c:pt>
                <c:pt idx="7">
                  <c:v>1.575E-2</c:v>
                </c:pt>
                <c:pt idx="8">
                  <c:v>2.1000000000000001E-2</c:v>
                </c:pt>
                <c:pt idx="9">
                  <c:v>3.15E-2</c:v>
                </c:pt>
                <c:pt idx="10">
                  <c:v>4.2000000000000003E-2</c:v>
                </c:pt>
              </c:numCache>
            </c:numRef>
          </c:xVal>
          <c:yVal>
            <c:numRef>
              <c:f>'Figure S8'!$D$31:$D$41</c:f>
              <c:numCache>
                <c:formatCode>General</c:formatCode>
                <c:ptCount val="11"/>
                <c:pt idx="0">
                  <c:v>0</c:v>
                </c:pt>
                <c:pt idx="1">
                  <c:v>0.41245136186770415</c:v>
                </c:pt>
                <c:pt idx="2">
                  <c:v>0.66342412451361854</c:v>
                </c:pt>
                <c:pt idx="3">
                  <c:v>1.2295719844357977</c:v>
                </c:pt>
                <c:pt idx="4">
                  <c:v>3.5136186770428015</c:v>
                </c:pt>
                <c:pt idx="5">
                  <c:v>8.5311284046692606</c:v>
                </c:pt>
                <c:pt idx="6">
                  <c:v>15.826848249027236</c:v>
                </c:pt>
                <c:pt idx="7">
                  <c:v>49.813229571984429</c:v>
                </c:pt>
                <c:pt idx="8">
                  <c:v>87.418287937743187</c:v>
                </c:pt>
                <c:pt idx="9">
                  <c:v>700.18287937743185</c:v>
                </c:pt>
                <c:pt idx="10">
                  <c:v>3641.023346303502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3A-8E4D-8046-481555610A12}"/>
            </c:ext>
          </c:extLst>
        </c:ser>
        <c:ser>
          <c:idx val="1"/>
          <c:order val="1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S8'!$B$32:$B$41</c:f>
              <c:numCache>
                <c:formatCode>General</c:formatCode>
                <c:ptCount val="10"/>
                <c:pt idx="0">
                  <c:v>1.0500000000000002E-3</c:v>
                </c:pt>
                <c:pt idx="1">
                  <c:v>2.1000000000000003E-3</c:v>
                </c:pt>
                <c:pt idx="2">
                  <c:v>3.15E-3</c:v>
                </c:pt>
                <c:pt idx="3">
                  <c:v>5.2500000000000003E-3</c:v>
                </c:pt>
                <c:pt idx="4">
                  <c:v>7.8750000000000001E-3</c:v>
                </c:pt>
                <c:pt idx="5">
                  <c:v>1.0500000000000001E-2</c:v>
                </c:pt>
                <c:pt idx="6">
                  <c:v>1.575E-2</c:v>
                </c:pt>
                <c:pt idx="7">
                  <c:v>2.1000000000000001E-2</c:v>
                </c:pt>
                <c:pt idx="8">
                  <c:v>3.15E-2</c:v>
                </c:pt>
                <c:pt idx="9">
                  <c:v>4.2000000000000003E-2</c:v>
                </c:pt>
              </c:numCache>
            </c:numRef>
          </c:xVal>
          <c:yVal>
            <c:numRef>
              <c:f>'Figure S8'!$E$32:$E$41</c:f>
              <c:numCache>
                <c:formatCode>General</c:formatCode>
                <c:ptCount val="10"/>
                <c:pt idx="0">
                  <c:v>0.42931344005014827</c:v>
                </c:pt>
                <c:pt idx="1">
                  <c:v>0.99126129046930855</c:v>
                </c:pt>
                <c:pt idx="2">
                  <c:v>1.6892859116989893</c:v>
                </c:pt>
                <c:pt idx="3">
                  <c:v>3.5401660721800123</c:v>
                </c:pt>
                <c:pt idx="4">
                  <c:v>7.0215955393338971</c:v>
                </c:pt>
                <c:pt idx="5">
                  <c:v>12.77091585934085</c:v>
                </c:pt>
                <c:pt idx="6">
                  <c:v>40.402859621913322</c:v>
                </c:pt>
                <c:pt idx="7">
                  <c:v>120.94970004968229</c:v>
                </c:pt>
                <c:pt idx="8">
                  <c:v>761.5783985066704</c:v>
                </c:pt>
                <c:pt idx="9">
                  <c:v>3121.3773124038603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3A-8E4D-8046-481555610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6399"/>
        <c:axId val="80890511"/>
      </c:scatterChart>
      <c:valAx>
        <c:axId val="76406399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Conc.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890511"/>
        <c:crossesAt val="1.0000000000000002E-2"/>
        <c:crossBetween val="midCat"/>
      </c:valAx>
      <c:valAx>
        <c:axId val="80890511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1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 / Pa.s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406399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6662292213476"/>
          <c:y val="5.9340186643336248E-2"/>
          <c:w val="0.74365004374453192"/>
          <c:h val="0.7106984543598717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S8'!$B$45:$B$55</c:f>
              <c:numCache>
                <c:formatCode>General</c:formatCode>
                <c:ptCount val="11"/>
                <c:pt idx="0">
                  <c:v>0</c:v>
                </c:pt>
                <c:pt idx="1">
                  <c:v>1.0499999999999999E-3</c:v>
                </c:pt>
                <c:pt idx="2">
                  <c:v>2.0999999999999999E-3</c:v>
                </c:pt>
                <c:pt idx="3">
                  <c:v>3.15E-3</c:v>
                </c:pt>
                <c:pt idx="4">
                  <c:v>5.2500000000000003E-3</c:v>
                </c:pt>
                <c:pt idx="5">
                  <c:v>7.8750000000000001E-3</c:v>
                </c:pt>
                <c:pt idx="6">
                  <c:v>1.0500000000000001E-2</c:v>
                </c:pt>
                <c:pt idx="7">
                  <c:v>1.575E-2</c:v>
                </c:pt>
                <c:pt idx="8">
                  <c:v>2.1000000000000001E-2</c:v>
                </c:pt>
                <c:pt idx="9">
                  <c:v>3.15E-2</c:v>
                </c:pt>
                <c:pt idx="10">
                  <c:v>4.2000000000000003E-2</c:v>
                </c:pt>
              </c:numCache>
            </c:numRef>
          </c:xVal>
          <c:yVal>
            <c:numRef>
              <c:f>'Figure S8'!$D$45:$D$55</c:f>
              <c:numCache>
                <c:formatCode>General</c:formatCode>
                <c:ptCount val="11"/>
                <c:pt idx="0">
                  <c:v>0</c:v>
                </c:pt>
                <c:pt idx="1">
                  <c:v>0.37711864</c:v>
                </c:pt>
                <c:pt idx="2">
                  <c:v>0.89406779999999997</c:v>
                </c:pt>
                <c:pt idx="3">
                  <c:v>1.5338983100000001</c:v>
                </c:pt>
                <c:pt idx="4">
                  <c:v>3.1525423699999999</c:v>
                </c:pt>
                <c:pt idx="5">
                  <c:v>9.6822033899999997</c:v>
                </c:pt>
                <c:pt idx="6">
                  <c:v>17.686644900000001</c:v>
                </c:pt>
                <c:pt idx="7">
                  <c:v>47.521186399999998</c:v>
                </c:pt>
                <c:pt idx="8">
                  <c:v>96.029661000000004</c:v>
                </c:pt>
                <c:pt idx="9">
                  <c:v>759.22881400000006</c:v>
                </c:pt>
                <c:pt idx="10">
                  <c:v>3176.9661000000001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67-724C-AC43-725C5AE3DD4F}"/>
            </c:ext>
          </c:extLst>
        </c:ser>
        <c:ser>
          <c:idx val="1"/>
          <c:order val="1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S8'!$B$46:$B$55</c:f>
              <c:numCache>
                <c:formatCode>General</c:formatCode>
                <c:ptCount val="10"/>
                <c:pt idx="0">
                  <c:v>1.0499999999999999E-3</c:v>
                </c:pt>
                <c:pt idx="1">
                  <c:v>2.0999999999999999E-3</c:v>
                </c:pt>
                <c:pt idx="2">
                  <c:v>3.15E-3</c:v>
                </c:pt>
                <c:pt idx="3">
                  <c:v>5.2500000000000003E-3</c:v>
                </c:pt>
                <c:pt idx="4">
                  <c:v>7.8750000000000001E-3</c:v>
                </c:pt>
                <c:pt idx="5">
                  <c:v>1.0500000000000001E-2</c:v>
                </c:pt>
                <c:pt idx="6">
                  <c:v>1.575E-2</c:v>
                </c:pt>
                <c:pt idx="7">
                  <c:v>2.1000000000000001E-2</c:v>
                </c:pt>
                <c:pt idx="8">
                  <c:v>3.15E-2</c:v>
                </c:pt>
                <c:pt idx="9">
                  <c:v>4.2000000000000003E-2</c:v>
                </c:pt>
              </c:numCache>
            </c:numRef>
          </c:xVal>
          <c:yVal>
            <c:numRef>
              <c:f>'Figure S8'!$E$46:$E$55</c:f>
              <c:numCache>
                <c:formatCode>General</c:formatCode>
                <c:ptCount val="10"/>
                <c:pt idx="0">
                  <c:v>0.42886257</c:v>
                </c:pt>
                <c:pt idx="1">
                  <c:v>0.99094952999999997</c:v>
                </c:pt>
                <c:pt idx="2">
                  <c:v>1.69283191</c:v>
                </c:pt>
                <c:pt idx="3">
                  <c:v>3.5907849000000001</c:v>
                </c:pt>
                <c:pt idx="4">
                  <c:v>7.3280165400000001</c:v>
                </c:pt>
                <c:pt idx="5">
                  <c:v>13.784995199999999</c:v>
                </c:pt>
                <c:pt idx="6">
                  <c:v>45.100380999999999</c:v>
                </c:pt>
                <c:pt idx="7">
                  <c:v>131.97747899999999</c:v>
                </c:pt>
                <c:pt idx="8">
                  <c:v>754.70311500000003</c:v>
                </c:pt>
                <c:pt idx="9">
                  <c:v>2831.18217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67-724C-AC43-725C5AE3D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6399"/>
        <c:axId val="80890511"/>
      </c:scatterChart>
      <c:valAx>
        <c:axId val="76406399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Conc.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890511"/>
        <c:crossesAt val="1.0000000000000002E-2"/>
        <c:crossBetween val="midCat"/>
      </c:valAx>
      <c:valAx>
        <c:axId val="80890511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1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 / Pa.s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406399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6662292213476"/>
          <c:y val="5.9340186643336248E-2"/>
          <c:w val="0.74365004374453192"/>
          <c:h val="0.7106984543598717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S8'!$B$59:$B$69</c:f>
              <c:numCache>
                <c:formatCode>General</c:formatCode>
                <c:ptCount val="11"/>
                <c:pt idx="0">
                  <c:v>0</c:v>
                </c:pt>
                <c:pt idx="1">
                  <c:v>1.0500000000000002E-3</c:v>
                </c:pt>
                <c:pt idx="2">
                  <c:v>2.1000000000000003E-3</c:v>
                </c:pt>
                <c:pt idx="3">
                  <c:v>3.15E-3</c:v>
                </c:pt>
                <c:pt idx="4">
                  <c:v>5.2500000000000003E-3</c:v>
                </c:pt>
                <c:pt idx="5">
                  <c:v>7.8750000000000001E-3</c:v>
                </c:pt>
                <c:pt idx="6">
                  <c:v>1.0500000000000001E-2</c:v>
                </c:pt>
                <c:pt idx="7">
                  <c:v>1.575E-2</c:v>
                </c:pt>
                <c:pt idx="8">
                  <c:v>2.1000000000000001E-2</c:v>
                </c:pt>
                <c:pt idx="9">
                  <c:v>3.15E-2</c:v>
                </c:pt>
                <c:pt idx="10">
                  <c:v>4.2000000000000003E-2</c:v>
                </c:pt>
              </c:numCache>
            </c:numRef>
          </c:xVal>
          <c:yVal>
            <c:numRef>
              <c:f>'Figure S8'!$D$59:$D$69</c:f>
              <c:numCache>
                <c:formatCode>General</c:formatCode>
                <c:ptCount val="11"/>
                <c:pt idx="0">
                  <c:v>0</c:v>
                </c:pt>
                <c:pt idx="1">
                  <c:v>0.23188405797101463</c:v>
                </c:pt>
                <c:pt idx="2">
                  <c:v>0.67701863354037295</c:v>
                </c:pt>
                <c:pt idx="3">
                  <c:v>1.2360248447204971</c:v>
                </c:pt>
                <c:pt idx="4">
                  <c:v>3.1511387163561082</c:v>
                </c:pt>
                <c:pt idx="5">
                  <c:v>8.1925465838509322</c:v>
                </c:pt>
                <c:pt idx="6">
                  <c:v>14.80745341614907</c:v>
                </c:pt>
                <c:pt idx="7">
                  <c:v>27.416149068322984</c:v>
                </c:pt>
                <c:pt idx="8">
                  <c:v>79.227743271221541</c:v>
                </c:pt>
                <c:pt idx="9">
                  <c:v>612.64389233954455</c:v>
                </c:pt>
                <c:pt idx="10">
                  <c:v>2959.6625258799177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62-354A-882E-2BC132D9A118}"/>
            </c:ext>
          </c:extLst>
        </c:ser>
        <c:ser>
          <c:idx val="1"/>
          <c:order val="1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S8'!$B$60:$B$69</c:f>
              <c:numCache>
                <c:formatCode>General</c:formatCode>
                <c:ptCount val="10"/>
                <c:pt idx="0">
                  <c:v>1.0500000000000002E-3</c:v>
                </c:pt>
                <c:pt idx="1">
                  <c:v>2.1000000000000003E-3</c:v>
                </c:pt>
                <c:pt idx="2">
                  <c:v>3.15E-3</c:v>
                </c:pt>
                <c:pt idx="3">
                  <c:v>5.2500000000000003E-3</c:v>
                </c:pt>
                <c:pt idx="4">
                  <c:v>7.8750000000000001E-3</c:v>
                </c:pt>
                <c:pt idx="5">
                  <c:v>1.0500000000000001E-2</c:v>
                </c:pt>
                <c:pt idx="6">
                  <c:v>1.575E-2</c:v>
                </c:pt>
                <c:pt idx="7">
                  <c:v>2.1000000000000001E-2</c:v>
                </c:pt>
                <c:pt idx="8">
                  <c:v>3.15E-2</c:v>
                </c:pt>
                <c:pt idx="9">
                  <c:v>4.2000000000000003E-2</c:v>
                </c:pt>
              </c:numCache>
            </c:numRef>
          </c:xVal>
          <c:yVal>
            <c:numRef>
              <c:f>'Figure S8'!$E$60:$E$69</c:f>
              <c:numCache>
                <c:formatCode>General</c:formatCode>
                <c:ptCount val="10"/>
                <c:pt idx="0">
                  <c:v>0.41935730089916584</c:v>
                </c:pt>
                <c:pt idx="1">
                  <c:v>0.96680795069152747</c:v>
                </c:pt>
                <c:pt idx="2">
                  <c:v>1.6482274908590981</c:v>
                </c:pt>
                <c:pt idx="3">
                  <c:v>3.4776100736500775</c:v>
                </c:pt>
                <c:pt idx="4">
                  <c:v>7.007253524321932</c:v>
                </c:pt>
                <c:pt idx="5">
                  <c:v>12.906323621997654</c:v>
                </c:pt>
                <c:pt idx="6">
                  <c:v>40.027524694218123</c:v>
                </c:pt>
                <c:pt idx="7">
                  <c:v>111.95565763392352</c:v>
                </c:pt>
                <c:pt idx="8">
                  <c:v>607.06192691658634</c:v>
                </c:pt>
                <c:pt idx="9">
                  <c:v>2213.9111044606416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62-354A-882E-2BC132D9A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6399"/>
        <c:axId val="80890511"/>
      </c:scatterChart>
      <c:valAx>
        <c:axId val="76406399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Conc.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890511"/>
        <c:crossesAt val="1.0000000000000002E-2"/>
        <c:crossBetween val="midCat"/>
      </c:valAx>
      <c:valAx>
        <c:axId val="80890511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1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 / Pa.s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406399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6662292213476"/>
          <c:y val="5.9340186643336248E-2"/>
          <c:w val="0.74365004374453192"/>
          <c:h val="0.7106984543598717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S8'!$B$73:$B$83</c:f>
              <c:numCache>
                <c:formatCode>General</c:formatCode>
                <c:ptCount val="11"/>
                <c:pt idx="0">
                  <c:v>0</c:v>
                </c:pt>
                <c:pt idx="1">
                  <c:v>1.0500000000000002E-3</c:v>
                </c:pt>
                <c:pt idx="2">
                  <c:v>2.1000000000000003E-3</c:v>
                </c:pt>
                <c:pt idx="3">
                  <c:v>3.15E-3</c:v>
                </c:pt>
                <c:pt idx="4">
                  <c:v>5.2500000000000003E-3</c:v>
                </c:pt>
                <c:pt idx="5">
                  <c:v>7.8750000000000001E-3</c:v>
                </c:pt>
                <c:pt idx="6">
                  <c:v>1.0500000000000001E-2</c:v>
                </c:pt>
                <c:pt idx="7">
                  <c:v>1.575E-2</c:v>
                </c:pt>
                <c:pt idx="8">
                  <c:v>2.1000000000000001E-2</c:v>
                </c:pt>
                <c:pt idx="9">
                  <c:v>3.15E-2</c:v>
                </c:pt>
                <c:pt idx="10">
                  <c:v>4.2000000000000003E-2</c:v>
                </c:pt>
              </c:numCache>
            </c:numRef>
          </c:xVal>
          <c:yVal>
            <c:numRef>
              <c:f>'Figure S8'!$D$73:$D$83</c:f>
              <c:numCache>
                <c:formatCode>General</c:formatCode>
                <c:ptCount val="11"/>
                <c:pt idx="0">
                  <c:v>0</c:v>
                </c:pt>
                <c:pt idx="1">
                  <c:v>0.39405204460966536</c:v>
                </c:pt>
                <c:pt idx="2">
                  <c:v>0.82156133828996292</c:v>
                </c:pt>
                <c:pt idx="3">
                  <c:v>1.4349442379182156</c:v>
                </c:pt>
                <c:pt idx="4">
                  <c:v>3.1449814126394049</c:v>
                </c:pt>
                <c:pt idx="5">
                  <c:v>8.7583643122676591</c:v>
                </c:pt>
                <c:pt idx="6">
                  <c:v>15.263940520446095</c:v>
                </c:pt>
                <c:pt idx="7">
                  <c:v>45.078066914498145</c:v>
                </c:pt>
                <c:pt idx="8">
                  <c:v>78.888475836431226</c:v>
                </c:pt>
                <c:pt idx="9">
                  <c:v>550.78438661710038</c:v>
                </c:pt>
                <c:pt idx="10">
                  <c:v>2006.4349442379182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FC-CF48-8D20-9B0A008CEA2A}"/>
            </c:ext>
          </c:extLst>
        </c:ser>
        <c:ser>
          <c:idx val="1"/>
          <c:order val="1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S8'!$B$74:$B$83</c:f>
              <c:numCache>
                <c:formatCode>General</c:formatCode>
                <c:ptCount val="10"/>
                <c:pt idx="0">
                  <c:v>1.0500000000000002E-3</c:v>
                </c:pt>
                <c:pt idx="1">
                  <c:v>2.1000000000000003E-3</c:v>
                </c:pt>
                <c:pt idx="2">
                  <c:v>3.15E-3</c:v>
                </c:pt>
                <c:pt idx="3">
                  <c:v>5.2500000000000003E-3</c:v>
                </c:pt>
                <c:pt idx="4">
                  <c:v>7.8750000000000001E-3</c:v>
                </c:pt>
                <c:pt idx="5">
                  <c:v>1.0500000000000001E-2</c:v>
                </c:pt>
                <c:pt idx="6">
                  <c:v>1.575E-2</c:v>
                </c:pt>
                <c:pt idx="7">
                  <c:v>2.1000000000000001E-2</c:v>
                </c:pt>
                <c:pt idx="8">
                  <c:v>3.15E-2</c:v>
                </c:pt>
                <c:pt idx="9">
                  <c:v>4.2000000000000003E-2</c:v>
                </c:pt>
              </c:numCache>
            </c:numRef>
          </c:xVal>
          <c:yVal>
            <c:numRef>
              <c:f>'Figure S8'!$E$74:$E$83</c:f>
              <c:numCache>
                <c:formatCode>General</c:formatCode>
                <c:ptCount val="10"/>
                <c:pt idx="0">
                  <c:v>0.40457739942157422</c:v>
                </c:pt>
                <c:pt idx="1">
                  <c:v>0.93079969817913655</c:v>
                </c:pt>
                <c:pt idx="2">
                  <c:v>1.5879464488999615</c:v>
                </c:pt>
                <c:pt idx="3">
                  <c:v>3.3819290394789725</c:v>
                </c:pt>
                <c:pt idx="4">
                  <c:v>6.9578861723936853</c:v>
                </c:pt>
                <c:pt idx="5">
                  <c:v>13.063937734970013</c:v>
                </c:pt>
                <c:pt idx="6">
                  <c:v>40.663339220506245</c:v>
                </c:pt>
                <c:pt idx="7">
                  <c:v>109.78856767915863</c:v>
                </c:pt>
                <c:pt idx="8">
                  <c:v>540.87728163037161</c:v>
                </c:pt>
                <c:pt idx="9">
                  <c:v>1815.8036950834128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FC-CF48-8D20-9B0A008CE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6399"/>
        <c:axId val="80890511"/>
      </c:scatterChart>
      <c:valAx>
        <c:axId val="76406399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Conc.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890511"/>
        <c:crossesAt val="1.0000000000000002E-2"/>
        <c:crossBetween val="midCat"/>
      </c:valAx>
      <c:valAx>
        <c:axId val="80890511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1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 / Pa.s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406399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6662292213476"/>
          <c:y val="5.9340186643336248E-2"/>
          <c:w val="0.74365004374453192"/>
          <c:h val="0.7106984543598717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S8'!$B$87:$B$97</c:f>
              <c:numCache>
                <c:formatCode>General</c:formatCode>
                <c:ptCount val="11"/>
                <c:pt idx="0">
                  <c:v>0</c:v>
                </c:pt>
                <c:pt idx="1">
                  <c:v>1.0500000000000002E-3</c:v>
                </c:pt>
                <c:pt idx="2">
                  <c:v>2.1000000000000003E-3</c:v>
                </c:pt>
                <c:pt idx="3">
                  <c:v>3.15E-3</c:v>
                </c:pt>
                <c:pt idx="4">
                  <c:v>5.2500000000000003E-3</c:v>
                </c:pt>
                <c:pt idx="5">
                  <c:v>7.8750000000000001E-3</c:v>
                </c:pt>
                <c:pt idx="6">
                  <c:v>1.0500000000000001E-2</c:v>
                </c:pt>
                <c:pt idx="7">
                  <c:v>1.575E-2</c:v>
                </c:pt>
                <c:pt idx="8">
                  <c:v>2.1000000000000001E-2</c:v>
                </c:pt>
                <c:pt idx="9">
                  <c:v>3.15E-2</c:v>
                </c:pt>
                <c:pt idx="10">
                  <c:v>4.2000000000000003E-2</c:v>
                </c:pt>
              </c:numCache>
            </c:numRef>
          </c:xVal>
          <c:yVal>
            <c:numRef>
              <c:f>'Figure S8'!$D$87:$D$97</c:f>
              <c:numCache>
                <c:formatCode>General</c:formatCode>
                <c:ptCount val="11"/>
                <c:pt idx="0">
                  <c:v>0</c:v>
                </c:pt>
                <c:pt idx="1">
                  <c:v>0.33441448331011658</c:v>
                </c:pt>
                <c:pt idx="2">
                  <c:v>0.60760731616613128</c:v>
                </c:pt>
                <c:pt idx="3">
                  <c:v>1.1351034667831432</c:v>
                </c:pt>
                <c:pt idx="4">
                  <c:v>2.6673541900039863</c:v>
                </c:pt>
                <c:pt idx="5">
                  <c:v>7.0380365808306564</c:v>
                </c:pt>
                <c:pt idx="6">
                  <c:v>12.33811695131587</c:v>
                </c:pt>
                <c:pt idx="7">
                  <c:v>34.191528905449218</c:v>
                </c:pt>
                <c:pt idx="8">
                  <c:v>63.681075611371682</c:v>
                </c:pt>
                <c:pt idx="9">
                  <c:v>394.11973567645697</c:v>
                </c:pt>
                <c:pt idx="10">
                  <c:v>1782.4393663718017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C2-9941-8B81-D4E670487C13}"/>
            </c:ext>
          </c:extLst>
        </c:ser>
        <c:ser>
          <c:idx val="1"/>
          <c:order val="1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S8'!$B$88:$B$97</c:f>
              <c:numCache>
                <c:formatCode>General</c:formatCode>
                <c:ptCount val="10"/>
                <c:pt idx="0">
                  <c:v>1.0500000000000002E-3</c:v>
                </c:pt>
                <c:pt idx="1">
                  <c:v>2.1000000000000003E-3</c:v>
                </c:pt>
                <c:pt idx="2">
                  <c:v>3.15E-3</c:v>
                </c:pt>
                <c:pt idx="3">
                  <c:v>5.2500000000000003E-3</c:v>
                </c:pt>
                <c:pt idx="4">
                  <c:v>7.8750000000000001E-3</c:v>
                </c:pt>
                <c:pt idx="5">
                  <c:v>1.0500000000000001E-2</c:v>
                </c:pt>
                <c:pt idx="6">
                  <c:v>1.575E-2</c:v>
                </c:pt>
                <c:pt idx="7">
                  <c:v>2.1000000000000001E-2</c:v>
                </c:pt>
                <c:pt idx="8">
                  <c:v>3.15E-2</c:v>
                </c:pt>
                <c:pt idx="9">
                  <c:v>4.2000000000000003E-2</c:v>
                </c:pt>
              </c:numCache>
            </c:numRef>
          </c:xVal>
          <c:yVal>
            <c:numRef>
              <c:f>'Figure S8'!$E$88:$E$97</c:f>
              <c:numCache>
                <c:formatCode>General</c:formatCode>
                <c:ptCount val="10"/>
                <c:pt idx="0">
                  <c:v>0.33984797415162699</c:v>
                </c:pt>
                <c:pt idx="1">
                  <c:v>0.76909858581916035</c:v>
                </c:pt>
                <c:pt idx="2">
                  <c:v>1.2943523399394881</c:v>
                </c:pt>
                <c:pt idx="3">
                  <c:v>2.6969996063748085</c:v>
                </c:pt>
                <c:pt idx="4">
                  <c:v>5.4405354853940198</c:v>
                </c:pt>
                <c:pt idx="5">
                  <c:v>10.100704202940054</c:v>
                </c:pt>
                <c:pt idx="6">
                  <c:v>31.396871492775276</c:v>
                </c:pt>
                <c:pt idx="7">
                  <c:v>85.807576112587995</c:v>
                </c:pt>
                <c:pt idx="8">
                  <c:v>434.59430829277289</c:v>
                </c:pt>
                <c:pt idx="9">
                  <c:v>1490.6194026902897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C2-9941-8B81-D4E670487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6399"/>
        <c:axId val="80890511"/>
      </c:scatterChart>
      <c:valAx>
        <c:axId val="76406399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Conc.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890511"/>
        <c:crossesAt val="1.0000000000000002E-2"/>
        <c:crossBetween val="midCat"/>
      </c:valAx>
      <c:valAx>
        <c:axId val="80890511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1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 / Pa.s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406399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225003131407464"/>
          <c:y val="2.0994263862332697E-2"/>
          <c:w val="0.82439693894415733"/>
          <c:h val="0.85317384562111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S9a'!$B$1</c:f>
              <c:strCache>
                <c:ptCount val="1"/>
                <c:pt idx="0">
                  <c:v>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'[4]0 wt.%'!$D$4:$D$24</c:f>
                <c:numCache>
                  <c:formatCode>General</c:formatCode>
                  <c:ptCount val="21"/>
                  <c:pt idx="0">
                    <c:v>1.3413999999999999</c:v>
                  </c:pt>
                  <c:pt idx="1">
                    <c:v>2.0152000000000001</c:v>
                  </c:pt>
                  <c:pt idx="2">
                    <c:v>1.6633</c:v>
                  </c:pt>
                  <c:pt idx="3">
                    <c:v>2.6966000000000001</c:v>
                  </c:pt>
                  <c:pt idx="4">
                    <c:v>4.3489000000000004</c:v>
                  </c:pt>
                  <c:pt idx="5">
                    <c:v>4.9671000000000003</c:v>
                  </c:pt>
                  <c:pt idx="6">
                    <c:v>1.5833999999999999</c:v>
                  </c:pt>
                  <c:pt idx="7">
                    <c:v>2.1109</c:v>
                  </c:pt>
                  <c:pt idx="8">
                    <c:v>1.3171999999999999</c:v>
                  </c:pt>
                  <c:pt idx="9">
                    <c:v>1.5948</c:v>
                  </c:pt>
                  <c:pt idx="10">
                    <c:v>1.7172000000000001</c:v>
                  </c:pt>
                  <c:pt idx="11">
                    <c:v>1.3626</c:v>
                  </c:pt>
                  <c:pt idx="12">
                    <c:v>1.5777000000000001</c:v>
                  </c:pt>
                  <c:pt idx="13">
                    <c:v>1.32</c:v>
                  </c:pt>
                  <c:pt idx="14">
                    <c:v>1.7559</c:v>
                  </c:pt>
                  <c:pt idx="15">
                    <c:v>1.2422</c:v>
                  </c:pt>
                  <c:pt idx="16">
                    <c:v>1.2971999999999999</c:v>
                  </c:pt>
                  <c:pt idx="17">
                    <c:v>1.2131000000000001</c:v>
                  </c:pt>
                  <c:pt idx="18">
                    <c:v>1.2692000000000001</c:v>
                  </c:pt>
                  <c:pt idx="19">
                    <c:v>0.69913999999999998</c:v>
                  </c:pt>
                  <c:pt idx="20">
                    <c:v>0.81191000000000002</c:v>
                  </c:pt>
                </c:numCache>
              </c:numRef>
            </c:plus>
            <c:minus>
              <c:numRef>
                <c:f>'[4]0 wt.%'!$D$4:$D$24</c:f>
                <c:numCache>
                  <c:formatCode>General</c:formatCode>
                  <c:ptCount val="21"/>
                  <c:pt idx="0">
                    <c:v>1.3413999999999999</c:v>
                  </c:pt>
                  <c:pt idx="1">
                    <c:v>2.0152000000000001</c:v>
                  </c:pt>
                  <c:pt idx="2">
                    <c:v>1.6633</c:v>
                  </c:pt>
                  <c:pt idx="3">
                    <c:v>2.6966000000000001</c:v>
                  </c:pt>
                  <c:pt idx="4">
                    <c:v>4.3489000000000004</c:v>
                  </c:pt>
                  <c:pt idx="5">
                    <c:v>4.9671000000000003</c:v>
                  </c:pt>
                  <c:pt idx="6">
                    <c:v>1.5833999999999999</c:v>
                  </c:pt>
                  <c:pt idx="7">
                    <c:v>2.1109</c:v>
                  </c:pt>
                  <c:pt idx="8">
                    <c:v>1.3171999999999999</c:v>
                  </c:pt>
                  <c:pt idx="9">
                    <c:v>1.5948</c:v>
                  </c:pt>
                  <c:pt idx="10">
                    <c:v>1.7172000000000001</c:v>
                  </c:pt>
                  <c:pt idx="11">
                    <c:v>1.3626</c:v>
                  </c:pt>
                  <c:pt idx="12">
                    <c:v>1.5777000000000001</c:v>
                  </c:pt>
                  <c:pt idx="13">
                    <c:v>1.32</c:v>
                  </c:pt>
                  <c:pt idx="14">
                    <c:v>1.7559</c:v>
                  </c:pt>
                  <c:pt idx="15">
                    <c:v>1.2422</c:v>
                  </c:pt>
                  <c:pt idx="16">
                    <c:v>1.2971999999999999</c:v>
                  </c:pt>
                  <c:pt idx="17">
                    <c:v>1.2131000000000001</c:v>
                  </c:pt>
                  <c:pt idx="18">
                    <c:v>1.2692000000000001</c:v>
                  </c:pt>
                  <c:pt idx="19">
                    <c:v>0.69913999999999998</c:v>
                  </c:pt>
                  <c:pt idx="20">
                    <c:v>0.81191000000000002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S9a'!$B$4:$B$24</c:f>
              <c:numCache>
                <c:formatCode>0.00E+00</c:formatCode>
                <c:ptCount val="21"/>
                <c:pt idx="0">
                  <c:v>26.946000000000002</c:v>
                </c:pt>
                <c:pt idx="1">
                  <c:v>28.838000000000001</c:v>
                </c:pt>
                <c:pt idx="2">
                  <c:v>30.748999999999999</c:v>
                </c:pt>
                <c:pt idx="3">
                  <c:v>31.466999999999999</c:v>
                </c:pt>
                <c:pt idx="4">
                  <c:v>30.292000000000002</c:v>
                </c:pt>
                <c:pt idx="5">
                  <c:v>37.341000000000001</c:v>
                </c:pt>
                <c:pt idx="6">
                  <c:v>36.826000000000001</c:v>
                </c:pt>
                <c:pt idx="7">
                  <c:v>35.51</c:v>
                </c:pt>
                <c:pt idx="8">
                  <c:v>37.252000000000002</c:v>
                </c:pt>
                <c:pt idx="9">
                  <c:v>38.411999999999999</c:v>
                </c:pt>
                <c:pt idx="10">
                  <c:v>37.981999999999999</c:v>
                </c:pt>
                <c:pt idx="11">
                  <c:v>39.944000000000003</c:v>
                </c:pt>
                <c:pt idx="12">
                  <c:v>39.56</c:v>
                </c:pt>
                <c:pt idx="13">
                  <c:v>40.813000000000002</c:v>
                </c:pt>
                <c:pt idx="14">
                  <c:v>40.759</c:v>
                </c:pt>
                <c:pt idx="15">
                  <c:v>41.006999999999998</c:v>
                </c:pt>
                <c:pt idx="16">
                  <c:v>40.619</c:v>
                </c:pt>
                <c:pt idx="17">
                  <c:v>40.927</c:v>
                </c:pt>
                <c:pt idx="18">
                  <c:v>41.386000000000003</c:v>
                </c:pt>
                <c:pt idx="19">
                  <c:v>41.738999999999997</c:v>
                </c:pt>
                <c:pt idx="20">
                  <c:v>40.787999999999997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9D-F548-85EF-D3084F1898B8}"/>
            </c:ext>
          </c:extLst>
        </c:ser>
        <c:ser>
          <c:idx val="10"/>
          <c:order val="1"/>
          <c:tx>
            <c:v>0 wt.% Theory</c:v>
          </c:tx>
          <c:spPr>
            <a:ln w="19050" cap="rnd">
              <a:solidFill>
                <a:srgbClr val="4472C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S9a'!$C$4:$C$24</c:f>
              <c:numCache>
                <c:formatCode>0.00E+00</c:formatCode>
                <c:ptCount val="21"/>
                <c:pt idx="0">
                  <c:v>25.726300948944409</c:v>
                </c:pt>
                <c:pt idx="1">
                  <c:v>28.408299748764666</c:v>
                </c:pt>
                <c:pt idx="2">
                  <c:v>30.643907916828557</c:v>
                </c:pt>
                <c:pt idx="3">
                  <c:v>32.507991705892422</c:v>
                </c:pt>
                <c:pt idx="4">
                  <c:v>34.0627181991333</c:v>
                </c:pt>
                <c:pt idx="5">
                  <c:v>35.360249287653012</c:v>
                </c:pt>
                <c:pt idx="6">
                  <c:v>36.439556147358267</c:v>
                </c:pt>
                <c:pt idx="7">
                  <c:v>36.439556147358267</c:v>
                </c:pt>
                <c:pt idx="8">
                  <c:v>37.34255614794435</c:v>
                </c:pt>
                <c:pt idx="9">
                  <c:v>38.091935574004346</c:v>
                </c:pt>
                <c:pt idx="10">
                  <c:v>38.718809498329634</c:v>
                </c:pt>
                <c:pt idx="11">
                  <c:v>39.241902078217869</c:v>
                </c:pt>
                <c:pt idx="12">
                  <c:v>39.677834295274167</c:v>
                </c:pt>
                <c:pt idx="13">
                  <c:v>40.041088204381523</c:v>
                </c:pt>
                <c:pt idx="14">
                  <c:v>40.342102493452614</c:v>
                </c:pt>
                <c:pt idx="15">
                  <c:v>40.595354568738621</c:v>
                </c:pt>
                <c:pt idx="16">
                  <c:v>40.805005030072643</c:v>
                </c:pt>
                <c:pt idx="17">
                  <c:v>40.981439216890024</c:v>
                </c:pt>
                <c:pt idx="18">
                  <c:v>41.126769011924047</c:v>
                </c:pt>
                <c:pt idx="19">
                  <c:v>41.249234326651298</c:v>
                </c:pt>
                <c:pt idx="20">
                  <c:v>41.350964088525508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9D-F548-85EF-D3084F1898B8}"/>
            </c:ext>
          </c:extLst>
        </c:ser>
        <c:ser>
          <c:idx val="1"/>
          <c:order val="2"/>
          <c:tx>
            <c:strRef>
              <c:f>'Figure S9a'!$D$1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'[4]0.1 wt.%'!$D$4:$D$24</c:f>
                <c:numCache>
                  <c:formatCode>General</c:formatCode>
                  <c:ptCount val="21"/>
                  <c:pt idx="0">
                    <c:v>1.661</c:v>
                  </c:pt>
                  <c:pt idx="1">
                    <c:v>2.1011000000000002</c:v>
                  </c:pt>
                  <c:pt idx="2">
                    <c:v>2.0981000000000001</c:v>
                  </c:pt>
                  <c:pt idx="3">
                    <c:v>1.6872</c:v>
                  </c:pt>
                  <c:pt idx="4">
                    <c:v>3.4308999999999998</c:v>
                  </c:pt>
                  <c:pt idx="5">
                    <c:v>3.0674999999999999</c:v>
                  </c:pt>
                  <c:pt idx="6">
                    <c:v>1.1106</c:v>
                  </c:pt>
                  <c:pt idx="7">
                    <c:v>1.9206000000000001</c:v>
                  </c:pt>
                  <c:pt idx="8">
                    <c:v>1.1713</c:v>
                  </c:pt>
                  <c:pt idx="9">
                    <c:v>1.6203000000000001</c:v>
                  </c:pt>
                  <c:pt idx="10">
                    <c:v>1.3715999999999999</c:v>
                  </c:pt>
                  <c:pt idx="11">
                    <c:v>1.3488</c:v>
                  </c:pt>
                  <c:pt idx="12">
                    <c:v>1.2216</c:v>
                  </c:pt>
                  <c:pt idx="13">
                    <c:v>1.3652</c:v>
                  </c:pt>
                  <c:pt idx="14">
                    <c:v>1.3270999999999999</c:v>
                  </c:pt>
                  <c:pt idx="15">
                    <c:v>0.88797999999999999</c:v>
                  </c:pt>
                  <c:pt idx="16">
                    <c:v>1.1575</c:v>
                  </c:pt>
                  <c:pt idx="17">
                    <c:v>1.3677999999999999</c:v>
                  </c:pt>
                  <c:pt idx="18">
                    <c:v>1.4815</c:v>
                  </c:pt>
                  <c:pt idx="19">
                    <c:v>0.84648000000000001</c:v>
                  </c:pt>
                  <c:pt idx="20">
                    <c:v>1.3895</c:v>
                  </c:pt>
                </c:numCache>
              </c:numRef>
            </c:plus>
            <c:minus>
              <c:numRef>
                <c:f>'[4]0.1 wt.%'!$D$4:$D$24</c:f>
                <c:numCache>
                  <c:formatCode>General</c:formatCode>
                  <c:ptCount val="21"/>
                  <c:pt idx="0">
                    <c:v>1.661</c:v>
                  </c:pt>
                  <c:pt idx="1">
                    <c:v>2.1011000000000002</c:v>
                  </c:pt>
                  <c:pt idx="2">
                    <c:v>2.0981000000000001</c:v>
                  </c:pt>
                  <c:pt idx="3">
                    <c:v>1.6872</c:v>
                  </c:pt>
                  <c:pt idx="4">
                    <c:v>3.4308999999999998</c:v>
                  </c:pt>
                  <c:pt idx="5">
                    <c:v>3.0674999999999999</c:v>
                  </c:pt>
                  <c:pt idx="6">
                    <c:v>1.1106</c:v>
                  </c:pt>
                  <c:pt idx="7">
                    <c:v>1.9206000000000001</c:v>
                  </c:pt>
                  <c:pt idx="8">
                    <c:v>1.1713</c:v>
                  </c:pt>
                  <c:pt idx="9">
                    <c:v>1.6203000000000001</c:v>
                  </c:pt>
                  <c:pt idx="10">
                    <c:v>1.3715999999999999</c:v>
                  </c:pt>
                  <c:pt idx="11">
                    <c:v>1.3488</c:v>
                  </c:pt>
                  <c:pt idx="12">
                    <c:v>1.2216</c:v>
                  </c:pt>
                  <c:pt idx="13">
                    <c:v>1.3652</c:v>
                  </c:pt>
                  <c:pt idx="14">
                    <c:v>1.3270999999999999</c:v>
                  </c:pt>
                  <c:pt idx="15">
                    <c:v>0.88797999999999999</c:v>
                  </c:pt>
                  <c:pt idx="16">
                    <c:v>1.1575</c:v>
                  </c:pt>
                  <c:pt idx="17">
                    <c:v>1.3677999999999999</c:v>
                  </c:pt>
                  <c:pt idx="18">
                    <c:v>1.4815</c:v>
                  </c:pt>
                  <c:pt idx="19">
                    <c:v>0.84648000000000001</c:v>
                  </c:pt>
                  <c:pt idx="20">
                    <c:v>1.3895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S9a'!$D$4:$D$24</c:f>
              <c:numCache>
                <c:formatCode>0.00E+00</c:formatCode>
                <c:ptCount val="21"/>
                <c:pt idx="0">
                  <c:v>27.195</c:v>
                </c:pt>
                <c:pt idx="1">
                  <c:v>29.032</c:v>
                </c:pt>
                <c:pt idx="2">
                  <c:v>32.380000000000003</c:v>
                </c:pt>
                <c:pt idx="3">
                  <c:v>35.606999999999999</c:v>
                </c:pt>
                <c:pt idx="4">
                  <c:v>35.883000000000003</c:v>
                </c:pt>
                <c:pt idx="5">
                  <c:v>36.482999999999997</c:v>
                </c:pt>
                <c:pt idx="6">
                  <c:v>39.146000000000001</c:v>
                </c:pt>
                <c:pt idx="7">
                  <c:v>39.981000000000002</c:v>
                </c:pt>
                <c:pt idx="8">
                  <c:v>40.904000000000003</c:v>
                </c:pt>
                <c:pt idx="9">
                  <c:v>41.912999999999997</c:v>
                </c:pt>
                <c:pt idx="10">
                  <c:v>43.79</c:v>
                </c:pt>
                <c:pt idx="11">
                  <c:v>44.360999999999997</c:v>
                </c:pt>
                <c:pt idx="12">
                  <c:v>45.954000000000001</c:v>
                </c:pt>
                <c:pt idx="13">
                  <c:v>46.054000000000002</c:v>
                </c:pt>
                <c:pt idx="14">
                  <c:v>47.692</c:v>
                </c:pt>
                <c:pt idx="15">
                  <c:v>45.148000000000003</c:v>
                </c:pt>
                <c:pt idx="16">
                  <c:v>47.283999999999999</c:v>
                </c:pt>
                <c:pt idx="17">
                  <c:v>47.975000000000001</c:v>
                </c:pt>
                <c:pt idx="18">
                  <c:v>47.762</c:v>
                </c:pt>
                <c:pt idx="19">
                  <c:v>48.692</c:v>
                </c:pt>
                <c:pt idx="20">
                  <c:v>47.485999999999997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9D-F548-85EF-D3084F1898B8}"/>
            </c:ext>
          </c:extLst>
        </c:ser>
        <c:ser>
          <c:idx val="11"/>
          <c:order val="3"/>
          <c:tx>
            <c:v>0.1 wt.% Theory</c:v>
          </c:tx>
          <c:spPr>
            <a:ln w="19050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S9a'!$E$4:$E$24</c:f>
              <c:numCache>
                <c:formatCode>0.00E+00</c:formatCode>
                <c:ptCount val="21"/>
                <c:pt idx="0">
                  <c:v>25.260116804611293</c:v>
                </c:pt>
                <c:pt idx="1">
                  <c:v>29.079997402747473</c:v>
                </c:pt>
                <c:pt idx="2">
                  <c:v>32.264098852306049</c:v>
                </c:pt>
                <c:pt idx="3">
                  <c:v>34.919050636632889</c:v>
                </c:pt>
                <c:pt idx="4">
                  <c:v>37.133395239373634</c:v>
                </c:pt>
                <c:pt idx="5">
                  <c:v>38.981425085936998</c:v>
                </c:pt>
                <c:pt idx="6">
                  <c:v>40.518645510159295</c:v>
                </c:pt>
                <c:pt idx="7">
                  <c:v>40.518645510159295</c:v>
                </c:pt>
                <c:pt idx="8">
                  <c:v>41.804758010503043</c:v>
                </c:pt>
                <c:pt idx="9">
                  <c:v>42.872073898355353</c:v>
                </c:pt>
                <c:pt idx="10">
                  <c:v>43.764909324369768</c:v>
                </c:pt>
                <c:pt idx="11">
                  <c:v>44.509932475415916</c:v>
                </c:pt>
                <c:pt idx="12">
                  <c:v>45.130816056030277</c:v>
                </c:pt>
                <c:pt idx="13">
                  <c:v>45.648186369428373</c:v>
                </c:pt>
                <c:pt idx="14">
                  <c:v>46.076910887374275</c:v>
                </c:pt>
                <c:pt idx="15">
                  <c:v>46.437609292193677</c:v>
                </c:pt>
                <c:pt idx="16">
                  <c:v>46.736207386157702</c:v>
                </c:pt>
                <c:pt idx="17">
                  <c:v>46.987496658590196</c:v>
                </c:pt>
                <c:pt idx="18">
                  <c:v>47.194484992969308</c:v>
                </c:pt>
                <c:pt idx="19">
                  <c:v>47.368908217805433</c:v>
                </c:pt>
                <c:pt idx="20">
                  <c:v>47.513798492798237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9D-F548-85EF-D3084F1898B8}"/>
            </c:ext>
          </c:extLst>
        </c:ser>
        <c:ser>
          <c:idx val="2"/>
          <c:order val="4"/>
          <c:tx>
            <c:strRef>
              <c:f>'Figure S9a'!$F$1</c:f>
              <c:strCache>
                <c:ptCount val="1"/>
                <c:pt idx="0">
                  <c:v>0.2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'[4]0.2 wt.%'!$D$4:$D$24</c:f>
                <c:numCache>
                  <c:formatCode>General</c:formatCode>
                  <c:ptCount val="21"/>
                  <c:pt idx="0">
                    <c:v>1.4921</c:v>
                  </c:pt>
                  <c:pt idx="1">
                    <c:v>1.3227</c:v>
                  </c:pt>
                  <c:pt idx="2">
                    <c:v>2.6326999999999998</c:v>
                  </c:pt>
                  <c:pt idx="3">
                    <c:v>1.7270000000000001</c:v>
                  </c:pt>
                  <c:pt idx="4">
                    <c:v>3.8050999999999999</c:v>
                  </c:pt>
                  <c:pt idx="5">
                    <c:v>4.4321999999999999</c:v>
                  </c:pt>
                  <c:pt idx="6">
                    <c:v>1.3364</c:v>
                  </c:pt>
                  <c:pt idx="7">
                    <c:v>1.2090000000000001</c:v>
                  </c:pt>
                  <c:pt idx="8">
                    <c:v>1.0905</c:v>
                  </c:pt>
                  <c:pt idx="9">
                    <c:v>1.2866</c:v>
                  </c:pt>
                  <c:pt idx="10">
                    <c:v>1.3358000000000001</c:v>
                  </c:pt>
                  <c:pt idx="11">
                    <c:v>1.0714999999999999</c:v>
                  </c:pt>
                  <c:pt idx="12">
                    <c:v>0.94435000000000002</c:v>
                  </c:pt>
                  <c:pt idx="13">
                    <c:v>1.4317</c:v>
                  </c:pt>
                  <c:pt idx="14">
                    <c:v>0.70430999999999999</c:v>
                  </c:pt>
                  <c:pt idx="15">
                    <c:v>1.2931999999999999</c:v>
                  </c:pt>
                  <c:pt idx="16">
                    <c:v>1.0074000000000001</c:v>
                  </c:pt>
                  <c:pt idx="17">
                    <c:v>1.7108000000000001</c:v>
                  </c:pt>
                  <c:pt idx="18">
                    <c:v>0.92322000000000004</c:v>
                  </c:pt>
                  <c:pt idx="19">
                    <c:v>0.83796999999999999</c:v>
                  </c:pt>
                  <c:pt idx="20">
                    <c:v>0.87978000000000001</c:v>
                  </c:pt>
                </c:numCache>
              </c:numRef>
            </c:plus>
            <c:minus>
              <c:numRef>
                <c:f>'[4]0.2 wt.%'!$D$4:$D$24</c:f>
                <c:numCache>
                  <c:formatCode>General</c:formatCode>
                  <c:ptCount val="21"/>
                  <c:pt idx="0">
                    <c:v>1.4921</c:v>
                  </c:pt>
                  <c:pt idx="1">
                    <c:v>1.3227</c:v>
                  </c:pt>
                  <c:pt idx="2">
                    <c:v>2.6326999999999998</c:v>
                  </c:pt>
                  <c:pt idx="3">
                    <c:v>1.7270000000000001</c:v>
                  </c:pt>
                  <c:pt idx="4">
                    <c:v>3.8050999999999999</c:v>
                  </c:pt>
                  <c:pt idx="5">
                    <c:v>4.4321999999999999</c:v>
                  </c:pt>
                  <c:pt idx="6">
                    <c:v>1.3364</c:v>
                  </c:pt>
                  <c:pt idx="7">
                    <c:v>1.2090000000000001</c:v>
                  </c:pt>
                  <c:pt idx="8">
                    <c:v>1.0905</c:v>
                  </c:pt>
                  <c:pt idx="9">
                    <c:v>1.2866</c:v>
                  </c:pt>
                  <c:pt idx="10">
                    <c:v>1.3358000000000001</c:v>
                  </c:pt>
                  <c:pt idx="11">
                    <c:v>1.0714999999999999</c:v>
                  </c:pt>
                  <c:pt idx="12">
                    <c:v>0.94435000000000002</c:v>
                  </c:pt>
                  <c:pt idx="13">
                    <c:v>1.4317</c:v>
                  </c:pt>
                  <c:pt idx="14">
                    <c:v>0.70430999999999999</c:v>
                  </c:pt>
                  <c:pt idx="15">
                    <c:v>1.2931999999999999</c:v>
                  </c:pt>
                  <c:pt idx="16">
                    <c:v>1.0074000000000001</c:v>
                  </c:pt>
                  <c:pt idx="17">
                    <c:v>1.7108000000000001</c:v>
                  </c:pt>
                  <c:pt idx="18">
                    <c:v>0.92322000000000004</c:v>
                  </c:pt>
                  <c:pt idx="19">
                    <c:v>0.83796999999999999</c:v>
                  </c:pt>
                  <c:pt idx="20">
                    <c:v>0.87978000000000001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S9a'!$F$4:$F$24</c:f>
              <c:numCache>
                <c:formatCode>0.00E+00</c:formatCode>
                <c:ptCount val="21"/>
                <c:pt idx="0">
                  <c:v>25.326000000000001</c:v>
                </c:pt>
                <c:pt idx="1">
                  <c:v>27.821999999999999</c:v>
                </c:pt>
                <c:pt idx="2">
                  <c:v>30.786999999999999</c:v>
                </c:pt>
                <c:pt idx="3">
                  <c:v>35.054000000000002</c:v>
                </c:pt>
                <c:pt idx="4">
                  <c:v>32.970999999999997</c:v>
                </c:pt>
                <c:pt idx="5">
                  <c:v>33.895000000000003</c:v>
                </c:pt>
                <c:pt idx="6">
                  <c:v>37.195</c:v>
                </c:pt>
                <c:pt idx="7">
                  <c:v>36.628999999999998</c:v>
                </c:pt>
                <c:pt idx="8">
                  <c:v>38.194000000000003</c:v>
                </c:pt>
                <c:pt idx="9">
                  <c:v>38.826999999999998</c:v>
                </c:pt>
                <c:pt idx="10">
                  <c:v>40.341999999999999</c:v>
                </c:pt>
                <c:pt idx="11">
                  <c:v>39.604999999999997</c:v>
                </c:pt>
                <c:pt idx="12">
                  <c:v>40.743000000000002</c:v>
                </c:pt>
                <c:pt idx="13">
                  <c:v>40.603000000000002</c:v>
                </c:pt>
                <c:pt idx="14">
                  <c:v>40.152999999999999</c:v>
                </c:pt>
                <c:pt idx="15">
                  <c:v>42.744</c:v>
                </c:pt>
                <c:pt idx="16">
                  <c:v>42.677</c:v>
                </c:pt>
                <c:pt idx="17">
                  <c:v>42.835999999999999</c:v>
                </c:pt>
                <c:pt idx="18">
                  <c:v>42.152999999999999</c:v>
                </c:pt>
                <c:pt idx="19">
                  <c:v>41.942999999999998</c:v>
                </c:pt>
                <c:pt idx="20">
                  <c:v>43.582000000000001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59D-F548-85EF-D3084F1898B8}"/>
            </c:ext>
          </c:extLst>
        </c:ser>
        <c:ser>
          <c:idx val="12"/>
          <c:order val="5"/>
          <c:tx>
            <c:v>0.2 wt.% Theory</c:v>
          </c:tx>
          <c:spPr>
            <a:ln w="19050" cap="rnd">
              <a:solidFill>
                <a:srgbClr val="A5A5A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S9a'!$G$4:$G$24</c:f>
              <c:numCache>
                <c:formatCode>0.00E+00</c:formatCode>
                <c:ptCount val="21"/>
                <c:pt idx="0">
                  <c:v>25.083213257069612</c:v>
                </c:pt>
                <c:pt idx="1">
                  <c:v>28.084409404611236</c:v>
                </c:pt>
                <c:pt idx="2">
                  <c:v>30.586087862429935</c:v>
                </c:pt>
                <c:pt idx="3">
                  <c:v>32.672025069712873</c:v>
                </c:pt>
                <c:pt idx="4">
                  <c:v>34.411786907901671</c:v>
                </c:pt>
                <c:pt idx="5">
                  <c:v>35.863743301186339</c:v>
                </c:pt>
                <c:pt idx="6">
                  <c:v>37.07150356922962</c:v>
                </c:pt>
                <c:pt idx="7">
                  <c:v>37.07150356922962</c:v>
                </c:pt>
                <c:pt idx="8">
                  <c:v>38.081973865924255</c:v>
                </c:pt>
                <c:pt idx="9">
                  <c:v>38.920540477769478</c:v>
                </c:pt>
                <c:pt idx="10">
                  <c:v>39.622021629366351</c:v>
                </c:pt>
                <c:pt idx="11">
                  <c:v>40.207369928430985</c:v>
                </c:pt>
                <c:pt idx="12">
                  <c:v>40.695184498111743</c:v>
                </c:pt>
                <c:pt idx="13">
                  <c:v>41.101670971060763</c:v>
                </c:pt>
                <c:pt idx="14">
                  <c:v>41.438510392754651</c:v>
                </c:pt>
                <c:pt idx="15">
                  <c:v>41.72190319395807</c:v>
                </c:pt>
                <c:pt idx="16">
                  <c:v>41.956505147146174</c:v>
                </c:pt>
                <c:pt idx="17">
                  <c:v>42.153937600063927</c:v>
                </c:pt>
                <c:pt idx="18">
                  <c:v>42.316563780585838</c:v>
                </c:pt>
                <c:pt idx="19">
                  <c:v>42.453604270981103</c:v>
                </c:pt>
                <c:pt idx="20">
                  <c:v>42.567441372417427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59D-F548-85EF-D3084F1898B8}"/>
            </c:ext>
          </c:extLst>
        </c:ser>
        <c:ser>
          <c:idx val="3"/>
          <c:order val="6"/>
          <c:tx>
            <c:strRef>
              <c:f>'Figure S9a'!$H$1</c:f>
              <c:strCache>
                <c:ptCount val="1"/>
                <c:pt idx="0">
                  <c:v>0.3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'[4]0.3 wt.%'!$D$4:$D$24</c:f>
                <c:numCache>
                  <c:formatCode>General</c:formatCode>
                  <c:ptCount val="21"/>
                  <c:pt idx="0">
                    <c:v>2.3563999999999998</c:v>
                  </c:pt>
                  <c:pt idx="1">
                    <c:v>1.1127</c:v>
                  </c:pt>
                  <c:pt idx="2">
                    <c:v>1.4258999999999999</c:v>
                  </c:pt>
                  <c:pt idx="3">
                    <c:v>1.6404000000000001</c:v>
                  </c:pt>
                  <c:pt idx="4">
                    <c:v>4.5304000000000002</c:v>
                  </c:pt>
                  <c:pt idx="5">
                    <c:v>4.4836</c:v>
                  </c:pt>
                  <c:pt idx="6">
                    <c:v>1.8288</c:v>
                  </c:pt>
                  <c:pt idx="7">
                    <c:v>1.4673</c:v>
                  </c:pt>
                  <c:pt idx="8">
                    <c:v>1.052</c:v>
                  </c:pt>
                  <c:pt idx="9">
                    <c:v>1.6597</c:v>
                  </c:pt>
                  <c:pt idx="10">
                    <c:v>1.8553999999999999</c:v>
                  </c:pt>
                  <c:pt idx="11">
                    <c:v>1.5840000000000001</c:v>
                  </c:pt>
                  <c:pt idx="12">
                    <c:v>1.3295999999999999</c:v>
                  </c:pt>
                  <c:pt idx="13">
                    <c:v>1.1518999999999999</c:v>
                  </c:pt>
                  <c:pt idx="14">
                    <c:v>1.3547</c:v>
                  </c:pt>
                  <c:pt idx="15">
                    <c:v>0.84433999999999998</c:v>
                  </c:pt>
                  <c:pt idx="16">
                    <c:v>1.1209</c:v>
                  </c:pt>
                  <c:pt idx="17">
                    <c:v>1.1313</c:v>
                  </c:pt>
                  <c:pt idx="18">
                    <c:v>1.3030999999999999</c:v>
                  </c:pt>
                  <c:pt idx="19">
                    <c:v>1.5175000000000001</c:v>
                  </c:pt>
                  <c:pt idx="20">
                    <c:v>1.3148</c:v>
                  </c:pt>
                </c:numCache>
              </c:numRef>
            </c:plus>
            <c:minus>
              <c:numRef>
                <c:f>'[4]0.3 wt.%'!$D$4:$D$24</c:f>
                <c:numCache>
                  <c:formatCode>General</c:formatCode>
                  <c:ptCount val="21"/>
                  <c:pt idx="0">
                    <c:v>2.3563999999999998</c:v>
                  </c:pt>
                  <c:pt idx="1">
                    <c:v>1.1127</c:v>
                  </c:pt>
                  <c:pt idx="2">
                    <c:v>1.4258999999999999</c:v>
                  </c:pt>
                  <c:pt idx="3">
                    <c:v>1.6404000000000001</c:v>
                  </c:pt>
                  <c:pt idx="4">
                    <c:v>4.5304000000000002</c:v>
                  </c:pt>
                  <c:pt idx="5">
                    <c:v>4.4836</c:v>
                  </c:pt>
                  <c:pt idx="6">
                    <c:v>1.8288</c:v>
                  </c:pt>
                  <c:pt idx="7">
                    <c:v>1.4673</c:v>
                  </c:pt>
                  <c:pt idx="8">
                    <c:v>1.052</c:v>
                  </c:pt>
                  <c:pt idx="9">
                    <c:v>1.6597</c:v>
                  </c:pt>
                  <c:pt idx="10">
                    <c:v>1.8553999999999999</c:v>
                  </c:pt>
                  <c:pt idx="11">
                    <c:v>1.5840000000000001</c:v>
                  </c:pt>
                  <c:pt idx="12">
                    <c:v>1.3295999999999999</c:v>
                  </c:pt>
                  <c:pt idx="13">
                    <c:v>1.1518999999999999</c:v>
                  </c:pt>
                  <c:pt idx="14">
                    <c:v>1.3547</c:v>
                  </c:pt>
                  <c:pt idx="15">
                    <c:v>0.84433999999999998</c:v>
                  </c:pt>
                  <c:pt idx="16">
                    <c:v>1.1209</c:v>
                  </c:pt>
                  <c:pt idx="17">
                    <c:v>1.1313</c:v>
                  </c:pt>
                  <c:pt idx="18">
                    <c:v>1.3030999999999999</c:v>
                  </c:pt>
                  <c:pt idx="19">
                    <c:v>1.5175000000000001</c:v>
                  </c:pt>
                  <c:pt idx="20">
                    <c:v>1.3148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S9a'!$H$4:$H$24</c:f>
              <c:numCache>
                <c:formatCode>0.00E+00</c:formatCode>
                <c:ptCount val="21"/>
                <c:pt idx="0">
                  <c:v>24.920999999999999</c:v>
                </c:pt>
                <c:pt idx="1">
                  <c:v>27.678000000000001</c:v>
                </c:pt>
                <c:pt idx="2">
                  <c:v>28.713999999999999</c:v>
                </c:pt>
                <c:pt idx="3">
                  <c:v>32.256999999999998</c:v>
                </c:pt>
                <c:pt idx="4">
                  <c:v>34.926000000000002</c:v>
                </c:pt>
                <c:pt idx="5">
                  <c:v>32.743000000000002</c:v>
                </c:pt>
                <c:pt idx="6">
                  <c:v>37.054000000000002</c:v>
                </c:pt>
                <c:pt idx="7">
                  <c:v>37.863</c:v>
                </c:pt>
                <c:pt idx="8">
                  <c:v>39.216000000000001</c:v>
                </c:pt>
                <c:pt idx="9">
                  <c:v>40.76</c:v>
                </c:pt>
                <c:pt idx="10">
                  <c:v>42.088000000000001</c:v>
                </c:pt>
                <c:pt idx="11">
                  <c:v>41.47</c:v>
                </c:pt>
                <c:pt idx="12">
                  <c:v>42.350999999999999</c:v>
                </c:pt>
                <c:pt idx="13">
                  <c:v>42.253</c:v>
                </c:pt>
                <c:pt idx="14">
                  <c:v>42.323</c:v>
                </c:pt>
                <c:pt idx="15">
                  <c:v>44.234000000000002</c:v>
                </c:pt>
                <c:pt idx="16">
                  <c:v>43.307000000000002</c:v>
                </c:pt>
                <c:pt idx="17">
                  <c:v>45.423000000000002</c:v>
                </c:pt>
                <c:pt idx="18">
                  <c:v>46.026000000000003</c:v>
                </c:pt>
                <c:pt idx="19">
                  <c:v>45.540999999999997</c:v>
                </c:pt>
                <c:pt idx="20">
                  <c:v>44.929000000000002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59D-F548-85EF-D3084F1898B8}"/>
            </c:ext>
          </c:extLst>
        </c:ser>
        <c:ser>
          <c:idx val="13"/>
          <c:order val="7"/>
          <c:tx>
            <c:v>0.3 wt.% Theory</c:v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S9a'!$I$4:$I$24</c:f>
              <c:numCache>
                <c:formatCode>0.00E+00</c:formatCode>
                <c:ptCount val="21"/>
                <c:pt idx="0">
                  <c:v>23.16398761982358</c:v>
                </c:pt>
                <c:pt idx="1">
                  <c:v>26.864534647813187</c:v>
                </c:pt>
                <c:pt idx="2">
                  <c:v>29.94916435108993</c:v>
                </c:pt>
                <c:pt idx="3">
                  <c:v>32.521175093975501</c:v>
                </c:pt>
                <c:pt idx="4">
                  <c:v>34.666343281330704</c:v>
                </c:pt>
                <c:pt idx="5">
                  <c:v>36.456640433464976</c:v>
                </c:pt>
                <c:pt idx="6">
                  <c:v>37.945837890316469</c:v>
                </c:pt>
                <c:pt idx="7">
                  <c:v>37.945837890316469</c:v>
                </c:pt>
                <c:pt idx="8">
                  <c:v>39.191772067717068</c:v>
                </c:pt>
                <c:pt idx="9">
                  <c:v>40.225744867454615</c:v>
                </c:pt>
                <c:pt idx="10">
                  <c:v>41.090687997832447</c:v>
                </c:pt>
                <c:pt idx="11">
                  <c:v>41.812436528069881</c:v>
                </c:pt>
                <c:pt idx="12">
                  <c:v>42.413923624313433</c:v>
                </c:pt>
                <c:pt idx="13">
                  <c:v>42.915131221364909</c:v>
                </c:pt>
                <c:pt idx="14">
                  <c:v>43.33046232922338</c:v>
                </c:pt>
                <c:pt idx="15">
                  <c:v>43.679892468638293</c:v>
                </c:pt>
                <c:pt idx="16">
                  <c:v>43.969162319041757</c:v>
                </c:pt>
                <c:pt idx="17">
                  <c:v>44.212601281694006</c:v>
                </c:pt>
                <c:pt idx="18">
                  <c:v>44.413123273399421</c:v>
                </c:pt>
                <c:pt idx="19">
                  <c:v>44.582097493848778</c:v>
                </c:pt>
                <c:pt idx="20">
                  <c:v>44.722461377675629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59D-F548-85EF-D3084F1898B8}"/>
            </c:ext>
          </c:extLst>
        </c:ser>
        <c:ser>
          <c:idx val="4"/>
          <c:order val="8"/>
          <c:tx>
            <c:strRef>
              <c:f>'Figure S9a'!$J$1</c:f>
              <c:strCache>
                <c:ptCount val="1"/>
                <c:pt idx="0">
                  <c:v>0.5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1A6E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'[4]0.5 wt.%'!$D$4:$D$24</c:f>
                <c:numCache>
                  <c:formatCode>General</c:formatCode>
                  <c:ptCount val="21"/>
                  <c:pt idx="0">
                    <c:v>1.8985000000000001</c:v>
                  </c:pt>
                  <c:pt idx="1">
                    <c:v>1.5633999999999999</c:v>
                  </c:pt>
                  <c:pt idx="2">
                    <c:v>2.1516000000000002</c:v>
                  </c:pt>
                  <c:pt idx="3">
                    <c:v>2.4561000000000002</c:v>
                  </c:pt>
                  <c:pt idx="4">
                    <c:v>2.5082</c:v>
                  </c:pt>
                  <c:pt idx="5">
                    <c:v>3.5223</c:v>
                  </c:pt>
                  <c:pt idx="6">
                    <c:v>1.4306000000000001</c:v>
                  </c:pt>
                  <c:pt idx="7">
                    <c:v>1.3153999999999999</c:v>
                  </c:pt>
                  <c:pt idx="8">
                    <c:v>0.76519000000000004</c:v>
                  </c:pt>
                  <c:pt idx="9">
                    <c:v>1.4612000000000001</c:v>
                  </c:pt>
                  <c:pt idx="10">
                    <c:v>1.6524000000000001</c:v>
                  </c:pt>
                  <c:pt idx="11">
                    <c:v>1.1093999999999999</c:v>
                  </c:pt>
                  <c:pt idx="12">
                    <c:v>1.5105999999999999</c:v>
                  </c:pt>
                  <c:pt idx="13">
                    <c:v>1.3712</c:v>
                  </c:pt>
                  <c:pt idx="14">
                    <c:v>0.93520999999999999</c:v>
                  </c:pt>
                  <c:pt idx="15">
                    <c:v>1.3775999999999999</c:v>
                  </c:pt>
                  <c:pt idx="16">
                    <c:v>1.5548999999999999</c:v>
                  </c:pt>
                  <c:pt idx="17">
                    <c:v>1.5568</c:v>
                  </c:pt>
                  <c:pt idx="18">
                    <c:v>1.1437999999999999</c:v>
                  </c:pt>
                  <c:pt idx="19">
                    <c:v>1.4335</c:v>
                  </c:pt>
                  <c:pt idx="20">
                    <c:v>1.1415999999999999</c:v>
                  </c:pt>
                </c:numCache>
              </c:numRef>
            </c:plus>
            <c:minus>
              <c:numRef>
                <c:f>'[4]0.5 wt.%'!$D$4:$D$24</c:f>
                <c:numCache>
                  <c:formatCode>General</c:formatCode>
                  <c:ptCount val="21"/>
                  <c:pt idx="0">
                    <c:v>1.8985000000000001</c:v>
                  </c:pt>
                  <c:pt idx="1">
                    <c:v>1.5633999999999999</c:v>
                  </c:pt>
                  <c:pt idx="2">
                    <c:v>2.1516000000000002</c:v>
                  </c:pt>
                  <c:pt idx="3">
                    <c:v>2.4561000000000002</c:v>
                  </c:pt>
                  <c:pt idx="4">
                    <c:v>2.5082</c:v>
                  </c:pt>
                  <c:pt idx="5">
                    <c:v>3.5223</c:v>
                  </c:pt>
                  <c:pt idx="6">
                    <c:v>1.4306000000000001</c:v>
                  </c:pt>
                  <c:pt idx="7">
                    <c:v>1.3153999999999999</c:v>
                  </c:pt>
                  <c:pt idx="8">
                    <c:v>0.76519000000000004</c:v>
                  </c:pt>
                  <c:pt idx="9">
                    <c:v>1.4612000000000001</c:v>
                  </c:pt>
                  <c:pt idx="10">
                    <c:v>1.6524000000000001</c:v>
                  </c:pt>
                  <c:pt idx="11">
                    <c:v>1.1093999999999999</c:v>
                  </c:pt>
                  <c:pt idx="12">
                    <c:v>1.5105999999999999</c:v>
                  </c:pt>
                  <c:pt idx="13">
                    <c:v>1.3712</c:v>
                  </c:pt>
                  <c:pt idx="14">
                    <c:v>0.93520999999999999</c:v>
                  </c:pt>
                  <c:pt idx="15">
                    <c:v>1.3775999999999999</c:v>
                  </c:pt>
                  <c:pt idx="16">
                    <c:v>1.5548999999999999</c:v>
                  </c:pt>
                  <c:pt idx="17">
                    <c:v>1.5568</c:v>
                  </c:pt>
                  <c:pt idx="18">
                    <c:v>1.1437999999999999</c:v>
                  </c:pt>
                  <c:pt idx="19">
                    <c:v>1.4335</c:v>
                  </c:pt>
                  <c:pt idx="20">
                    <c:v>1.1415999999999999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S9a'!$J$4:$J$24</c:f>
              <c:numCache>
                <c:formatCode>0.00E+00</c:formatCode>
                <c:ptCount val="21"/>
                <c:pt idx="0">
                  <c:v>28.713999999999999</c:v>
                </c:pt>
                <c:pt idx="1">
                  <c:v>31.850999999999999</c:v>
                </c:pt>
                <c:pt idx="2">
                  <c:v>35.738999999999997</c:v>
                </c:pt>
                <c:pt idx="3">
                  <c:v>37.340000000000003</c:v>
                </c:pt>
                <c:pt idx="4">
                  <c:v>35.353000000000002</c:v>
                </c:pt>
                <c:pt idx="5">
                  <c:v>40.234999999999999</c:v>
                </c:pt>
                <c:pt idx="6">
                  <c:v>43.219000000000001</c:v>
                </c:pt>
                <c:pt idx="7">
                  <c:v>44.636000000000003</c:v>
                </c:pt>
                <c:pt idx="8">
                  <c:v>45.1</c:v>
                </c:pt>
                <c:pt idx="9">
                  <c:v>47.005000000000003</c:v>
                </c:pt>
                <c:pt idx="10">
                  <c:v>47.436</c:v>
                </c:pt>
                <c:pt idx="11">
                  <c:v>48.332000000000001</c:v>
                </c:pt>
                <c:pt idx="12">
                  <c:v>47.61</c:v>
                </c:pt>
                <c:pt idx="13">
                  <c:v>48.491</c:v>
                </c:pt>
                <c:pt idx="14">
                  <c:v>49.125999999999998</c:v>
                </c:pt>
                <c:pt idx="15">
                  <c:v>49.238</c:v>
                </c:pt>
                <c:pt idx="16">
                  <c:v>49.398000000000003</c:v>
                </c:pt>
                <c:pt idx="17">
                  <c:v>52.161000000000001</c:v>
                </c:pt>
                <c:pt idx="18">
                  <c:v>49.94</c:v>
                </c:pt>
                <c:pt idx="19">
                  <c:v>52.067999999999998</c:v>
                </c:pt>
                <c:pt idx="20">
                  <c:v>51.235999999999997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59D-F548-85EF-D3084F1898B8}"/>
            </c:ext>
          </c:extLst>
        </c:ser>
        <c:ser>
          <c:idx val="14"/>
          <c:order val="9"/>
          <c:tx>
            <c:v>0.5 wt.% Theory</c:v>
          </c:tx>
          <c:spPr>
            <a:ln w="19050" cap="rnd">
              <a:solidFill>
                <a:srgbClr val="F1A6E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S9a'!$K$4:$K$24</c:f>
              <c:numCache>
                <c:formatCode>0.00E+00</c:formatCode>
                <c:ptCount val="21"/>
                <c:pt idx="0">
                  <c:v>27.407590577067246</c:v>
                </c:pt>
                <c:pt idx="1">
                  <c:v>31.434156688126901</c:v>
                </c:pt>
                <c:pt idx="2">
                  <c:v>34.790543010051252</c:v>
                </c:pt>
                <c:pt idx="3">
                  <c:v>37.589148517899829</c:v>
                </c:pt>
                <c:pt idx="4">
                  <c:v>39.923306538429109</c:v>
                </c:pt>
                <c:pt idx="5">
                  <c:v>41.871329300195427</c:v>
                </c:pt>
                <c:pt idx="6">
                  <c:v>43.491725411116377</c:v>
                </c:pt>
                <c:pt idx="7">
                  <c:v>43.491725411116377</c:v>
                </c:pt>
                <c:pt idx="8">
                  <c:v>44.847426689167087</c:v>
                </c:pt>
                <c:pt idx="9">
                  <c:v>45.972492741210338</c:v>
                </c:pt>
                <c:pt idx="10">
                  <c:v>46.91363756937519</c:v>
                </c:pt>
                <c:pt idx="11">
                  <c:v>47.698972318691965</c:v>
                </c:pt>
                <c:pt idx="12">
                  <c:v>48.353450572759641</c:v>
                </c:pt>
                <c:pt idx="13">
                  <c:v>48.898814679641298</c:v>
                </c:pt>
                <c:pt idx="14">
                  <c:v>49.350736557980547</c:v>
                </c:pt>
                <c:pt idx="15">
                  <c:v>49.730951576708549</c:v>
                </c:pt>
                <c:pt idx="16">
                  <c:v>50.045706170495905</c:v>
                </c:pt>
                <c:pt idx="17">
                  <c:v>50.310592164299806</c:v>
                </c:pt>
                <c:pt idx="18">
                  <c:v>50.528780191695809</c:v>
                </c:pt>
                <c:pt idx="19">
                  <c:v>50.712641081601518</c:v>
                </c:pt>
                <c:pt idx="20">
                  <c:v>50.865371057348092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59D-F548-85EF-D3084F1898B8}"/>
            </c:ext>
          </c:extLst>
        </c:ser>
        <c:ser>
          <c:idx val="5"/>
          <c:order val="10"/>
          <c:tx>
            <c:strRef>
              <c:f>'Figure S9a'!$L$1</c:f>
              <c:strCache>
                <c:ptCount val="1"/>
                <c:pt idx="0">
                  <c:v>0.75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'[4]0.75 wt.%'!$D$4:$D$24</c:f>
                <c:numCache>
                  <c:formatCode>General</c:formatCode>
                  <c:ptCount val="21"/>
                  <c:pt idx="0">
                    <c:v>1.71</c:v>
                  </c:pt>
                  <c:pt idx="1">
                    <c:v>1.2</c:v>
                  </c:pt>
                  <c:pt idx="2">
                    <c:v>1.9</c:v>
                  </c:pt>
                  <c:pt idx="3">
                    <c:v>3.03</c:v>
                  </c:pt>
                  <c:pt idx="4">
                    <c:v>3.81</c:v>
                  </c:pt>
                  <c:pt idx="5">
                    <c:v>5.56</c:v>
                  </c:pt>
                  <c:pt idx="6">
                    <c:v>1.19</c:v>
                  </c:pt>
                  <c:pt idx="7">
                    <c:v>1.04</c:v>
                  </c:pt>
                  <c:pt idx="8">
                    <c:v>1.17</c:v>
                  </c:pt>
                  <c:pt idx="9">
                    <c:v>1.34</c:v>
                  </c:pt>
                  <c:pt idx="10">
                    <c:v>1.59</c:v>
                  </c:pt>
                  <c:pt idx="11">
                    <c:v>1.41</c:v>
                  </c:pt>
                  <c:pt idx="12">
                    <c:v>0.93100000000000005</c:v>
                  </c:pt>
                  <c:pt idx="13">
                    <c:v>1.57</c:v>
                  </c:pt>
                  <c:pt idx="14">
                    <c:v>1.44</c:v>
                  </c:pt>
                  <c:pt idx="15">
                    <c:v>1.07</c:v>
                  </c:pt>
                  <c:pt idx="16">
                    <c:v>1.47</c:v>
                  </c:pt>
                  <c:pt idx="17">
                    <c:v>0.96199999999999997</c:v>
                  </c:pt>
                  <c:pt idx="18">
                    <c:v>1.19</c:v>
                  </c:pt>
                  <c:pt idx="19">
                    <c:v>1.35</c:v>
                  </c:pt>
                  <c:pt idx="20">
                    <c:v>1.96</c:v>
                  </c:pt>
                </c:numCache>
              </c:numRef>
            </c:plus>
            <c:minus>
              <c:numRef>
                <c:f>'[4]0.75 wt.%'!$D$4:$D$24</c:f>
                <c:numCache>
                  <c:formatCode>General</c:formatCode>
                  <c:ptCount val="21"/>
                  <c:pt idx="0">
                    <c:v>1.71</c:v>
                  </c:pt>
                  <c:pt idx="1">
                    <c:v>1.2</c:v>
                  </c:pt>
                  <c:pt idx="2">
                    <c:v>1.9</c:v>
                  </c:pt>
                  <c:pt idx="3">
                    <c:v>3.03</c:v>
                  </c:pt>
                  <c:pt idx="4">
                    <c:v>3.81</c:v>
                  </c:pt>
                  <c:pt idx="5">
                    <c:v>5.56</c:v>
                  </c:pt>
                  <c:pt idx="6">
                    <c:v>1.19</c:v>
                  </c:pt>
                  <c:pt idx="7">
                    <c:v>1.04</c:v>
                  </c:pt>
                  <c:pt idx="8">
                    <c:v>1.17</c:v>
                  </c:pt>
                  <c:pt idx="9">
                    <c:v>1.34</c:v>
                  </c:pt>
                  <c:pt idx="10">
                    <c:v>1.59</c:v>
                  </c:pt>
                  <c:pt idx="11">
                    <c:v>1.41</c:v>
                  </c:pt>
                  <c:pt idx="12">
                    <c:v>0.93100000000000005</c:v>
                  </c:pt>
                  <c:pt idx="13">
                    <c:v>1.57</c:v>
                  </c:pt>
                  <c:pt idx="14">
                    <c:v>1.44</c:v>
                  </c:pt>
                  <c:pt idx="15">
                    <c:v>1.07</c:v>
                  </c:pt>
                  <c:pt idx="16">
                    <c:v>1.47</c:v>
                  </c:pt>
                  <c:pt idx="17">
                    <c:v>0.96199999999999997</c:v>
                  </c:pt>
                  <c:pt idx="18">
                    <c:v>1.19</c:v>
                  </c:pt>
                  <c:pt idx="19">
                    <c:v>1.35</c:v>
                  </c:pt>
                  <c:pt idx="20">
                    <c:v>1.96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S9a'!$L$4:$L$24</c:f>
              <c:numCache>
                <c:formatCode>0.00E+00</c:formatCode>
                <c:ptCount val="21"/>
                <c:pt idx="0">
                  <c:v>27.5</c:v>
                </c:pt>
                <c:pt idx="1">
                  <c:v>31.3</c:v>
                </c:pt>
                <c:pt idx="2">
                  <c:v>33.200000000000003</c:v>
                </c:pt>
                <c:pt idx="3">
                  <c:v>35.5</c:v>
                </c:pt>
                <c:pt idx="4">
                  <c:v>40.5</c:v>
                </c:pt>
                <c:pt idx="5">
                  <c:v>40.4</c:v>
                </c:pt>
                <c:pt idx="6">
                  <c:v>41.8</c:v>
                </c:pt>
                <c:pt idx="7">
                  <c:v>41</c:v>
                </c:pt>
                <c:pt idx="8">
                  <c:v>45.5</c:v>
                </c:pt>
                <c:pt idx="9">
                  <c:v>46.5</c:v>
                </c:pt>
                <c:pt idx="10">
                  <c:v>47.5</c:v>
                </c:pt>
                <c:pt idx="11">
                  <c:v>48.5</c:v>
                </c:pt>
                <c:pt idx="12">
                  <c:v>49.2</c:v>
                </c:pt>
                <c:pt idx="13">
                  <c:v>48.9</c:v>
                </c:pt>
                <c:pt idx="14">
                  <c:v>49.2</c:v>
                </c:pt>
                <c:pt idx="15">
                  <c:v>50.2</c:v>
                </c:pt>
                <c:pt idx="16">
                  <c:v>51</c:v>
                </c:pt>
                <c:pt idx="17">
                  <c:v>49.8</c:v>
                </c:pt>
                <c:pt idx="18">
                  <c:v>49.7</c:v>
                </c:pt>
                <c:pt idx="19">
                  <c:v>51</c:v>
                </c:pt>
                <c:pt idx="20">
                  <c:v>51.1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59D-F548-85EF-D3084F1898B8}"/>
            </c:ext>
          </c:extLst>
        </c:ser>
        <c:ser>
          <c:idx val="15"/>
          <c:order val="11"/>
          <c:tx>
            <c:v>0.75 wt.% Theory</c:v>
          </c:tx>
          <c:spPr>
            <a:ln w="19050" cap="rnd">
              <a:solidFill>
                <a:srgbClr val="70AD4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S9a'!$M$4:$M$24</c:f>
              <c:numCache>
                <c:formatCode>0.00E+00</c:formatCode>
                <c:ptCount val="21"/>
                <c:pt idx="0">
                  <c:v>26.317574318050092</c:v>
                </c:pt>
                <c:pt idx="1">
                  <c:v>30.545794490452323</c:v>
                </c:pt>
                <c:pt idx="2">
                  <c:v>34.070271665620503</c:v>
                </c:pt>
                <c:pt idx="3">
                  <c:v>37.009033860628215</c:v>
                </c:pt>
                <c:pt idx="4">
                  <c:v>39.460088619388671</c:v>
                </c:pt>
                <c:pt idx="5">
                  <c:v>41.505670117473514</c:v>
                </c:pt>
                <c:pt idx="6">
                  <c:v>43.207217126638355</c:v>
                </c:pt>
                <c:pt idx="7">
                  <c:v>43.207217126638355</c:v>
                </c:pt>
                <c:pt idx="8">
                  <c:v>44.630813147044179</c:v>
                </c:pt>
                <c:pt idx="9">
                  <c:v>45.812223521374861</c:v>
                </c:pt>
                <c:pt idx="10">
                  <c:v>46.800501731105143</c:v>
                </c:pt>
                <c:pt idx="11">
                  <c:v>47.625166752754517</c:v>
                </c:pt>
                <c:pt idx="12">
                  <c:v>48.312421867887664</c:v>
                </c:pt>
                <c:pt idx="13">
                  <c:v>48.885098300962376</c:v>
                </c:pt>
                <c:pt idx="14">
                  <c:v>49.359652834438307</c:v>
                </c:pt>
                <c:pt idx="15">
                  <c:v>49.758909364120115</c:v>
                </c:pt>
                <c:pt idx="16">
                  <c:v>50.089427151758706</c:v>
                </c:pt>
                <c:pt idx="17">
                  <c:v>50.367578874963293</c:v>
                </c:pt>
                <c:pt idx="18">
                  <c:v>50.59669395549767</c:v>
                </c:pt>
                <c:pt idx="19">
                  <c:v>50.789762764545628</c:v>
                </c:pt>
                <c:pt idx="20">
                  <c:v>50.950141595184576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59D-F548-85EF-D3084F1898B8}"/>
            </c:ext>
          </c:extLst>
        </c:ser>
        <c:ser>
          <c:idx val="6"/>
          <c:order val="12"/>
          <c:tx>
            <c:strRef>
              <c:f>'Figure S9a'!$N$1</c:f>
              <c:strCache>
                <c:ptCount val="1"/>
                <c:pt idx="0">
                  <c:v>1.0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'[4]1.0 wt.%'!$D$4:$D$23</c:f>
                <c:numCache>
                  <c:formatCode>General</c:formatCode>
                  <c:ptCount val="20"/>
                  <c:pt idx="0">
                    <c:v>1.4479</c:v>
                  </c:pt>
                  <c:pt idx="1">
                    <c:v>2.2665999999999999</c:v>
                  </c:pt>
                  <c:pt idx="2">
                    <c:v>1.7976000000000001</c:v>
                  </c:pt>
                  <c:pt idx="3">
                    <c:v>1.7958000000000001</c:v>
                  </c:pt>
                  <c:pt idx="4">
                    <c:v>2.3586</c:v>
                  </c:pt>
                  <c:pt idx="5">
                    <c:v>3.9643000000000002</c:v>
                  </c:pt>
                  <c:pt idx="6">
                    <c:v>1.4724999999999999</c:v>
                  </c:pt>
                  <c:pt idx="7">
                    <c:v>1.6052</c:v>
                  </c:pt>
                  <c:pt idx="8">
                    <c:v>1.3573</c:v>
                  </c:pt>
                  <c:pt idx="9">
                    <c:v>1.5199</c:v>
                  </c:pt>
                  <c:pt idx="10">
                    <c:v>1.7518</c:v>
                  </c:pt>
                  <c:pt idx="11">
                    <c:v>1.4742999999999999</c:v>
                  </c:pt>
                  <c:pt idx="12">
                    <c:v>1.1027</c:v>
                  </c:pt>
                  <c:pt idx="13">
                    <c:v>1.2935000000000001</c:v>
                  </c:pt>
                  <c:pt idx="14">
                    <c:v>1.6223000000000001</c:v>
                  </c:pt>
                  <c:pt idx="15">
                    <c:v>1.4026000000000001</c:v>
                  </c:pt>
                  <c:pt idx="16">
                    <c:v>1.0338000000000001</c:v>
                  </c:pt>
                  <c:pt idx="17">
                    <c:v>1.0689</c:v>
                  </c:pt>
                  <c:pt idx="18">
                    <c:v>1.1901999999999999</c:v>
                  </c:pt>
                  <c:pt idx="19">
                    <c:v>1.8297000000000001</c:v>
                  </c:pt>
                </c:numCache>
              </c:numRef>
            </c:plus>
            <c:minus>
              <c:numRef>
                <c:f>'[4]1.0 wt.%'!$D$4:$D$24</c:f>
                <c:numCache>
                  <c:formatCode>General</c:formatCode>
                  <c:ptCount val="21"/>
                  <c:pt idx="0">
                    <c:v>1.4479</c:v>
                  </c:pt>
                  <c:pt idx="1">
                    <c:v>2.2665999999999999</c:v>
                  </c:pt>
                  <c:pt idx="2">
                    <c:v>1.7976000000000001</c:v>
                  </c:pt>
                  <c:pt idx="3">
                    <c:v>1.7958000000000001</c:v>
                  </c:pt>
                  <c:pt idx="4">
                    <c:v>2.3586</c:v>
                  </c:pt>
                  <c:pt idx="5">
                    <c:v>3.9643000000000002</c:v>
                  </c:pt>
                  <c:pt idx="6">
                    <c:v>1.4724999999999999</c:v>
                  </c:pt>
                  <c:pt idx="7">
                    <c:v>1.6052</c:v>
                  </c:pt>
                  <c:pt idx="8">
                    <c:v>1.3573</c:v>
                  </c:pt>
                  <c:pt idx="9">
                    <c:v>1.5199</c:v>
                  </c:pt>
                  <c:pt idx="10">
                    <c:v>1.7518</c:v>
                  </c:pt>
                  <c:pt idx="11">
                    <c:v>1.4742999999999999</c:v>
                  </c:pt>
                  <c:pt idx="12">
                    <c:v>1.1027</c:v>
                  </c:pt>
                  <c:pt idx="13">
                    <c:v>1.2935000000000001</c:v>
                  </c:pt>
                  <c:pt idx="14">
                    <c:v>1.6223000000000001</c:v>
                  </c:pt>
                  <c:pt idx="15">
                    <c:v>1.4026000000000001</c:v>
                  </c:pt>
                  <c:pt idx="16">
                    <c:v>1.0338000000000001</c:v>
                  </c:pt>
                  <c:pt idx="17">
                    <c:v>1.0689</c:v>
                  </c:pt>
                  <c:pt idx="18">
                    <c:v>1.1901999999999999</c:v>
                  </c:pt>
                  <c:pt idx="19">
                    <c:v>1.8297000000000001</c:v>
                  </c:pt>
                  <c:pt idx="20">
                    <c:v>1.0935999999999999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S9a'!$N$4:$N$24</c:f>
              <c:numCache>
                <c:formatCode>0.00E+00</c:formatCode>
                <c:ptCount val="21"/>
                <c:pt idx="0">
                  <c:v>27.515000000000001</c:v>
                </c:pt>
                <c:pt idx="1">
                  <c:v>30.311</c:v>
                </c:pt>
                <c:pt idx="2">
                  <c:v>32.012999999999998</c:v>
                </c:pt>
                <c:pt idx="3">
                  <c:v>38.216000000000001</c:v>
                </c:pt>
                <c:pt idx="4">
                  <c:v>38.860999999999997</c:v>
                </c:pt>
                <c:pt idx="5">
                  <c:v>41.209000000000003</c:v>
                </c:pt>
                <c:pt idx="6">
                  <c:v>43.918999999999997</c:v>
                </c:pt>
                <c:pt idx="7">
                  <c:v>44.107999999999997</c:v>
                </c:pt>
                <c:pt idx="8">
                  <c:v>46.134</c:v>
                </c:pt>
                <c:pt idx="9">
                  <c:v>47.869</c:v>
                </c:pt>
                <c:pt idx="10">
                  <c:v>47.603999999999999</c:v>
                </c:pt>
                <c:pt idx="11">
                  <c:v>49.213999999999999</c:v>
                </c:pt>
                <c:pt idx="12">
                  <c:v>49.747</c:v>
                </c:pt>
                <c:pt idx="13">
                  <c:v>52.17</c:v>
                </c:pt>
                <c:pt idx="14">
                  <c:v>52.085999999999999</c:v>
                </c:pt>
                <c:pt idx="15">
                  <c:v>50.976999999999997</c:v>
                </c:pt>
                <c:pt idx="16">
                  <c:v>52.795000000000002</c:v>
                </c:pt>
                <c:pt idx="17">
                  <c:v>53.530999999999999</c:v>
                </c:pt>
                <c:pt idx="18">
                  <c:v>52.991</c:v>
                </c:pt>
                <c:pt idx="19">
                  <c:v>52.933999999999997</c:v>
                </c:pt>
                <c:pt idx="20">
                  <c:v>52.122999999999998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59D-F548-85EF-D3084F1898B8}"/>
            </c:ext>
          </c:extLst>
        </c:ser>
        <c:ser>
          <c:idx val="16"/>
          <c:order val="13"/>
          <c:tx>
            <c:v>1.0 wt.% Theory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S9a'!$O$4:$O$24</c:f>
              <c:numCache>
                <c:formatCode>0.00E+00</c:formatCode>
                <c:ptCount val="21"/>
                <c:pt idx="0">
                  <c:v>25.461199454797082</c:v>
                </c:pt>
                <c:pt idx="1">
                  <c:v>30.19467732694336</c:v>
                </c:pt>
                <c:pt idx="2">
                  <c:v>34.140317345510525</c:v>
                </c:pt>
                <c:pt idx="3">
                  <c:v>37.430251467759859</c:v>
                </c:pt>
                <c:pt idx="4">
                  <c:v>40.174198800431483</c:v>
                </c:pt>
                <c:pt idx="5">
                  <c:v>42.464220218912928</c:v>
                </c:pt>
                <c:pt idx="6">
                  <c:v>44.369096215879409</c:v>
                </c:pt>
                <c:pt idx="7">
                  <c:v>44.369096215879409</c:v>
                </c:pt>
                <c:pt idx="8">
                  <c:v>45.962807041405796</c:v>
                </c:pt>
                <c:pt idx="9">
                  <c:v>47.28539187303749</c:v>
                </c:pt>
                <c:pt idx="10">
                  <c:v>48.391765913778343</c:v>
                </c:pt>
                <c:pt idx="11">
                  <c:v>49.314975555837393</c:v>
                </c:pt>
                <c:pt idx="12">
                  <c:v>50.084355282379377</c:v>
                </c:pt>
                <c:pt idx="13">
                  <c:v>50.725464570290157</c:v>
                </c:pt>
                <c:pt idx="14">
                  <c:v>51.256726730665974</c:v>
                </c:pt>
                <c:pt idx="15">
                  <c:v>51.703693035990852</c:v>
                </c:pt>
                <c:pt idx="16">
                  <c:v>52.073706557129029</c:v>
                </c:pt>
                <c:pt idx="17">
                  <c:v>52.385096450087289</c:v>
                </c:pt>
                <c:pt idx="18">
                  <c:v>52.641589991025185</c:v>
                </c:pt>
                <c:pt idx="19">
                  <c:v>52.857729855593995</c:v>
                </c:pt>
                <c:pt idx="20">
                  <c:v>53.03727340229603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59D-F548-85EF-D3084F1898B8}"/>
            </c:ext>
          </c:extLst>
        </c:ser>
        <c:ser>
          <c:idx val="7"/>
          <c:order val="14"/>
          <c:tx>
            <c:strRef>
              <c:f>'Figure S9a'!$P$1</c:f>
              <c:strCache>
                <c:ptCount val="1"/>
                <c:pt idx="0">
                  <c:v>2.0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'[4]2.0 wt.%'!$D$4:$D$24</c:f>
                <c:numCache>
                  <c:formatCode>General</c:formatCode>
                  <c:ptCount val="21"/>
                  <c:pt idx="0">
                    <c:v>1.3994</c:v>
                  </c:pt>
                  <c:pt idx="1">
                    <c:v>1.5943000000000001</c:v>
                  </c:pt>
                  <c:pt idx="2">
                    <c:v>2.2892000000000001</c:v>
                  </c:pt>
                  <c:pt idx="3">
                    <c:v>2.4836999999999998</c:v>
                  </c:pt>
                  <c:pt idx="4">
                    <c:v>2.7561</c:v>
                  </c:pt>
                  <c:pt idx="5">
                    <c:v>2.9220999999999999</c:v>
                  </c:pt>
                  <c:pt idx="6">
                    <c:v>1.7808999999999999</c:v>
                  </c:pt>
                  <c:pt idx="7">
                    <c:v>1.5145</c:v>
                  </c:pt>
                  <c:pt idx="8">
                    <c:v>1.1323000000000001</c:v>
                  </c:pt>
                  <c:pt idx="9">
                    <c:v>1.4897</c:v>
                  </c:pt>
                  <c:pt idx="10">
                    <c:v>1.2706</c:v>
                  </c:pt>
                  <c:pt idx="11">
                    <c:v>1.4822</c:v>
                  </c:pt>
                  <c:pt idx="12">
                    <c:v>1.4144000000000001</c:v>
                  </c:pt>
                  <c:pt idx="13">
                    <c:v>1.7287999999999999</c:v>
                  </c:pt>
                  <c:pt idx="14">
                    <c:v>1.3347</c:v>
                  </c:pt>
                  <c:pt idx="15">
                    <c:v>1.3498000000000001</c:v>
                  </c:pt>
                  <c:pt idx="16">
                    <c:v>0.93998999999999999</c:v>
                  </c:pt>
                  <c:pt idx="17">
                    <c:v>2.0695000000000001</c:v>
                  </c:pt>
                  <c:pt idx="18">
                    <c:v>1.42</c:v>
                  </c:pt>
                  <c:pt idx="19">
                    <c:v>1.6659999999999999</c:v>
                  </c:pt>
                  <c:pt idx="20">
                    <c:v>1.0993999999999999</c:v>
                  </c:pt>
                </c:numCache>
              </c:numRef>
            </c:plus>
            <c:minus>
              <c:numRef>
                <c:f>'[4]2.0 wt.%'!$D$4:$D$24</c:f>
                <c:numCache>
                  <c:formatCode>General</c:formatCode>
                  <c:ptCount val="21"/>
                  <c:pt idx="0">
                    <c:v>1.3994</c:v>
                  </c:pt>
                  <c:pt idx="1">
                    <c:v>1.5943000000000001</c:v>
                  </c:pt>
                  <c:pt idx="2">
                    <c:v>2.2892000000000001</c:v>
                  </c:pt>
                  <c:pt idx="3">
                    <c:v>2.4836999999999998</c:v>
                  </c:pt>
                  <c:pt idx="4">
                    <c:v>2.7561</c:v>
                  </c:pt>
                  <c:pt idx="5">
                    <c:v>2.9220999999999999</c:v>
                  </c:pt>
                  <c:pt idx="6">
                    <c:v>1.7808999999999999</c:v>
                  </c:pt>
                  <c:pt idx="7">
                    <c:v>1.5145</c:v>
                  </c:pt>
                  <c:pt idx="8">
                    <c:v>1.1323000000000001</c:v>
                  </c:pt>
                  <c:pt idx="9">
                    <c:v>1.4897</c:v>
                  </c:pt>
                  <c:pt idx="10">
                    <c:v>1.2706</c:v>
                  </c:pt>
                  <c:pt idx="11">
                    <c:v>1.4822</c:v>
                  </c:pt>
                  <c:pt idx="12">
                    <c:v>1.4144000000000001</c:v>
                  </c:pt>
                  <c:pt idx="13">
                    <c:v>1.7287999999999999</c:v>
                  </c:pt>
                  <c:pt idx="14">
                    <c:v>1.3347</c:v>
                  </c:pt>
                  <c:pt idx="15">
                    <c:v>1.3498000000000001</c:v>
                  </c:pt>
                  <c:pt idx="16">
                    <c:v>0.93998999999999999</c:v>
                  </c:pt>
                  <c:pt idx="17">
                    <c:v>2.0695000000000001</c:v>
                  </c:pt>
                  <c:pt idx="18">
                    <c:v>1.42</c:v>
                  </c:pt>
                  <c:pt idx="19">
                    <c:v>1.6659999999999999</c:v>
                  </c:pt>
                  <c:pt idx="20">
                    <c:v>1.0993999999999999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S9a'!$P$4:$P$24</c:f>
              <c:numCache>
                <c:formatCode>0.00E+00</c:formatCode>
                <c:ptCount val="21"/>
                <c:pt idx="0">
                  <c:v>27.838999999999999</c:v>
                </c:pt>
                <c:pt idx="1">
                  <c:v>31.931000000000001</c:v>
                </c:pt>
                <c:pt idx="2">
                  <c:v>34.384999999999998</c:v>
                </c:pt>
                <c:pt idx="3">
                  <c:v>39.125999999999998</c:v>
                </c:pt>
                <c:pt idx="4">
                  <c:v>37.789000000000001</c:v>
                </c:pt>
                <c:pt idx="5">
                  <c:v>44.17</c:v>
                </c:pt>
                <c:pt idx="6">
                  <c:v>43.027999999999999</c:v>
                </c:pt>
                <c:pt idx="7">
                  <c:v>43.043999999999997</c:v>
                </c:pt>
                <c:pt idx="8">
                  <c:v>46.273000000000003</c:v>
                </c:pt>
                <c:pt idx="9">
                  <c:v>47.49</c:v>
                </c:pt>
                <c:pt idx="10">
                  <c:v>47.905000000000001</c:v>
                </c:pt>
                <c:pt idx="11">
                  <c:v>47.682000000000002</c:v>
                </c:pt>
                <c:pt idx="12">
                  <c:v>49.383000000000003</c:v>
                </c:pt>
                <c:pt idx="13">
                  <c:v>51.941000000000003</c:v>
                </c:pt>
                <c:pt idx="14">
                  <c:v>50.631999999999998</c:v>
                </c:pt>
                <c:pt idx="15">
                  <c:v>52.188000000000002</c:v>
                </c:pt>
                <c:pt idx="16">
                  <c:v>51.417000000000002</c:v>
                </c:pt>
                <c:pt idx="17">
                  <c:v>51.186999999999998</c:v>
                </c:pt>
                <c:pt idx="18">
                  <c:v>51.89</c:v>
                </c:pt>
                <c:pt idx="19">
                  <c:v>51.703000000000003</c:v>
                </c:pt>
                <c:pt idx="20">
                  <c:v>52.23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59D-F548-85EF-D3084F1898B8}"/>
            </c:ext>
          </c:extLst>
        </c:ser>
        <c:ser>
          <c:idx val="17"/>
          <c:order val="15"/>
          <c:tx>
            <c:v>2.0 wt.% Theory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S9a'!$Q$4:$Q$24</c:f>
              <c:numCache>
                <c:formatCode>0.00E+00</c:formatCode>
                <c:ptCount val="21"/>
                <c:pt idx="0">
                  <c:v>27.167969737108024</c:v>
                </c:pt>
                <c:pt idx="1">
                  <c:v>31.464385800691101</c:v>
                </c:pt>
                <c:pt idx="2">
                  <c:v>35.045708374657565</c:v>
                </c:pt>
                <c:pt idx="3">
                  <c:v>38.031869120044753</c:v>
                </c:pt>
                <c:pt idx="4">
                  <c:v>40.522456319593829</c:v>
                </c:pt>
                <c:pt idx="5">
                  <c:v>42.601030483045406</c:v>
                </c:pt>
                <c:pt idx="6">
                  <c:v>44.330021312528189</c:v>
                </c:pt>
                <c:pt idx="7">
                  <c:v>44.330021312528189</c:v>
                </c:pt>
                <c:pt idx="8">
                  <c:v>45.776578152223124</c:v>
                </c:pt>
                <c:pt idx="9">
                  <c:v>46.97704319495864</c:v>
                </c:pt>
                <c:pt idx="10">
                  <c:v>47.981261093375686</c:v>
                </c:pt>
                <c:pt idx="11">
                  <c:v>48.819226928082074</c:v>
                </c:pt>
                <c:pt idx="12">
                  <c:v>49.517566606727556</c:v>
                </c:pt>
                <c:pt idx="13">
                  <c:v>50.099479592800783</c:v>
                </c:pt>
                <c:pt idx="14">
                  <c:v>50.581688096033432</c:v>
                </c:pt>
                <c:pt idx="15">
                  <c:v>50.987384133059045</c:v>
                </c:pt>
                <c:pt idx="16">
                  <c:v>51.323232758298346</c:v>
                </c:pt>
                <c:pt idx="17">
                  <c:v>51.605870720126752</c:v>
                </c:pt>
                <c:pt idx="18">
                  <c:v>51.838681139707575</c:v>
                </c:pt>
                <c:pt idx="19">
                  <c:v>52.034863906627962</c:v>
                </c:pt>
                <c:pt idx="20">
                  <c:v>52.197829446765475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59D-F548-85EF-D3084F1898B8}"/>
            </c:ext>
          </c:extLst>
        </c:ser>
        <c:ser>
          <c:idx val="8"/>
          <c:order val="16"/>
          <c:tx>
            <c:strRef>
              <c:f>'Figure S9a'!$R$1</c:f>
              <c:strCache>
                <c:ptCount val="1"/>
                <c:pt idx="0">
                  <c:v>3.0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'[4]3.0 wt.%'!$D$4:$D$24</c:f>
                <c:numCache>
                  <c:formatCode>General</c:formatCode>
                  <c:ptCount val="21"/>
                  <c:pt idx="0">
                    <c:v>1.3178000000000001</c:v>
                  </c:pt>
                  <c:pt idx="1">
                    <c:v>1.5059</c:v>
                  </c:pt>
                  <c:pt idx="2">
                    <c:v>1.6133999999999999</c:v>
                  </c:pt>
                  <c:pt idx="3">
                    <c:v>2.0566</c:v>
                  </c:pt>
                  <c:pt idx="4">
                    <c:v>3.3973</c:v>
                  </c:pt>
                  <c:pt idx="5">
                    <c:v>4.5792000000000002</c:v>
                  </c:pt>
                  <c:pt idx="6">
                    <c:v>1.6446000000000001</c:v>
                  </c:pt>
                  <c:pt idx="7">
                    <c:v>1.7483</c:v>
                  </c:pt>
                  <c:pt idx="8">
                    <c:v>2.1236999999999999</c:v>
                  </c:pt>
                  <c:pt idx="9">
                    <c:v>1.3539000000000001</c:v>
                  </c:pt>
                  <c:pt idx="10">
                    <c:v>1.1711</c:v>
                  </c:pt>
                  <c:pt idx="11">
                    <c:v>1.2270000000000001</c:v>
                  </c:pt>
                  <c:pt idx="12">
                    <c:v>1.0899000000000001</c:v>
                  </c:pt>
                  <c:pt idx="13">
                    <c:v>1.2321</c:v>
                  </c:pt>
                  <c:pt idx="14">
                    <c:v>1.3010999999999999</c:v>
                  </c:pt>
                  <c:pt idx="15">
                    <c:v>1.1483000000000001</c:v>
                  </c:pt>
                  <c:pt idx="16">
                    <c:v>0.92723</c:v>
                  </c:pt>
                  <c:pt idx="17">
                    <c:v>1.4668000000000001</c:v>
                  </c:pt>
                  <c:pt idx="18">
                    <c:v>1.1201000000000001</c:v>
                  </c:pt>
                  <c:pt idx="19">
                    <c:v>1.8853</c:v>
                  </c:pt>
                  <c:pt idx="20">
                    <c:v>1.3432999999999999</c:v>
                  </c:pt>
                </c:numCache>
              </c:numRef>
            </c:plus>
            <c:minus>
              <c:numRef>
                <c:f>'[4]3.0 wt.%'!$D$4:$D$24</c:f>
                <c:numCache>
                  <c:formatCode>General</c:formatCode>
                  <c:ptCount val="21"/>
                  <c:pt idx="0">
                    <c:v>1.3178000000000001</c:v>
                  </c:pt>
                  <c:pt idx="1">
                    <c:v>1.5059</c:v>
                  </c:pt>
                  <c:pt idx="2">
                    <c:v>1.6133999999999999</c:v>
                  </c:pt>
                  <c:pt idx="3">
                    <c:v>2.0566</c:v>
                  </c:pt>
                  <c:pt idx="4">
                    <c:v>3.3973</c:v>
                  </c:pt>
                  <c:pt idx="5">
                    <c:v>4.5792000000000002</c:v>
                  </c:pt>
                  <c:pt idx="6">
                    <c:v>1.6446000000000001</c:v>
                  </c:pt>
                  <c:pt idx="7">
                    <c:v>1.7483</c:v>
                  </c:pt>
                  <c:pt idx="8">
                    <c:v>2.1236999999999999</c:v>
                  </c:pt>
                  <c:pt idx="9">
                    <c:v>1.3539000000000001</c:v>
                  </c:pt>
                  <c:pt idx="10">
                    <c:v>1.1711</c:v>
                  </c:pt>
                  <c:pt idx="11">
                    <c:v>1.2270000000000001</c:v>
                  </c:pt>
                  <c:pt idx="12">
                    <c:v>1.0899000000000001</c:v>
                  </c:pt>
                  <c:pt idx="13">
                    <c:v>1.2321</c:v>
                  </c:pt>
                  <c:pt idx="14">
                    <c:v>1.3010999999999999</c:v>
                  </c:pt>
                  <c:pt idx="15">
                    <c:v>1.1483000000000001</c:v>
                  </c:pt>
                  <c:pt idx="16">
                    <c:v>0.92723</c:v>
                  </c:pt>
                  <c:pt idx="17">
                    <c:v>1.4668000000000001</c:v>
                  </c:pt>
                  <c:pt idx="18">
                    <c:v>1.1201000000000001</c:v>
                  </c:pt>
                  <c:pt idx="19">
                    <c:v>1.8853</c:v>
                  </c:pt>
                  <c:pt idx="20">
                    <c:v>1.3432999999999999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S9a'!$R$4:$R$24</c:f>
              <c:numCache>
                <c:formatCode>0.00E+00</c:formatCode>
                <c:ptCount val="21"/>
                <c:pt idx="0">
                  <c:v>29.353000000000002</c:v>
                </c:pt>
                <c:pt idx="1">
                  <c:v>32.831000000000003</c:v>
                </c:pt>
                <c:pt idx="2">
                  <c:v>34.228999999999999</c:v>
                </c:pt>
                <c:pt idx="3">
                  <c:v>37.29</c:v>
                </c:pt>
                <c:pt idx="4">
                  <c:v>40.805999999999997</c:v>
                </c:pt>
                <c:pt idx="5">
                  <c:v>43.465000000000003</c:v>
                </c:pt>
                <c:pt idx="6">
                  <c:v>47.164000000000001</c:v>
                </c:pt>
                <c:pt idx="7">
                  <c:v>46.399000000000001</c:v>
                </c:pt>
                <c:pt idx="8">
                  <c:v>48.639000000000003</c:v>
                </c:pt>
                <c:pt idx="9">
                  <c:v>49.957999999999998</c:v>
                </c:pt>
                <c:pt idx="10">
                  <c:v>52.039000000000001</c:v>
                </c:pt>
                <c:pt idx="11">
                  <c:v>51.854999999999997</c:v>
                </c:pt>
                <c:pt idx="12">
                  <c:v>52.981999999999999</c:v>
                </c:pt>
                <c:pt idx="13">
                  <c:v>54.228999999999999</c:v>
                </c:pt>
                <c:pt idx="14">
                  <c:v>53.509</c:v>
                </c:pt>
                <c:pt idx="15">
                  <c:v>53.954999999999998</c:v>
                </c:pt>
                <c:pt idx="16">
                  <c:v>56.26</c:v>
                </c:pt>
                <c:pt idx="17">
                  <c:v>58.241999999999997</c:v>
                </c:pt>
                <c:pt idx="18">
                  <c:v>56.304000000000002</c:v>
                </c:pt>
                <c:pt idx="19">
                  <c:v>56.802</c:v>
                </c:pt>
                <c:pt idx="20">
                  <c:v>55.408999999999999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59D-F548-85EF-D3084F1898B8}"/>
            </c:ext>
          </c:extLst>
        </c:ser>
        <c:ser>
          <c:idx val="18"/>
          <c:order val="17"/>
          <c:tx>
            <c:v>3.0 wt.% Theory</c:v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S9a'!$S$4:$S$24</c:f>
              <c:numCache>
                <c:formatCode>0.00E+00</c:formatCode>
                <c:ptCount val="21"/>
                <c:pt idx="0">
                  <c:v>26.621667524654409</c:v>
                </c:pt>
                <c:pt idx="1">
                  <c:v>31.703465550754942</c:v>
                </c:pt>
                <c:pt idx="2">
                  <c:v>35.939451478997228</c:v>
                </c:pt>
                <c:pt idx="3">
                  <c:v>39.471480397274753</c:v>
                </c:pt>
                <c:pt idx="4">
                  <c:v>42.417345259334795</c:v>
                </c:pt>
                <c:pt idx="5">
                  <c:v>44.875881379815333</c:v>
                </c:pt>
                <c:pt idx="6">
                  <c:v>46.92093056834387</c:v>
                </c:pt>
                <c:pt idx="7">
                  <c:v>46.92093056834387</c:v>
                </c:pt>
                <c:pt idx="8">
                  <c:v>48.631917023988322</c:v>
                </c:pt>
                <c:pt idx="9">
                  <c:v>50.05182626794744</c:v>
                </c:pt>
                <c:pt idx="10">
                  <c:v>51.239614521791417</c:v>
                </c:pt>
                <c:pt idx="11">
                  <c:v>52.230759946659624</c:v>
                </c:pt>
                <c:pt idx="12">
                  <c:v>53.056755648185948</c:v>
                </c:pt>
                <c:pt idx="13">
                  <c:v>53.745041936158486</c:v>
                </c:pt>
                <c:pt idx="14">
                  <c:v>54.315397828984409</c:v>
                </c:pt>
                <c:pt idx="15">
                  <c:v>54.795254828316594</c:v>
                </c:pt>
                <c:pt idx="16">
                  <c:v>55.192496356034546</c:v>
                </c:pt>
                <c:pt idx="17">
                  <c:v>55.526800346910797</c:v>
                </c:pt>
                <c:pt idx="18">
                  <c:v>55.80216835437858</c:v>
                </c:pt>
                <c:pt idx="19">
                  <c:v>56.034213198950624</c:v>
                </c:pt>
                <c:pt idx="20">
                  <c:v>56.22696873005777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59D-F548-85EF-D3084F1898B8}"/>
            </c:ext>
          </c:extLst>
        </c:ser>
        <c:ser>
          <c:idx val="9"/>
          <c:order val="18"/>
          <c:tx>
            <c:strRef>
              <c:f>'Figure S9a'!$T$1</c:f>
              <c:strCache>
                <c:ptCount val="1"/>
                <c:pt idx="0">
                  <c:v>4.0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C000">
                    <a:lumMod val="50000"/>
                  </a:srgb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'[4]4.0 wt.%'!$D$4:$D$24</c:f>
                <c:numCache>
                  <c:formatCode>General</c:formatCode>
                  <c:ptCount val="21"/>
                  <c:pt idx="0">
                    <c:v>1.2593000000000001</c:v>
                  </c:pt>
                  <c:pt idx="1">
                    <c:v>1.8573999999999997</c:v>
                  </c:pt>
                  <c:pt idx="2">
                    <c:v>3.1187250000000004</c:v>
                  </c:pt>
                  <c:pt idx="3">
                    <c:v>4.8786499999999995</c:v>
                  </c:pt>
                  <c:pt idx="4">
                    <c:v>5.9599500000000001</c:v>
                  </c:pt>
                  <c:pt idx="5">
                    <c:v>9.7939749999999997</c:v>
                  </c:pt>
                  <c:pt idx="6">
                    <c:v>2.4509999999999996</c:v>
                  </c:pt>
                  <c:pt idx="7">
                    <c:v>2.4509999999999996</c:v>
                  </c:pt>
                  <c:pt idx="8">
                    <c:v>1.9503249999999999</c:v>
                  </c:pt>
                  <c:pt idx="9">
                    <c:v>1.8744750000000001</c:v>
                  </c:pt>
                  <c:pt idx="10">
                    <c:v>1.9197500000000001</c:v>
                  </c:pt>
                  <c:pt idx="11">
                    <c:v>2.162175</c:v>
                  </c:pt>
                  <c:pt idx="12">
                    <c:v>2.0138250000000002</c:v>
                  </c:pt>
                  <c:pt idx="13">
                    <c:v>1.9937499999999999</c:v>
                  </c:pt>
                  <c:pt idx="14">
                    <c:v>1.8250999999999999</c:v>
                  </c:pt>
                  <c:pt idx="15">
                    <c:v>1.5928250000000002</c:v>
                  </c:pt>
                  <c:pt idx="16">
                    <c:v>1.8936500000000001</c:v>
                  </c:pt>
                  <c:pt idx="17">
                    <c:v>1.88045</c:v>
                  </c:pt>
                  <c:pt idx="18">
                    <c:v>1.89395</c:v>
                  </c:pt>
                  <c:pt idx="19">
                    <c:v>2.0313499999999998</c:v>
                  </c:pt>
                  <c:pt idx="20">
                    <c:v>1.9388000000000001</c:v>
                  </c:pt>
                </c:numCache>
              </c:numRef>
            </c:plus>
            <c:minus>
              <c:numRef>
                <c:f>'[4]4.0 wt.%'!$D$4:$D$24</c:f>
                <c:numCache>
                  <c:formatCode>General</c:formatCode>
                  <c:ptCount val="21"/>
                  <c:pt idx="0">
                    <c:v>1.2593000000000001</c:v>
                  </c:pt>
                  <c:pt idx="1">
                    <c:v>1.8573999999999997</c:v>
                  </c:pt>
                  <c:pt idx="2">
                    <c:v>3.1187250000000004</c:v>
                  </c:pt>
                  <c:pt idx="3">
                    <c:v>4.8786499999999995</c:v>
                  </c:pt>
                  <c:pt idx="4">
                    <c:v>5.9599500000000001</c:v>
                  </c:pt>
                  <c:pt idx="5">
                    <c:v>9.7939749999999997</c:v>
                  </c:pt>
                  <c:pt idx="6">
                    <c:v>2.4509999999999996</c:v>
                  </c:pt>
                  <c:pt idx="7">
                    <c:v>2.4509999999999996</c:v>
                  </c:pt>
                  <c:pt idx="8">
                    <c:v>1.9503249999999999</c:v>
                  </c:pt>
                  <c:pt idx="9">
                    <c:v>1.8744750000000001</c:v>
                  </c:pt>
                  <c:pt idx="10">
                    <c:v>1.9197500000000001</c:v>
                  </c:pt>
                  <c:pt idx="11">
                    <c:v>2.162175</c:v>
                  </c:pt>
                  <c:pt idx="12">
                    <c:v>2.0138250000000002</c:v>
                  </c:pt>
                  <c:pt idx="13">
                    <c:v>1.9937499999999999</c:v>
                  </c:pt>
                  <c:pt idx="14">
                    <c:v>1.8250999999999999</c:v>
                  </c:pt>
                  <c:pt idx="15">
                    <c:v>1.5928250000000002</c:v>
                  </c:pt>
                  <c:pt idx="16">
                    <c:v>1.8936500000000001</c:v>
                  </c:pt>
                  <c:pt idx="17">
                    <c:v>1.88045</c:v>
                  </c:pt>
                  <c:pt idx="18">
                    <c:v>1.89395</c:v>
                  </c:pt>
                  <c:pt idx="19">
                    <c:v>2.0313499999999998</c:v>
                  </c:pt>
                  <c:pt idx="20">
                    <c:v>1.9388000000000001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S9a'!$T$4:$T$24</c:f>
              <c:numCache>
                <c:formatCode>0.00E+00</c:formatCode>
                <c:ptCount val="21"/>
                <c:pt idx="0">
                  <c:v>28.07</c:v>
                </c:pt>
                <c:pt idx="1">
                  <c:v>32.365250000000003</c:v>
                </c:pt>
                <c:pt idx="2">
                  <c:v>36.26925</c:v>
                </c:pt>
                <c:pt idx="3">
                  <c:v>40.390500000000003</c:v>
                </c:pt>
                <c:pt idx="4">
                  <c:v>43.600749999999998</c:v>
                </c:pt>
                <c:pt idx="5">
                  <c:v>41.806250000000006</c:v>
                </c:pt>
                <c:pt idx="6">
                  <c:v>51.143599999999999</c:v>
                </c:pt>
                <c:pt idx="7">
                  <c:v>51.143599999999999</c:v>
                </c:pt>
                <c:pt idx="8">
                  <c:v>54.120249999999999</c:v>
                </c:pt>
                <c:pt idx="9">
                  <c:v>56.276750000000007</c:v>
                </c:pt>
                <c:pt idx="10">
                  <c:v>56.039749999999998</c:v>
                </c:pt>
                <c:pt idx="11">
                  <c:v>59.321249999999999</c:v>
                </c:pt>
                <c:pt idx="12">
                  <c:v>60.685000000000002</c:v>
                </c:pt>
                <c:pt idx="13">
                  <c:v>59.749250000000004</c:v>
                </c:pt>
                <c:pt idx="14">
                  <c:v>59.754999999999995</c:v>
                </c:pt>
                <c:pt idx="15">
                  <c:v>60.440499999999993</c:v>
                </c:pt>
                <c:pt idx="16">
                  <c:v>60.447749999999999</c:v>
                </c:pt>
                <c:pt idx="17">
                  <c:v>61.094499999999996</c:v>
                </c:pt>
                <c:pt idx="18">
                  <c:v>59.788250000000005</c:v>
                </c:pt>
                <c:pt idx="19">
                  <c:v>61.09</c:v>
                </c:pt>
                <c:pt idx="20">
                  <c:v>62.183500000000002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59D-F548-85EF-D3084F1898B8}"/>
            </c:ext>
          </c:extLst>
        </c:ser>
        <c:ser>
          <c:idx val="19"/>
          <c:order val="19"/>
          <c:tx>
            <c:v>4.0 wt.% Theory</c:v>
          </c:tx>
          <c:spPr>
            <a:ln w="19050" cap="rnd">
              <a:solidFill>
                <a:srgbClr val="FFC000">
                  <a:lumMod val="5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S9a'!$A$4:$A$24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S9a'!$U$4:$U$24</c:f>
              <c:numCache>
                <c:formatCode>0.00E+00</c:formatCode>
                <c:ptCount val="21"/>
                <c:pt idx="0">
                  <c:v>25.710393843451726</c:v>
                </c:pt>
                <c:pt idx="1">
                  <c:v>31.950650570108053</c:v>
                </c:pt>
                <c:pt idx="2">
                  <c:v>37.152281872054758</c:v>
                </c:pt>
                <c:pt idx="3">
                  <c:v>41.489480458622509</c:v>
                </c:pt>
                <c:pt idx="4">
                  <c:v>45.106891643969576</c:v>
                </c:pt>
                <c:pt idx="5">
                  <c:v>48.125881474883549</c:v>
                </c:pt>
                <c:pt idx="6">
                  <c:v>50.6371249146097</c:v>
                </c:pt>
                <c:pt idx="7">
                  <c:v>50.6371249146097</c:v>
                </c:pt>
                <c:pt idx="8">
                  <c:v>52.738151890537374</c:v>
                </c:pt>
                <c:pt idx="9">
                  <c:v>54.481747004972974</c:v>
                </c:pt>
                <c:pt idx="10">
                  <c:v>55.940306279234584</c:v>
                </c:pt>
                <c:pt idx="11">
                  <c:v>57.157395560009178</c:v>
                </c:pt>
                <c:pt idx="12">
                  <c:v>58.171687195797404</c:v>
                </c:pt>
                <c:pt idx="13">
                  <c:v>59.016876854324963</c:v>
                </c:pt>
                <c:pt idx="14">
                  <c:v>59.71725242582837</c:v>
                </c:pt>
                <c:pt idx="15">
                  <c:v>60.30649876197478</c:v>
                </c:pt>
                <c:pt idx="16">
                  <c:v>60.794296408145954</c:v>
                </c:pt>
                <c:pt idx="17">
                  <c:v>61.204809127679276</c:v>
                </c:pt>
                <c:pt idx="18">
                  <c:v>61.542950677595485</c:v>
                </c:pt>
                <c:pt idx="19">
                  <c:v>61.827893013908245</c:v>
                </c:pt>
                <c:pt idx="20">
                  <c:v>62.064589551907915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59D-F548-85EF-D3084F189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22432"/>
        <c:axId val="131509856"/>
      </c:scatterChart>
      <c:valAx>
        <c:axId val="131522432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0" i="1" baseline="0">
                    <a:effectLst/>
                  </a:rPr>
                  <a:t>ν</a:t>
                </a:r>
                <a:r>
                  <a:rPr lang="en-GB" sz="1400" b="0" i="0" baseline="0">
                    <a:effectLst/>
                  </a:rPr>
                  <a:t> / Hz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09856"/>
        <c:crosses val="autoZero"/>
        <c:crossBetween val="midCat"/>
      </c:valAx>
      <c:valAx>
        <c:axId val="131509856"/>
        <c:scaling>
          <c:logBase val="10"/>
          <c:orientation val="minMax"/>
          <c:min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R</a:t>
                </a:r>
                <a:r>
                  <a:rPr lang="en-GB" sz="1400" b="0" i="1" baseline="-25000">
                    <a:effectLst/>
                  </a:rPr>
                  <a:t>1</a:t>
                </a:r>
                <a:r>
                  <a:rPr lang="en-GB" sz="1400" b="0" i="0" baseline="0">
                    <a:effectLst/>
                  </a:rPr>
                  <a:t> / 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22432"/>
        <c:crossesAt val="1.0000000000000002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225003131407464"/>
          <c:y val="2.0994263862332697E-2"/>
          <c:w val="0.82439693894415733"/>
          <c:h val="0.85317384562111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S9b'!$B$1</c:f>
              <c:strCache>
                <c:ptCount val="1"/>
                <c:pt idx="0">
                  <c:v>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'[5]0 wt.%'!$D$4:$D$24</c:f>
                <c:numCache>
                  <c:formatCode>General</c:formatCode>
                  <c:ptCount val="21"/>
                  <c:pt idx="0">
                    <c:v>1.7166999999999999</c:v>
                  </c:pt>
                  <c:pt idx="1">
                    <c:v>1.5165999999999999</c:v>
                  </c:pt>
                  <c:pt idx="2">
                    <c:v>1.6315</c:v>
                  </c:pt>
                  <c:pt idx="3">
                    <c:v>2.1040999999999999</c:v>
                  </c:pt>
                  <c:pt idx="4">
                    <c:v>3.2212000000000001</c:v>
                  </c:pt>
                  <c:pt idx="5">
                    <c:v>4.7378</c:v>
                  </c:pt>
                  <c:pt idx="6">
                    <c:v>1.498</c:v>
                  </c:pt>
                  <c:pt idx="7">
                    <c:v>1.7003999999999999</c:v>
                  </c:pt>
                  <c:pt idx="8">
                    <c:v>1.1374</c:v>
                  </c:pt>
                  <c:pt idx="9">
                    <c:v>1.8302</c:v>
                  </c:pt>
                  <c:pt idx="10">
                    <c:v>1.3506</c:v>
                  </c:pt>
                  <c:pt idx="11">
                    <c:v>0.98026999999999997</c:v>
                  </c:pt>
                  <c:pt idx="12">
                    <c:v>0.93384</c:v>
                  </c:pt>
                  <c:pt idx="13">
                    <c:v>1.2745</c:v>
                  </c:pt>
                  <c:pt idx="14">
                    <c:v>0.95052000000000003</c:v>
                  </c:pt>
                  <c:pt idx="15">
                    <c:v>1.2470000000000001</c:v>
                  </c:pt>
                  <c:pt idx="16">
                    <c:v>0.91651000000000005</c:v>
                  </c:pt>
                  <c:pt idx="17">
                    <c:v>0.86456</c:v>
                  </c:pt>
                  <c:pt idx="18">
                    <c:v>1.3147</c:v>
                  </c:pt>
                  <c:pt idx="19">
                    <c:v>1.2769999999999999</c:v>
                  </c:pt>
                  <c:pt idx="20">
                    <c:v>1.2907999999999999</c:v>
                  </c:pt>
                </c:numCache>
              </c:numRef>
            </c:plus>
            <c:minus>
              <c:numRef>
                <c:f>'[5]0 wt.%'!$D$4:$D$24</c:f>
                <c:numCache>
                  <c:formatCode>General</c:formatCode>
                  <c:ptCount val="21"/>
                  <c:pt idx="0">
                    <c:v>1.7166999999999999</c:v>
                  </c:pt>
                  <c:pt idx="1">
                    <c:v>1.5165999999999999</c:v>
                  </c:pt>
                  <c:pt idx="2">
                    <c:v>1.6315</c:v>
                  </c:pt>
                  <c:pt idx="3">
                    <c:v>2.1040999999999999</c:v>
                  </c:pt>
                  <c:pt idx="4">
                    <c:v>3.2212000000000001</c:v>
                  </c:pt>
                  <c:pt idx="5">
                    <c:v>4.7378</c:v>
                  </c:pt>
                  <c:pt idx="6">
                    <c:v>1.498</c:v>
                  </c:pt>
                  <c:pt idx="7">
                    <c:v>1.7003999999999999</c:v>
                  </c:pt>
                  <c:pt idx="8">
                    <c:v>1.1374</c:v>
                  </c:pt>
                  <c:pt idx="9">
                    <c:v>1.8302</c:v>
                  </c:pt>
                  <c:pt idx="10">
                    <c:v>1.3506</c:v>
                  </c:pt>
                  <c:pt idx="11">
                    <c:v>0.98026999999999997</c:v>
                  </c:pt>
                  <c:pt idx="12">
                    <c:v>0.93384</c:v>
                  </c:pt>
                  <c:pt idx="13">
                    <c:v>1.2745</c:v>
                  </c:pt>
                  <c:pt idx="14">
                    <c:v>0.95052000000000003</c:v>
                  </c:pt>
                  <c:pt idx="15">
                    <c:v>1.2470000000000001</c:v>
                  </c:pt>
                  <c:pt idx="16">
                    <c:v>0.91651000000000005</c:v>
                  </c:pt>
                  <c:pt idx="17">
                    <c:v>0.86456</c:v>
                  </c:pt>
                  <c:pt idx="18">
                    <c:v>1.3147</c:v>
                  </c:pt>
                  <c:pt idx="19">
                    <c:v>1.2769999999999999</c:v>
                  </c:pt>
                  <c:pt idx="20">
                    <c:v>1.2907999999999999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S9b'!$B$4:$B$24</c:f>
              <c:numCache>
                <c:formatCode>0.00E+00</c:formatCode>
                <c:ptCount val="21"/>
                <c:pt idx="0">
                  <c:v>24.013000000000002</c:v>
                </c:pt>
                <c:pt idx="1">
                  <c:v>24.788</c:v>
                </c:pt>
                <c:pt idx="2">
                  <c:v>26.681000000000001</c:v>
                </c:pt>
                <c:pt idx="3">
                  <c:v>28.706</c:v>
                </c:pt>
                <c:pt idx="4">
                  <c:v>30.693000000000001</c:v>
                </c:pt>
                <c:pt idx="5">
                  <c:v>32.220999999999997</c:v>
                </c:pt>
                <c:pt idx="6">
                  <c:v>30.702000000000002</c:v>
                </c:pt>
                <c:pt idx="7">
                  <c:v>31.364000000000001</c:v>
                </c:pt>
                <c:pt idx="8">
                  <c:v>31.08</c:v>
                </c:pt>
                <c:pt idx="9">
                  <c:v>31.727</c:v>
                </c:pt>
                <c:pt idx="10">
                  <c:v>32.982999999999997</c:v>
                </c:pt>
                <c:pt idx="11">
                  <c:v>32.921999999999997</c:v>
                </c:pt>
                <c:pt idx="12">
                  <c:v>33.256999999999998</c:v>
                </c:pt>
                <c:pt idx="13">
                  <c:v>32.753999999999998</c:v>
                </c:pt>
                <c:pt idx="14">
                  <c:v>33.270000000000003</c:v>
                </c:pt>
                <c:pt idx="15">
                  <c:v>32.927999999999997</c:v>
                </c:pt>
                <c:pt idx="16">
                  <c:v>34.106000000000002</c:v>
                </c:pt>
                <c:pt idx="17">
                  <c:v>35.161999999999999</c:v>
                </c:pt>
                <c:pt idx="18">
                  <c:v>34.44</c:v>
                </c:pt>
                <c:pt idx="19">
                  <c:v>34.493000000000002</c:v>
                </c:pt>
                <c:pt idx="20">
                  <c:v>34.435000000000002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78-664A-A386-0A85A5D08E16}"/>
            </c:ext>
          </c:extLst>
        </c:ser>
        <c:ser>
          <c:idx val="10"/>
          <c:order val="1"/>
          <c:tx>
            <c:v>0 wt.% Theory</c:v>
          </c:tx>
          <c:spPr>
            <a:ln w="19050" cap="rnd">
              <a:solidFill>
                <a:srgbClr val="4472C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S9b'!$C$4:$C$24</c:f>
              <c:numCache>
                <c:formatCode>0.00E+00</c:formatCode>
                <c:ptCount val="21"/>
                <c:pt idx="0">
                  <c:v>23.896199316107484</c:v>
                </c:pt>
                <c:pt idx="1">
                  <c:v>25.702557057081595</c:v>
                </c:pt>
                <c:pt idx="2">
                  <c:v>27.208265456517793</c:v>
                </c:pt>
                <c:pt idx="3">
                  <c:v>28.463747816325537</c:v>
                </c:pt>
                <c:pt idx="4">
                  <c:v>29.510874398317824</c:v>
                </c:pt>
                <c:pt idx="5">
                  <c:v>30.384776849750395</c:v>
                </c:pt>
                <c:pt idx="6">
                  <c:v>31.111702716028081</c:v>
                </c:pt>
                <c:pt idx="7">
                  <c:v>31.111702716028081</c:v>
                </c:pt>
                <c:pt idx="8">
                  <c:v>31.719883838729412</c:v>
                </c:pt>
                <c:pt idx="9">
                  <c:v>32.224599697394574</c:v>
                </c:pt>
                <c:pt idx="10">
                  <c:v>32.646806659566103</c:v>
                </c:pt>
                <c:pt idx="11">
                  <c:v>32.999115665442822</c:v>
                </c:pt>
                <c:pt idx="12">
                  <c:v>33.292721141654226</c:v>
                </c:pt>
                <c:pt idx="13">
                  <c:v>33.537376922521524</c:v>
                </c:pt>
                <c:pt idx="14">
                  <c:v>33.74011358714786</c:v>
                </c:pt>
                <c:pt idx="15">
                  <c:v>33.910681838946218</c:v>
                </c:pt>
                <c:pt idx="16">
                  <c:v>34.051883890846796</c:v>
                </c:pt>
                <c:pt idx="17">
                  <c:v>34.170714391125692</c:v>
                </c:pt>
                <c:pt idx="18">
                  <c:v>34.268595717646605</c:v>
                </c:pt>
                <c:pt idx="19">
                  <c:v>34.351077547717971</c:v>
                </c:pt>
                <c:pt idx="20">
                  <c:v>34.419593739023227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78-664A-A386-0A85A5D08E16}"/>
            </c:ext>
          </c:extLst>
        </c:ser>
        <c:ser>
          <c:idx val="1"/>
          <c:order val="2"/>
          <c:tx>
            <c:strRef>
              <c:f>'Figure S9b'!$D$1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'[5]0.1 wt.%'!$D$4:$D$24</c:f>
                <c:numCache>
                  <c:formatCode>General</c:formatCode>
                  <c:ptCount val="21"/>
                  <c:pt idx="0">
                    <c:v>1.8238000000000001</c:v>
                  </c:pt>
                  <c:pt idx="1">
                    <c:v>1.7061999999999999</c:v>
                  </c:pt>
                  <c:pt idx="2">
                    <c:v>1.7258</c:v>
                  </c:pt>
                  <c:pt idx="3">
                    <c:v>2.4180000000000001</c:v>
                  </c:pt>
                  <c:pt idx="4">
                    <c:v>2.3559000000000001</c:v>
                  </c:pt>
                  <c:pt idx="5">
                    <c:v>5.3940000000000001</c:v>
                  </c:pt>
                  <c:pt idx="6">
                    <c:v>1.3042</c:v>
                  </c:pt>
                  <c:pt idx="7">
                    <c:v>1.492</c:v>
                  </c:pt>
                  <c:pt idx="8">
                    <c:v>1.6182000000000001</c:v>
                  </c:pt>
                  <c:pt idx="9">
                    <c:v>1.5851999999999999</c:v>
                  </c:pt>
                  <c:pt idx="10">
                    <c:v>1.105</c:v>
                  </c:pt>
                  <c:pt idx="11">
                    <c:v>1.3694999999999999</c:v>
                  </c:pt>
                  <c:pt idx="12">
                    <c:v>1.4783999999999999</c:v>
                  </c:pt>
                  <c:pt idx="13">
                    <c:v>1.121</c:v>
                  </c:pt>
                  <c:pt idx="14">
                    <c:v>0.98333000000000004</c:v>
                  </c:pt>
                  <c:pt idx="15">
                    <c:v>1.3814</c:v>
                  </c:pt>
                  <c:pt idx="16">
                    <c:v>1.0626</c:v>
                  </c:pt>
                  <c:pt idx="17">
                    <c:v>1.0419</c:v>
                  </c:pt>
                  <c:pt idx="18">
                    <c:v>1.0844</c:v>
                  </c:pt>
                  <c:pt idx="19">
                    <c:v>1.2324999999999999</c:v>
                  </c:pt>
                  <c:pt idx="20">
                    <c:v>1.2608999999999999</c:v>
                  </c:pt>
                </c:numCache>
              </c:numRef>
            </c:plus>
            <c:minus>
              <c:numRef>
                <c:f>'[5]0.1 wt.%'!$D$4:$D$24</c:f>
                <c:numCache>
                  <c:formatCode>General</c:formatCode>
                  <c:ptCount val="21"/>
                  <c:pt idx="0">
                    <c:v>1.8238000000000001</c:v>
                  </c:pt>
                  <c:pt idx="1">
                    <c:v>1.7061999999999999</c:v>
                  </c:pt>
                  <c:pt idx="2">
                    <c:v>1.7258</c:v>
                  </c:pt>
                  <c:pt idx="3">
                    <c:v>2.4180000000000001</c:v>
                  </c:pt>
                  <c:pt idx="4">
                    <c:v>2.3559000000000001</c:v>
                  </c:pt>
                  <c:pt idx="5">
                    <c:v>5.3940000000000001</c:v>
                  </c:pt>
                  <c:pt idx="6">
                    <c:v>1.3042</c:v>
                  </c:pt>
                  <c:pt idx="7">
                    <c:v>1.492</c:v>
                  </c:pt>
                  <c:pt idx="8">
                    <c:v>1.6182000000000001</c:v>
                  </c:pt>
                  <c:pt idx="9">
                    <c:v>1.5851999999999999</c:v>
                  </c:pt>
                  <c:pt idx="10">
                    <c:v>1.105</c:v>
                  </c:pt>
                  <c:pt idx="11">
                    <c:v>1.3694999999999999</c:v>
                  </c:pt>
                  <c:pt idx="12">
                    <c:v>1.4783999999999999</c:v>
                  </c:pt>
                  <c:pt idx="13">
                    <c:v>1.121</c:v>
                  </c:pt>
                  <c:pt idx="14">
                    <c:v>0.98333000000000004</c:v>
                  </c:pt>
                  <c:pt idx="15">
                    <c:v>1.3814</c:v>
                  </c:pt>
                  <c:pt idx="16">
                    <c:v>1.0626</c:v>
                  </c:pt>
                  <c:pt idx="17">
                    <c:v>1.0419</c:v>
                  </c:pt>
                  <c:pt idx="18">
                    <c:v>1.0844</c:v>
                  </c:pt>
                  <c:pt idx="19">
                    <c:v>1.2324999999999999</c:v>
                  </c:pt>
                  <c:pt idx="20">
                    <c:v>1.2608999999999999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S9b'!$D$4:$D$24</c:f>
              <c:numCache>
                <c:formatCode>0.00E+00</c:formatCode>
                <c:ptCount val="21"/>
                <c:pt idx="0">
                  <c:v>23.766999999999999</c:v>
                </c:pt>
                <c:pt idx="1">
                  <c:v>27.093</c:v>
                </c:pt>
                <c:pt idx="2">
                  <c:v>27.943000000000001</c:v>
                </c:pt>
                <c:pt idx="3">
                  <c:v>29.372</c:v>
                </c:pt>
                <c:pt idx="4">
                  <c:v>31.954999999999998</c:v>
                </c:pt>
                <c:pt idx="5">
                  <c:v>32.984999999999999</c:v>
                </c:pt>
                <c:pt idx="6">
                  <c:v>34.402999999999999</c:v>
                </c:pt>
                <c:pt idx="7">
                  <c:v>35.578000000000003</c:v>
                </c:pt>
                <c:pt idx="8">
                  <c:v>33.933999999999997</c:v>
                </c:pt>
                <c:pt idx="9">
                  <c:v>37.481999999999999</c:v>
                </c:pt>
                <c:pt idx="10">
                  <c:v>36.798000000000002</c:v>
                </c:pt>
                <c:pt idx="11">
                  <c:v>38.335000000000001</c:v>
                </c:pt>
                <c:pt idx="12">
                  <c:v>39.277999999999999</c:v>
                </c:pt>
                <c:pt idx="13">
                  <c:v>38.46</c:v>
                </c:pt>
                <c:pt idx="14">
                  <c:v>39.091999999999999</c:v>
                </c:pt>
                <c:pt idx="15">
                  <c:v>38.667000000000002</c:v>
                </c:pt>
                <c:pt idx="16">
                  <c:v>38.073999999999998</c:v>
                </c:pt>
                <c:pt idx="17">
                  <c:v>37.884</c:v>
                </c:pt>
                <c:pt idx="18">
                  <c:v>38.987000000000002</c:v>
                </c:pt>
                <c:pt idx="19">
                  <c:v>37.703000000000003</c:v>
                </c:pt>
                <c:pt idx="20">
                  <c:v>38.908000000000001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78-664A-A386-0A85A5D08E16}"/>
            </c:ext>
          </c:extLst>
        </c:ser>
        <c:ser>
          <c:idx val="11"/>
          <c:order val="3"/>
          <c:tx>
            <c:v>0.1 wt.% Theory</c:v>
          </c:tx>
          <c:spPr>
            <a:ln w="19050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S9b'!$E$4:$E$24</c:f>
              <c:numCache>
                <c:formatCode>0.00E+00</c:formatCode>
                <c:ptCount val="21"/>
                <c:pt idx="0">
                  <c:v>23.724570777861107</c:v>
                </c:pt>
                <c:pt idx="1">
                  <c:v>26.401860874000835</c:v>
                </c:pt>
                <c:pt idx="2">
                  <c:v>28.633544052832857</c:v>
                </c:pt>
                <c:pt idx="3">
                  <c:v>30.494355126711703</c:v>
                </c:pt>
                <c:pt idx="4">
                  <c:v>32.0463520339582</c:v>
                </c:pt>
                <c:pt idx="5">
                  <c:v>33.34160508662923</c:v>
                </c:pt>
                <c:pt idx="6">
                  <c:v>34.41901704012384</c:v>
                </c:pt>
                <c:pt idx="7">
                  <c:v>34.41901704012384</c:v>
                </c:pt>
                <c:pt idx="8">
                  <c:v>35.320431671086887</c:v>
                </c:pt>
                <c:pt idx="9">
                  <c:v>36.068495434491908</c:v>
                </c:pt>
                <c:pt idx="10">
                  <c:v>36.694268775343822</c:v>
                </c:pt>
                <c:pt idx="11">
                  <c:v>37.216442977507072</c:v>
                </c:pt>
                <c:pt idx="12">
                  <c:v>37.65160984163515</c:v>
                </c:pt>
                <c:pt idx="13">
                  <c:v>38.014225996907989</c:v>
                </c:pt>
                <c:pt idx="14">
                  <c:v>38.314711804351518</c:v>
                </c:pt>
                <c:pt idx="15">
                  <c:v>38.567519252675318</c:v>
                </c:pt>
                <c:pt idx="16">
                  <c:v>38.776801637073966</c:v>
                </c:pt>
                <c:pt idx="17">
                  <c:v>38.95292606375839</c:v>
                </c:pt>
                <c:pt idx="18">
                  <c:v>39.098000707693608</c:v>
                </c:pt>
                <c:pt idx="19">
                  <c:v>39.220251013794368</c:v>
                </c:pt>
                <c:pt idx="20">
                  <c:v>39.321802171821261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78-664A-A386-0A85A5D08E16}"/>
            </c:ext>
          </c:extLst>
        </c:ser>
        <c:ser>
          <c:idx val="2"/>
          <c:order val="4"/>
          <c:tx>
            <c:strRef>
              <c:f>'Figure S9b'!$F$1</c:f>
              <c:strCache>
                <c:ptCount val="1"/>
                <c:pt idx="0">
                  <c:v>0.2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'[5]0.2 wt.%'!$D$4:$D$24</c:f>
                <c:numCache>
                  <c:formatCode>General</c:formatCode>
                  <c:ptCount val="21"/>
                  <c:pt idx="0">
                    <c:v>1.7546999999999999</c:v>
                  </c:pt>
                  <c:pt idx="1">
                    <c:v>1.5238</c:v>
                  </c:pt>
                  <c:pt idx="2">
                    <c:v>2.2713999999999999</c:v>
                  </c:pt>
                  <c:pt idx="3">
                    <c:v>2.2198000000000002</c:v>
                  </c:pt>
                  <c:pt idx="4">
                    <c:v>3.2090000000000001</c:v>
                  </c:pt>
                  <c:pt idx="5">
                    <c:v>3.9956999999999998</c:v>
                  </c:pt>
                  <c:pt idx="6">
                    <c:v>1.7690999999999999</c:v>
                  </c:pt>
                  <c:pt idx="7">
                    <c:v>1.2987</c:v>
                  </c:pt>
                  <c:pt idx="8">
                    <c:v>1.7444</c:v>
                  </c:pt>
                  <c:pt idx="9">
                    <c:v>1.1285000000000001</c:v>
                  </c:pt>
                  <c:pt idx="10">
                    <c:v>1.3220000000000001</c:v>
                  </c:pt>
                  <c:pt idx="11">
                    <c:v>1.0074000000000001</c:v>
                  </c:pt>
                  <c:pt idx="12">
                    <c:v>1.5739000000000001</c:v>
                  </c:pt>
                  <c:pt idx="13">
                    <c:v>1.1769000000000001</c:v>
                  </c:pt>
                  <c:pt idx="14">
                    <c:v>0.90591999999999995</c:v>
                  </c:pt>
                  <c:pt idx="15">
                    <c:v>1.1291</c:v>
                  </c:pt>
                  <c:pt idx="16">
                    <c:v>1.0112000000000001</c:v>
                  </c:pt>
                  <c:pt idx="17">
                    <c:v>0.87263999999999997</c:v>
                  </c:pt>
                  <c:pt idx="18">
                    <c:v>1.2845</c:v>
                  </c:pt>
                  <c:pt idx="19">
                    <c:v>1.4890000000000001</c:v>
                  </c:pt>
                  <c:pt idx="20">
                    <c:v>1.2249000000000001</c:v>
                  </c:pt>
                </c:numCache>
              </c:numRef>
            </c:plus>
            <c:minus>
              <c:numRef>
                <c:f>'[5]0.2 wt.%'!$D$4:$D$24</c:f>
                <c:numCache>
                  <c:formatCode>General</c:formatCode>
                  <c:ptCount val="21"/>
                  <c:pt idx="0">
                    <c:v>1.7546999999999999</c:v>
                  </c:pt>
                  <c:pt idx="1">
                    <c:v>1.5238</c:v>
                  </c:pt>
                  <c:pt idx="2">
                    <c:v>2.2713999999999999</c:v>
                  </c:pt>
                  <c:pt idx="3">
                    <c:v>2.2198000000000002</c:v>
                  </c:pt>
                  <c:pt idx="4">
                    <c:v>3.2090000000000001</c:v>
                  </c:pt>
                  <c:pt idx="5">
                    <c:v>3.9956999999999998</c:v>
                  </c:pt>
                  <c:pt idx="6">
                    <c:v>1.7690999999999999</c:v>
                  </c:pt>
                  <c:pt idx="7">
                    <c:v>1.2987</c:v>
                  </c:pt>
                  <c:pt idx="8">
                    <c:v>1.7444</c:v>
                  </c:pt>
                  <c:pt idx="9">
                    <c:v>1.1285000000000001</c:v>
                  </c:pt>
                  <c:pt idx="10">
                    <c:v>1.3220000000000001</c:v>
                  </c:pt>
                  <c:pt idx="11">
                    <c:v>1.0074000000000001</c:v>
                  </c:pt>
                  <c:pt idx="12">
                    <c:v>1.5739000000000001</c:v>
                  </c:pt>
                  <c:pt idx="13">
                    <c:v>1.1769000000000001</c:v>
                  </c:pt>
                  <c:pt idx="14">
                    <c:v>0.90591999999999995</c:v>
                  </c:pt>
                  <c:pt idx="15">
                    <c:v>1.1291</c:v>
                  </c:pt>
                  <c:pt idx="16">
                    <c:v>1.0112000000000001</c:v>
                  </c:pt>
                  <c:pt idx="17">
                    <c:v>0.87263999999999997</c:v>
                  </c:pt>
                  <c:pt idx="18">
                    <c:v>1.2845</c:v>
                  </c:pt>
                  <c:pt idx="19">
                    <c:v>1.4890000000000001</c:v>
                  </c:pt>
                  <c:pt idx="20">
                    <c:v>1.2249000000000001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S9b'!$F$4:$F$24</c:f>
              <c:numCache>
                <c:formatCode>0.00E+00</c:formatCode>
                <c:ptCount val="21"/>
                <c:pt idx="0">
                  <c:v>22.710999999999999</c:v>
                </c:pt>
                <c:pt idx="1">
                  <c:v>23.449000000000002</c:v>
                </c:pt>
                <c:pt idx="2">
                  <c:v>25.997</c:v>
                </c:pt>
                <c:pt idx="3">
                  <c:v>28.236000000000001</c:v>
                </c:pt>
                <c:pt idx="4">
                  <c:v>27.757999999999999</c:v>
                </c:pt>
                <c:pt idx="5">
                  <c:v>27.766999999999999</c:v>
                </c:pt>
                <c:pt idx="6">
                  <c:v>32.625</c:v>
                </c:pt>
                <c:pt idx="7">
                  <c:v>32.325000000000003</c:v>
                </c:pt>
                <c:pt idx="8">
                  <c:v>32.933999999999997</c:v>
                </c:pt>
                <c:pt idx="9">
                  <c:v>34.216000000000001</c:v>
                </c:pt>
                <c:pt idx="10">
                  <c:v>34.853999999999999</c:v>
                </c:pt>
                <c:pt idx="11">
                  <c:v>34.058999999999997</c:v>
                </c:pt>
                <c:pt idx="12">
                  <c:v>35.375999999999998</c:v>
                </c:pt>
                <c:pt idx="13">
                  <c:v>35.460999999999999</c:v>
                </c:pt>
                <c:pt idx="14">
                  <c:v>35.808999999999997</c:v>
                </c:pt>
                <c:pt idx="15">
                  <c:v>35.417999999999999</c:v>
                </c:pt>
                <c:pt idx="16">
                  <c:v>34.363</c:v>
                </c:pt>
                <c:pt idx="17">
                  <c:v>35.47</c:v>
                </c:pt>
                <c:pt idx="18">
                  <c:v>35.615000000000002</c:v>
                </c:pt>
                <c:pt idx="19">
                  <c:v>36.622</c:v>
                </c:pt>
                <c:pt idx="20">
                  <c:v>36.140999999999998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78-664A-A386-0A85A5D08E16}"/>
            </c:ext>
          </c:extLst>
        </c:ser>
        <c:ser>
          <c:idx val="12"/>
          <c:order val="5"/>
          <c:tx>
            <c:v>0.2 wt.% Theory</c:v>
          </c:tx>
          <c:spPr>
            <a:ln w="19050" cap="rnd">
              <a:solidFill>
                <a:srgbClr val="A5A5A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S9b'!$G$4:$G$24</c:f>
              <c:numCache>
                <c:formatCode>0.00E+00</c:formatCode>
                <c:ptCount val="21"/>
                <c:pt idx="0">
                  <c:v>21.529677786905587</c:v>
                </c:pt>
                <c:pt idx="1">
                  <c:v>24.056541416749901</c:v>
                </c:pt>
                <c:pt idx="2">
                  <c:v>26.162835040312345</c:v>
                </c:pt>
                <c:pt idx="3">
                  <c:v>27.919094412942769</c:v>
                </c:pt>
                <c:pt idx="4">
                  <c:v>29.383890679961631</c:v>
                </c:pt>
                <c:pt idx="5">
                  <c:v>30.606368526108501</c:v>
                </c:pt>
                <c:pt idx="6">
                  <c:v>31.623244913008254</c:v>
                </c:pt>
                <c:pt idx="7">
                  <c:v>31.623244913008254</c:v>
                </c:pt>
                <c:pt idx="8">
                  <c:v>32.474012579042743</c:v>
                </c:pt>
                <c:pt idx="9">
                  <c:v>33.18004556339438</c:v>
                </c:pt>
                <c:pt idx="10">
                  <c:v>33.770659146063217</c:v>
                </c:pt>
                <c:pt idx="11">
                  <c:v>34.263494420728364</c:v>
                </c:pt>
                <c:pt idx="12">
                  <c:v>34.674210959613752</c:v>
                </c:pt>
                <c:pt idx="13">
                  <c:v>35.016453130409531</c:v>
                </c:pt>
                <c:pt idx="14">
                  <c:v>35.300055814783647</c:v>
                </c:pt>
                <c:pt idx="15">
                  <c:v>35.538659000685776</c:v>
                </c:pt>
                <c:pt idx="16">
                  <c:v>35.736182625886698</c:v>
                </c:pt>
                <c:pt idx="17">
                  <c:v>35.90241130941925</c:v>
                </c:pt>
                <c:pt idx="18">
                  <c:v>36.03933477613699</c:v>
                </c:pt>
                <c:pt idx="19">
                  <c:v>36.154716315354108</c:v>
                </c:pt>
                <c:pt idx="20">
                  <c:v>36.250561710724867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78-664A-A386-0A85A5D08E16}"/>
            </c:ext>
          </c:extLst>
        </c:ser>
        <c:ser>
          <c:idx val="3"/>
          <c:order val="6"/>
          <c:tx>
            <c:strRef>
              <c:f>'Figure S9b'!$H$1</c:f>
              <c:strCache>
                <c:ptCount val="1"/>
                <c:pt idx="0">
                  <c:v>0.3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'[5]0.3 wt.%'!$D$4:$D$24</c:f>
                <c:numCache>
                  <c:formatCode>General</c:formatCode>
                  <c:ptCount val="21"/>
                  <c:pt idx="0">
                    <c:v>1.474</c:v>
                  </c:pt>
                  <c:pt idx="1">
                    <c:v>1.5012000000000001</c:v>
                  </c:pt>
                  <c:pt idx="2">
                    <c:v>1.5258</c:v>
                  </c:pt>
                  <c:pt idx="3">
                    <c:v>2.0470999999999999</c:v>
                  </c:pt>
                  <c:pt idx="4">
                    <c:v>3.2031999999999998</c:v>
                  </c:pt>
                  <c:pt idx="5">
                    <c:v>4.9394999999999998</c:v>
                  </c:pt>
                  <c:pt idx="6">
                    <c:v>1.6624000000000001</c:v>
                  </c:pt>
                  <c:pt idx="7">
                    <c:v>1.4471000000000001</c:v>
                  </c:pt>
                  <c:pt idx="8">
                    <c:v>0.92896999999999996</c:v>
                  </c:pt>
                  <c:pt idx="9">
                    <c:v>1.4924999999999999</c:v>
                  </c:pt>
                  <c:pt idx="10">
                    <c:v>1.3824000000000001</c:v>
                  </c:pt>
                  <c:pt idx="11">
                    <c:v>1.4417</c:v>
                  </c:pt>
                  <c:pt idx="12">
                    <c:v>1.1540999999999999</c:v>
                  </c:pt>
                  <c:pt idx="13">
                    <c:v>1.0867</c:v>
                  </c:pt>
                  <c:pt idx="14">
                    <c:v>1.1427</c:v>
                  </c:pt>
                  <c:pt idx="15">
                    <c:v>1.5277000000000001</c:v>
                  </c:pt>
                  <c:pt idx="16">
                    <c:v>1.4843</c:v>
                  </c:pt>
                  <c:pt idx="17">
                    <c:v>0.74229000000000001</c:v>
                  </c:pt>
                  <c:pt idx="18">
                    <c:v>0.64503999999999995</c:v>
                  </c:pt>
                  <c:pt idx="19">
                    <c:v>1.2968999999999999</c:v>
                  </c:pt>
                  <c:pt idx="20">
                    <c:v>1.2219</c:v>
                  </c:pt>
                </c:numCache>
              </c:numRef>
            </c:plus>
            <c:minus>
              <c:numRef>
                <c:f>'[5]0.3 wt.%'!$D$4:$D$24</c:f>
                <c:numCache>
                  <c:formatCode>General</c:formatCode>
                  <c:ptCount val="21"/>
                  <c:pt idx="0">
                    <c:v>1.474</c:v>
                  </c:pt>
                  <c:pt idx="1">
                    <c:v>1.5012000000000001</c:v>
                  </c:pt>
                  <c:pt idx="2">
                    <c:v>1.5258</c:v>
                  </c:pt>
                  <c:pt idx="3">
                    <c:v>2.0470999999999999</c:v>
                  </c:pt>
                  <c:pt idx="4">
                    <c:v>3.2031999999999998</c:v>
                  </c:pt>
                  <c:pt idx="5">
                    <c:v>4.9394999999999998</c:v>
                  </c:pt>
                  <c:pt idx="6">
                    <c:v>1.6624000000000001</c:v>
                  </c:pt>
                  <c:pt idx="7">
                    <c:v>1.4471000000000001</c:v>
                  </c:pt>
                  <c:pt idx="8">
                    <c:v>0.92896999999999996</c:v>
                  </c:pt>
                  <c:pt idx="9">
                    <c:v>1.4924999999999999</c:v>
                  </c:pt>
                  <c:pt idx="10">
                    <c:v>1.3824000000000001</c:v>
                  </c:pt>
                  <c:pt idx="11">
                    <c:v>1.4417</c:v>
                  </c:pt>
                  <c:pt idx="12">
                    <c:v>1.1540999999999999</c:v>
                  </c:pt>
                  <c:pt idx="13">
                    <c:v>1.0867</c:v>
                  </c:pt>
                  <c:pt idx="14">
                    <c:v>1.1427</c:v>
                  </c:pt>
                  <c:pt idx="15">
                    <c:v>1.5277000000000001</c:v>
                  </c:pt>
                  <c:pt idx="16">
                    <c:v>1.4843</c:v>
                  </c:pt>
                  <c:pt idx="17">
                    <c:v>0.74229000000000001</c:v>
                  </c:pt>
                  <c:pt idx="18">
                    <c:v>0.64503999999999995</c:v>
                  </c:pt>
                  <c:pt idx="19">
                    <c:v>1.2968999999999999</c:v>
                  </c:pt>
                  <c:pt idx="20">
                    <c:v>1.2219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S9b'!$H$4:$H$24</c:f>
              <c:numCache>
                <c:formatCode>0.00E+00</c:formatCode>
                <c:ptCount val="21"/>
                <c:pt idx="0">
                  <c:v>21.968</c:v>
                </c:pt>
                <c:pt idx="1">
                  <c:v>24.58</c:v>
                </c:pt>
                <c:pt idx="2">
                  <c:v>26.102</c:v>
                </c:pt>
                <c:pt idx="3">
                  <c:v>28.004999999999999</c:v>
                </c:pt>
                <c:pt idx="4">
                  <c:v>30.151</c:v>
                </c:pt>
                <c:pt idx="5">
                  <c:v>29.792000000000002</c:v>
                </c:pt>
                <c:pt idx="6">
                  <c:v>33.439</c:v>
                </c:pt>
                <c:pt idx="7">
                  <c:v>33.231000000000002</c:v>
                </c:pt>
                <c:pt idx="8">
                  <c:v>33.444000000000003</c:v>
                </c:pt>
                <c:pt idx="9">
                  <c:v>34.286999999999999</c:v>
                </c:pt>
                <c:pt idx="10">
                  <c:v>35.92</c:v>
                </c:pt>
                <c:pt idx="11">
                  <c:v>36.167999999999999</c:v>
                </c:pt>
                <c:pt idx="12">
                  <c:v>35.526000000000003</c:v>
                </c:pt>
                <c:pt idx="13">
                  <c:v>36.999000000000002</c:v>
                </c:pt>
                <c:pt idx="14">
                  <c:v>36.667999999999999</c:v>
                </c:pt>
                <c:pt idx="15">
                  <c:v>37.064</c:v>
                </c:pt>
                <c:pt idx="16">
                  <c:v>36.203000000000003</c:v>
                </c:pt>
                <c:pt idx="17">
                  <c:v>38.091999999999999</c:v>
                </c:pt>
                <c:pt idx="18">
                  <c:v>37.645000000000003</c:v>
                </c:pt>
                <c:pt idx="19">
                  <c:v>37.847000000000001</c:v>
                </c:pt>
                <c:pt idx="20">
                  <c:v>37.186999999999998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78-664A-A386-0A85A5D08E16}"/>
            </c:ext>
          </c:extLst>
        </c:ser>
        <c:ser>
          <c:idx val="13"/>
          <c:order val="7"/>
          <c:tx>
            <c:v>0.3 wt.% Theory</c:v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S9b'!$I$4:$I$24</c:f>
              <c:numCache>
                <c:formatCode>0.00E+00</c:formatCode>
                <c:ptCount val="21"/>
                <c:pt idx="0">
                  <c:v>21.468696376821775</c:v>
                </c:pt>
                <c:pt idx="1">
                  <c:v>24.269410949977491</c:v>
                </c:pt>
                <c:pt idx="2">
                  <c:v>26.60397589332576</c:v>
                </c:pt>
                <c:pt idx="3">
                  <c:v>28.550571333250787</c:v>
                </c:pt>
                <c:pt idx="4">
                  <c:v>30.174116111564203</c:v>
                </c:pt>
                <c:pt idx="5">
                  <c:v>31.529081009006848</c:v>
                </c:pt>
                <c:pt idx="6">
                  <c:v>32.656162218396666</c:v>
                </c:pt>
                <c:pt idx="7">
                  <c:v>32.656162218396666</c:v>
                </c:pt>
                <c:pt idx="8">
                  <c:v>33.599132536418644</c:v>
                </c:pt>
                <c:pt idx="9">
                  <c:v>34.381682431493147</c:v>
                </c:pt>
                <c:pt idx="10">
                  <c:v>35.036304251423424</c:v>
                </c:pt>
                <c:pt idx="11">
                  <c:v>35.582550958059088</c:v>
                </c:pt>
                <c:pt idx="12">
                  <c:v>36.03777924276207</c:v>
                </c:pt>
                <c:pt idx="13">
                  <c:v>36.417112192896482</c:v>
                </c:pt>
                <c:pt idx="14">
                  <c:v>36.731450553594485</c:v>
                </c:pt>
                <c:pt idx="15">
                  <c:v>36.995912557821697</c:v>
                </c:pt>
                <c:pt idx="16">
                  <c:v>37.214842969858559</c:v>
                </c:pt>
                <c:pt idx="17">
                  <c:v>37.399086824947325</c:v>
                </c:pt>
                <c:pt idx="18">
                  <c:v>37.550849486024127</c:v>
                </c:pt>
                <c:pt idx="19">
                  <c:v>37.678735595326522</c:v>
                </c:pt>
                <c:pt idx="20">
                  <c:v>37.784968314977206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178-664A-A386-0A85A5D08E16}"/>
            </c:ext>
          </c:extLst>
        </c:ser>
        <c:ser>
          <c:idx val="4"/>
          <c:order val="8"/>
          <c:tx>
            <c:strRef>
              <c:f>'Figure S9b'!$J$1</c:f>
              <c:strCache>
                <c:ptCount val="1"/>
                <c:pt idx="0">
                  <c:v>0.5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1A6E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'[5]0.5 wt.%'!$D$4:$D$24</c:f>
                <c:numCache>
                  <c:formatCode>General</c:formatCode>
                  <c:ptCount val="21"/>
                  <c:pt idx="0">
                    <c:v>1.9785999999999999</c:v>
                  </c:pt>
                  <c:pt idx="1">
                    <c:v>1.7124999999999999</c:v>
                  </c:pt>
                  <c:pt idx="2">
                    <c:v>2.1753999999999998</c:v>
                  </c:pt>
                  <c:pt idx="3">
                    <c:v>2.5428999999999999</c:v>
                  </c:pt>
                  <c:pt idx="4">
                    <c:v>5.0575999999999999</c:v>
                  </c:pt>
                  <c:pt idx="5">
                    <c:v>4.0903999999999998</c:v>
                  </c:pt>
                  <c:pt idx="6">
                    <c:v>1.3994</c:v>
                  </c:pt>
                  <c:pt idx="7">
                    <c:v>1.2694000000000001</c:v>
                  </c:pt>
                  <c:pt idx="8">
                    <c:v>1.6995</c:v>
                  </c:pt>
                  <c:pt idx="9">
                    <c:v>1.7836000000000001</c:v>
                  </c:pt>
                  <c:pt idx="10">
                    <c:v>1.0159</c:v>
                  </c:pt>
                  <c:pt idx="11">
                    <c:v>1.2875000000000001</c:v>
                  </c:pt>
                  <c:pt idx="12">
                    <c:v>1.6823999999999999</c:v>
                  </c:pt>
                  <c:pt idx="13">
                    <c:v>1.2373000000000001</c:v>
                  </c:pt>
                  <c:pt idx="14">
                    <c:v>1.4297</c:v>
                  </c:pt>
                  <c:pt idx="15">
                    <c:v>1.7587999999999999</c:v>
                  </c:pt>
                  <c:pt idx="16">
                    <c:v>1.2830999999999999</c:v>
                  </c:pt>
                  <c:pt idx="17">
                    <c:v>0.99921000000000004</c:v>
                  </c:pt>
                  <c:pt idx="18">
                    <c:v>1.3612</c:v>
                  </c:pt>
                  <c:pt idx="19">
                    <c:v>1.3230999999999999</c:v>
                  </c:pt>
                  <c:pt idx="20">
                    <c:v>1.2162999999999999</c:v>
                  </c:pt>
                </c:numCache>
              </c:numRef>
            </c:plus>
            <c:minus>
              <c:numRef>
                <c:f>'[5]0.5 wt.%'!$D$4:$D$24</c:f>
                <c:numCache>
                  <c:formatCode>General</c:formatCode>
                  <c:ptCount val="21"/>
                  <c:pt idx="0">
                    <c:v>1.9785999999999999</c:v>
                  </c:pt>
                  <c:pt idx="1">
                    <c:v>1.7124999999999999</c:v>
                  </c:pt>
                  <c:pt idx="2">
                    <c:v>2.1753999999999998</c:v>
                  </c:pt>
                  <c:pt idx="3">
                    <c:v>2.5428999999999999</c:v>
                  </c:pt>
                  <c:pt idx="4">
                    <c:v>5.0575999999999999</c:v>
                  </c:pt>
                  <c:pt idx="5">
                    <c:v>4.0903999999999998</c:v>
                  </c:pt>
                  <c:pt idx="6">
                    <c:v>1.3994</c:v>
                  </c:pt>
                  <c:pt idx="7">
                    <c:v>1.2694000000000001</c:v>
                  </c:pt>
                  <c:pt idx="8">
                    <c:v>1.6995</c:v>
                  </c:pt>
                  <c:pt idx="9">
                    <c:v>1.7836000000000001</c:v>
                  </c:pt>
                  <c:pt idx="10">
                    <c:v>1.0159</c:v>
                  </c:pt>
                  <c:pt idx="11">
                    <c:v>1.2875000000000001</c:v>
                  </c:pt>
                  <c:pt idx="12">
                    <c:v>1.6823999999999999</c:v>
                  </c:pt>
                  <c:pt idx="13">
                    <c:v>1.2373000000000001</c:v>
                  </c:pt>
                  <c:pt idx="14">
                    <c:v>1.4297</c:v>
                  </c:pt>
                  <c:pt idx="15">
                    <c:v>1.7587999999999999</c:v>
                  </c:pt>
                  <c:pt idx="16">
                    <c:v>1.2830999999999999</c:v>
                  </c:pt>
                  <c:pt idx="17">
                    <c:v>0.99921000000000004</c:v>
                  </c:pt>
                  <c:pt idx="18">
                    <c:v>1.3612</c:v>
                  </c:pt>
                  <c:pt idx="19">
                    <c:v>1.3230999999999999</c:v>
                  </c:pt>
                  <c:pt idx="20">
                    <c:v>1.2162999999999999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S9b'!$J$4:$J$24</c:f>
              <c:numCache>
                <c:formatCode>0.00E+00</c:formatCode>
                <c:ptCount val="21"/>
                <c:pt idx="0">
                  <c:v>26.28</c:v>
                </c:pt>
                <c:pt idx="1">
                  <c:v>27.954999999999998</c:v>
                </c:pt>
                <c:pt idx="2">
                  <c:v>28.797000000000001</c:v>
                </c:pt>
                <c:pt idx="3">
                  <c:v>31.196999999999999</c:v>
                </c:pt>
                <c:pt idx="4">
                  <c:v>33.911999999999999</c:v>
                </c:pt>
                <c:pt idx="5">
                  <c:v>34.625</c:v>
                </c:pt>
                <c:pt idx="6">
                  <c:v>36.478000000000002</c:v>
                </c:pt>
                <c:pt idx="7">
                  <c:v>37.152999999999999</c:v>
                </c:pt>
                <c:pt idx="8">
                  <c:v>38.969000000000001</c:v>
                </c:pt>
                <c:pt idx="9">
                  <c:v>38.994999999999997</c:v>
                </c:pt>
                <c:pt idx="10">
                  <c:v>38.896999999999998</c:v>
                </c:pt>
                <c:pt idx="11">
                  <c:v>39.706000000000003</c:v>
                </c:pt>
                <c:pt idx="12">
                  <c:v>40.375</c:v>
                </c:pt>
                <c:pt idx="13">
                  <c:v>39.932000000000002</c:v>
                </c:pt>
                <c:pt idx="14">
                  <c:v>41.323999999999998</c:v>
                </c:pt>
                <c:pt idx="15">
                  <c:v>42.432000000000002</c:v>
                </c:pt>
                <c:pt idx="16">
                  <c:v>42.371000000000002</c:v>
                </c:pt>
                <c:pt idx="17">
                  <c:v>42.164000000000001</c:v>
                </c:pt>
                <c:pt idx="18">
                  <c:v>40.82</c:v>
                </c:pt>
                <c:pt idx="19">
                  <c:v>42.383000000000003</c:v>
                </c:pt>
                <c:pt idx="20">
                  <c:v>41.637999999999998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178-664A-A386-0A85A5D08E16}"/>
            </c:ext>
          </c:extLst>
        </c:ser>
        <c:ser>
          <c:idx val="14"/>
          <c:order val="9"/>
          <c:tx>
            <c:v>0.5 wt.% Theory</c:v>
          </c:tx>
          <c:spPr>
            <a:ln w="19050" cap="rnd">
              <a:solidFill>
                <a:srgbClr val="F1A6E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S9b'!$K$4:$K$24</c:f>
              <c:numCache>
                <c:formatCode>0.00E+00</c:formatCode>
                <c:ptCount val="21"/>
                <c:pt idx="0">
                  <c:v>24.800293722425845</c:v>
                </c:pt>
                <c:pt idx="1">
                  <c:v>27.78198934919013</c:v>
                </c:pt>
                <c:pt idx="2">
                  <c:v>30.267412943832067</c:v>
                </c:pt>
                <c:pt idx="3">
                  <c:v>32.339796601179877</c:v>
                </c:pt>
                <c:pt idx="4">
                  <c:v>34.068254192593258</c:v>
                </c:pt>
                <c:pt idx="5">
                  <c:v>35.510776378840774</c:v>
                </c:pt>
                <c:pt idx="6">
                  <c:v>36.710689124415275</c:v>
                </c:pt>
                <c:pt idx="7">
                  <c:v>36.710689124415275</c:v>
                </c:pt>
                <c:pt idx="8">
                  <c:v>37.714593806585953</c:v>
                </c:pt>
                <c:pt idx="9">
                  <c:v>38.547711762350872</c:v>
                </c:pt>
                <c:pt idx="10">
                  <c:v>39.244634982010233</c:v>
                </c:pt>
                <c:pt idx="11">
                  <c:v>39.826179931974465</c:v>
                </c:pt>
                <c:pt idx="12">
                  <c:v>40.310824886047342</c:v>
                </c:pt>
                <c:pt idx="13">
                  <c:v>40.714670179439359</c:v>
                </c:pt>
                <c:pt idx="14">
                  <c:v>41.049320959065732</c:v>
                </c:pt>
                <c:pt idx="15">
                  <c:v>41.330872392049166</c:v>
                </c:pt>
                <c:pt idx="16">
                  <c:v>41.563949999597192</c:v>
                </c:pt>
                <c:pt idx="17">
                  <c:v>41.760099618784324</c:v>
                </c:pt>
                <c:pt idx="18">
                  <c:v>41.921669122216073</c:v>
                </c:pt>
                <c:pt idx="19">
                  <c:v>42.057819180663905</c:v>
                </c:pt>
                <c:pt idx="20">
                  <c:v>42.170916616096186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178-664A-A386-0A85A5D08E16}"/>
            </c:ext>
          </c:extLst>
        </c:ser>
        <c:ser>
          <c:idx val="5"/>
          <c:order val="10"/>
          <c:tx>
            <c:strRef>
              <c:f>'Figure S9b'!$L$1</c:f>
              <c:strCache>
                <c:ptCount val="1"/>
                <c:pt idx="0">
                  <c:v>0.75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'[5]0.75 wt.%'!$D$4:$D$24</c:f>
                <c:numCache>
                  <c:formatCode>General</c:formatCode>
                  <c:ptCount val="21"/>
                  <c:pt idx="0">
                    <c:v>1.4278</c:v>
                  </c:pt>
                  <c:pt idx="1">
                    <c:v>1.4329000000000001</c:v>
                  </c:pt>
                  <c:pt idx="2">
                    <c:v>2.2824</c:v>
                  </c:pt>
                  <c:pt idx="3">
                    <c:v>2.2519999999999998</c:v>
                  </c:pt>
                  <c:pt idx="4">
                    <c:v>3.5466000000000002</c:v>
                  </c:pt>
                  <c:pt idx="5">
                    <c:v>3.1030000000000002</c:v>
                  </c:pt>
                  <c:pt idx="6">
                    <c:v>1.6693</c:v>
                  </c:pt>
                  <c:pt idx="7">
                    <c:v>1.8769</c:v>
                  </c:pt>
                  <c:pt idx="8">
                    <c:v>1.264</c:v>
                  </c:pt>
                  <c:pt idx="9">
                    <c:v>1.3869</c:v>
                  </c:pt>
                  <c:pt idx="10">
                    <c:v>1.635</c:v>
                  </c:pt>
                  <c:pt idx="11">
                    <c:v>1.1337999999999999</c:v>
                  </c:pt>
                  <c:pt idx="12">
                    <c:v>1.2635000000000001</c:v>
                  </c:pt>
                  <c:pt idx="13">
                    <c:v>1.5678000000000001</c:v>
                  </c:pt>
                  <c:pt idx="14">
                    <c:v>1.4811000000000001</c:v>
                  </c:pt>
                  <c:pt idx="15">
                    <c:v>1.0859000000000001</c:v>
                  </c:pt>
                  <c:pt idx="16">
                    <c:v>1.4906999999999999</c:v>
                  </c:pt>
                  <c:pt idx="17">
                    <c:v>1.0048999999999999</c:v>
                  </c:pt>
                  <c:pt idx="18">
                    <c:v>1.1538999999999999</c:v>
                  </c:pt>
                  <c:pt idx="19">
                    <c:v>1.3815999999999999</c:v>
                  </c:pt>
                  <c:pt idx="20">
                    <c:v>1.4356</c:v>
                  </c:pt>
                </c:numCache>
              </c:numRef>
            </c:plus>
            <c:minus>
              <c:numRef>
                <c:f>'[5]0.75 wt.%'!$D$4:$D$24</c:f>
                <c:numCache>
                  <c:formatCode>General</c:formatCode>
                  <c:ptCount val="21"/>
                  <c:pt idx="0">
                    <c:v>1.4278</c:v>
                  </c:pt>
                  <c:pt idx="1">
                    <c:v>1.4329000000000001</c:v>
                  </c:pt>
                  <c:pt idx="2">
                    <c:v>2.2824</c:v>
                  </c:pt>
                  <c:pt idx="3">
                    <c:v>2.2519999999999998</c:v>
                  </c:pt>
                  <c:pt idx="4">
                    <c:v>3.5466000000000002</c:v>
                  </c:pt>
                  <c:pt idx="5">
                    <c:v>3.1030000000000002</c:v>
                  </c:pt>
                  <c:pt idx="6">
                    <c:v>1.6693</c:v>
                  </c:pt>
                  <c:pt idx="7">
                    <c:v>1.8769</c:v>
                  </c:pt>
                  <c:pt idx="8">
                    <c:v>1.264</c:v>
                  </c:pt>
                  <c:pt idx="9">
                    <c:v>1.3869</c:v>
                  </c:pt>
                  <c:pt idx="10">
                    <c:v>1.635</c:v>
                  </c:pt>
                  <c:pt idx="11">
                    <c:v>1.1337999999999999</c:v>
                  </c:pt>
                  <c:pt idx="12">
                    <c:v>1.2635000000000001</c:v>
                  </c:pt>
                  <c:pt idx="13">
                    <c:v>1.5678000000000001</c:v>
                  </c:pt>
                  <c:pt idx="14">
                    <c:v>1.4811000000000001</c:v>
                  </c:pt>
                  <c:pt idx="15">
                    <c:v>1.0859000000000001</c:v>
                  </c:pt>
                  <c:pt idx="16">
                    <c:v>1.4906999999999999</c:v>
                  </c:pt>
                  <c:pt idx="17">
                    <c:v>1.0048999999999999</c:v>
                  </c:pt>
                  <c:pt idx="18">
                    <c:v>1.1538999999999999</c:v>
                  </c:pt>
                  <c:pt idx="19">
                    <c:v>1.3815999999999999</c:v>
                  </c:pt>
                  <c:pt idx="20">
                    <c:v>1.4356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S9b'!$L$4:$L$24</c:f>
              <c:numCache>
                <c:formatCode>0.00E+00</c:formatCode>
                <c:ptCount val="21"/>
                <c:pt idx="0">
                  <c:v>25.030999999999999</c:v>
                </c:pt>
                <c:pt idx="1">
                  <c:v>28.012</c:v>
                </c:pt>
                <c:pt idx="2">
                  <c:v>29.774000000000001</c:v>
                </c:pt>
                <c:pt idx="3">
                  <c:v>31.902999999999999</c:v>
                </c:pt>
                <c:pt idx="4">
                  <c:v>30.98</c:v>
                </c:pt>
                <c:pt idx="5">
                  <c:v>34.908000000000001</c:v>
                </c:pt>
                <c:pt idx="6">
                  <c:v>35.448999999999998</c:v>
                </c:pt>
                <c:pt idx="7">
                  <c:v>36.526000000000003</c:v>
                </c:pt>
                <c:pt idx="8">
                  <c:v>36.999000000000002</c:v>
                </c:pt>
                <c:pt idx="9">
                  <c:v>38.656999999999996</c:v>
                </c:pt>
                <c:pt idx="10">
                  <c:v>40.284999999999997</c:v>
                </c:pt>
                <c:pt idx="11">
                  <c:v>40.957000000000001</c:v>
                </c:pt>
                <c:pt idx="12">
                  <c:v>40.313000000000002</c:v>
                </c:pt>
                <c:pt idx="13">
                  <c:v>40.941000000000003</c:v>
                </c:pt>
                <c:pt idx="14">
                  <c:v>41.183999999999997</c:v>
                </c:pt>
                <c:pt idx="15">
                  <c:v>42.816000000000003</c:v>
                </c:pt>
                <c:pt idx="16">
                  <c:v>43.125</c:v>
                </c:pt>
                <c:pt idx="17">
                  <c:v>43.298999999999999</c:v>
                </c:pt>
                <c:pt idx="18">
                  <c:v>42.57</c:v>
                </c:pt>
                <c:pt idx="19">
                  <c:v>44.155000000000001</c:v>
                </c:pt>
                <c:pt idx="20">
                  <c:v>44.274999999999999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178-664A-A386-0A85A5D08E16}"/>
            </c:ext>
          </c:extLst>
        </c:ser>
        <c:ser>
          <c:idx val="15"/>
          <c:order val="11"/>
          <c:tx>
            <c:v>0.75 wt.% Theory</c:v>
          </c:tx>
          <c:spPr>
            <a:ln w="19050" cap="rnd">
              <a:solidFill>
                <a:srgbClr val="70AD4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S9b'!$M$4:$M$24</c:f>
              <c:numCache>
                <c:formatCode>0.00E+00</c:formatCode>
                <c:ptCount val="21"/>
                <c:pt idx="0">
                  <c:v>23.558844708465347</c:v>
                </c:pt>
                <c:pt idx="1">
                  <c:v>26.897832045475941</c:v>
                </c:pt>
                <c:pt idx="2">
                  <c:v>29.681079884432119</c:v>
                </c:pt>
                <c:pt idx="3">
                  <c:v>32.001793885955209</c:v>
                </c:pt>
                <c:pt idx="4">
                  <c:v>33.937369723570825</c:v>
                </c:pt>
                <c:pt idx="5">
                  <c:v>35.552746984080876</c:v>
                </c:pt>
                <c:pt idx="6">
                  <c:v>36.896443311441665</c:v>
                </c:pt>
                <c:pt idx="7">
                  <c:v>36.896443311441665</c:v>
                </c:pt>
                <c:pt idx="8">
                  <c:v>38.0206442497417</c:v>
                </c:pt>
                <c:pt idx="9">
                  <c:v>38.953593367540812</c:v>
                </c:pt>
                <c:pt idx="10">
                  <c:v>39.734027756759986</c:v>
                </c:pt>
                <c:pt idx="11">
                  <c:v>40.385258286933258</c:v>
                </c:pt>
                <c:pt idx="12">
                  <c:v>40.927977453192192</c:v>
                </c:pt>
                <c:pt idx="13">
                  <c:v>41.380214867582666</c:v>
                </c:pt>
                <c:pt idx="14">
                  <c:v>41.754966302793967</c:v>
                </c:pt>
                <c:pt idx="15">
                  <c:v>42.070255583500689</c:v>
                </c:pt>
                <c:pt idx="16">
                  <c:v>42.331262499551379</c:v>
                </c:pt>
                <c:pt idx="17">
                  <c:v>42.550916406793426</c:v>
                </c:pt>
                <c:pt idx="18">
                  <c:v>42.731846519566581</c:v>
                </c:pt>
                <c:pt idx="19">
                  <c:v>42.88431121683815</c:v>
                </c:pt>
                <c:pt idx="20">
                  <c:v>43.010960932981895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178-664A-A386-0A85A5D08E16}"/>
            </c:ext>
          </c:extLst>
        </c:ser>
        <c:ser>
          <c:idx val="6"/>
          <c:order val="12"/>
          <c:tx>
            <c:strRef>
              <c:f>'Figure S9b'!$N$1</c:f>
              <c:strCache>
                <c:ptCount val="1"/>
                <c:pt idx="0">
                  <c:v>1.0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'[5]1.0 wt.%'!$D$4:$D$23</c:f>
                <c:numCache>
                  <c:formatCode>General</c:formatCode>
                  <c:ptCount val="20"/>
                  <c:pt idx="0">
                    <c:v>1.3886000000000001</c:v>
                  </c:pt>
                  <c:pt idx="1">
                    <c:v>1.4540999999999999</c:v>
                  </c:pt>
                  <c:pt idx="2">
                    <c:v>2.0236000000000001</c:v>
                  </c:pt>
                  <c:pt idx="3">
                    <c:v>1.7071000000000001</c:v>
                  </c:pt>
                  <c:pt idx="4">
                    <c:v>3.1166</c:v>
                  </c:pt>
                  <c:pt idx="5">
                    <c:v>4.5544000000000002</c:v>
                  </c:pt>
                  <c:pt idx="6">
                    <c:v>1.7778</c:v>
                  </c:pt>
                  <c:pt idx="7">
                    <c:v>1.4784999999999999</c:v>
                  </c:pt>
                  <c:pt idx="8">
                    <c:v>1.752</c:v>
                  </c:pt>
                  <c:pt idx="9">
                    <c:v>1.3913</c:v>
                  </c:pt>
                  <c:pt idx="10">
                    <c:v>0.95103000000000004</c:v>
                  </c:pt>
                  <c:pt idx="11">
                    <c:v>1.0528</c:v>
                  </c:pt>
                  <c:pt idx="12">
                    <c:v>1.4984999999999999</c:v>
                  </c:pt>
                  <c:pt idx="13">
                    <c:v>1.5744</c:v>
                  </c:pt>
                  <c:pt idx="14">
                    <c:v>1.1440999999999999</c:v>
                  </c:pt>
                  <c:pt idx="15">
                    <c:v>1.2529999999999999</c:v>
                  </c:pt>
                  <c:pt idx="16">
                    <c:v>1.2165999999999999</c:v>
                  </c:pt>
                  <c:pt idx="17">
                    <c:v>1.2211000000000001</c:v>
                  </c:pt>
                  <c:pt idx="18">
                    <c:v>1.0222</c:v>
                  </c:pt>
                  <c:pt idx="19">
                    <c:v>1.2373000000000001</c:v>
                  </c:pt>
                </c:numCache>
              </c:numRef>
            </c:plus>
            <c:minus>
              <c:numRef>
                <c:f>'[5]1.0 wt.%'!$D$4:$D$24</c:f>
                <c:numCache>
                  <c:formatCode>General</c:formatCode>
                  <c:ptCount val="21"/>
                  <c:pt idx="0">
                    <c:v>1.3886000000000001</c:v>
                  </c:pt>
                  <c:pt idx="1">
                    <c:v>1.4540999999999999</c:v>
                  </c:pt>
                  <c:pt idx="2">
                    <c:v>2.0236000000000001</c:v>
                  </c:pt>
                  <c:pt idx="3">
                    <c:v>1.7071000000000001</c:v>
                  </c:pt>
                  <c:pt idx="4">
                    <c:v>3.1166</c:v>
                  </c:pt>
                  <c:pt idx="5">
                    <c:v>4.5544000000000002</c:v>
                  </c:pt>
                  <c:pt idx="6">
                    <c:v>1.7778</c:v>
                  </c:pt>
                  <c:pt idx="7">
                    <c:v>1.4784999999999999</c:v>
                  </c:pt>
                  <c:pt idx="8">
                    <c:v>1.752</c:v>
                  </c:pt>
                  <c:pt idx="9">
                    <c:v>1.3913</c:v>
                  </c:pt>
                  <c:pt idx="10">
                    <c:v>0.95103000000000004</c:v>
                  </c:pt>
                  <c:pt idx="11">
                    <c:v>1.0528</c:v>
                  </c:pt>
                  <c:pt idx="12">
                    <c:v>1.4984999999999999</c:v>
                  </c:pt>
                  <c:pt idx="13">
                    <c:v>1.5744</c:v>
                  </c:pt>
                  <c:pt idx="14">
                    <c:v>1.1440999999999999</c:v>
                  </c:pt>
                  <c:pt idx="15">
                    <c:v>1.2529999999999999</c:v>
                  </c:pt>
                  <c:pt idx="16">
                    <c:v>1.2165999999999999</c:v>
                  </c:pt>
                  <c:pt idx="17">
                    <c:v>1.2211000000000001</c:v>
                  </c:pt>
                  <c:pt idx="18">
                    <c:v>1.0222</c:v>
                  </c:pt>
                  <c:pt idx="19">
                    <c:v>1.2373000000000001</c:v>
                  </c:pt>
                  <c:pt idx="20">
                    <c:v>1.3433999999999999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S9b'!$N$4:$N$24</c:f>
              <c:numCache>
                <c:formatCode>0.00E+00</c:formatCode>
                <c:ptCount val="21"/>
                <c:pt idx="0">
                  <c:v>24.632999999999999</c:v>
                </c:pt>
                <c:pt idx="1">
                  <c:v>26.933</c:v>
                </c:pt>
                <c:pt idx="2">
                  <c:v>30.13</c:v>
                </c:pt>
                <c:pt idx="3">
                  <c:v>31.35</c:v>
                </c:pt>
                <c:pt idx="4">
                  <c:v>34.518999999999998</c:v>
                </c:pt>
                <c:pt idx="5">
                  <c:v>35.908000000000001</c:v>
                </c:pt>
                <c:pt idx="6">
                  <c:v>37.997</c:v>
                </c:pt>
                <c:pt idx="7">
                  <c:v>36.692999999999998</c:v>
                </c:pt>
                <c:pt idx="8">
                  <c:v>38.72</c:v>
                </c:pt>
                <c:pt idx="9">
                  <c:v>40.520000000000003</c:v>
                </c:pt>
                <c:pt idx="10">
                  <c:v>40.36</c:v>
                </c:pt>
                <c:pt idx="11">
                  <c:v>40.716999999999999</c:v>
                </c:pt>
                <c:pt idx="12">
                  <c:v>41.637999999999998</c:v>
                </c:pt>
                <c:pt idx="13">
                  <c:v>43.238</c:v>
                </c:pt>
                <c:pt idx="14">
                  <c:v>42.716999999999999</c:v>
                </c:pt>
                <c:pt idx="15">
                  <c:v>42.253</c:v>
                </c:pt>
                <c:pt idx="16">
                  <c:v>43.808</c:v>
                </c:pt>
                <c:pt idx="17">
                  <c:v>43.347999999999999</c:v>
                </c:pt>
                <c:pt idx="18">
                  <c:v>41.811</c:v>
                </c:pt>
                <c:pt idx="19">
                  <c:v>43.292000000000002</c:v>
                </c:pt>
                <c:pt idx="20">
                  <c:v>43.078000000000003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178-664A-A386-0A85A5D08E16}"/>
            </c:ext>
          </c:extLst>
        </c:ser>
        <c:ser>
          <c:idx val="16"/>
          <c:order val="13"/>
          <c:tx>
            <c:v>1.0 wt.% Theory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S9b'!$O$4:$O$24</c:f>
              <c:numCache>
                <c:formatCode>0.00E+00</c:formatCode>
                <c:ptCount val="21"/>
                <c:pt idx="0">
                  <c:v>23.942486173367229</c:v>
                </c:pt>
                <c:pt idx="1">
                  <c:v>27.320189952167446</c:v>
                </c:pt>
                <c:pt idx="2">
                  <c:v>30.135710286364507</c:v>
                </c:pt>
                <c:pt idx="3">
                  <c:v>32.483333580880235</c:v>
                </c:pt>
                <c:pt idx="4">
                  <c:v>34.441352932556484</c:v>
                </c:pt>
                <c:pt idx="5">
                  <c:v>36.07546091988948</c:v>
                </c:pt>
                <c:pt idx="6">
                  <c:v>37.434737761756729</c:v>
                </c:pt>
                <c:pt idx="7">
                  <c:v>37.434737761756729</c:v>
                </c:pt>
                <c:pt idx="8">
                  <c:v>38.571974107440639</c:v>
                </c:pt>
                <c:pt idx="9">
                  <c:v>39.515741017152763</c:v>
                </c:pt>
                <c:pt idx="10">
                  <c:v>40.305224749646136</c:v>
                </c:pt>
                <c:pt idx="11">
                  <c:v>40.964006470155951</c:v>
                </c:pt>
                <c:pt idx="12">
                  <c:v>41.513018608770807</c:v>
                </c:pt>
                <c:pt idx="13">
                  <c:v>41.970499835659545</c:v>
                </c:pt>
                <c:pt idx="14">
                  <c:v>42.349596612934924</c:v>
                </c:pt>
                <c:pt idx="15">
                  <c:v>42.668541756288398</c:v>
                </c:pt>
                <c:pt idx="16">
                  <c:v>42.932575116602578</c:v>
                </c:pt>
                <c:pt idx="17">
                  <c:v>43.154775969027483</c:v>
                </c:pt>
                <c:pt idx="18">
                  <c:v>43.3378040143389</c:v>
                </c:pt>
                <c:pt idx="19">
                  <c:v>43.492036580123013</c:v>
                </c:pt>
                <c:pt idx="20">
                  <c:v>43.62015483324155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178-664A-A386-0A85A5D08E16}"/>
            </c:ext>
          </c:extLst>
        </c:ser>
        <c:ser>
          <c:idx val="7"/>
          <c:order val="14"/>
          <c:tx>
            <c:strRef>
              <c:f>'Figure S9b'!$P$1</c:f>
              <c:strCache>
                <c:ptCount val="1"/>
                <c:pt idx="0">
                  <c:v>2.0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'[5]2.0 wt.%'!$D$4:$D$24</c:f>
                <c:numCache>
                  <c:formatCode>General</c:formatCode>
                  <c:ptCount val="21"/>
                  <c:pt idx="0">
                    <c:v>2.1227</c:v>
                  </c:pt>
                  <c:pt idx="1">
                    <c:v>1.718</c:v>
                  </c:pt>
                  <c:pt idx="2">
                    <c:v>1.8474999999999999</c:v>
                  </c:pt>
                  <c:pt idx="3">
                    <c:v>2.4643000000000002</c:v>
                  </c:pt>
                  <c:pt idx="4">
                    <c:v>4.0039999999999996</c:v>
                  </c:pt>
                  <c:pt idx="5">
                    <c:v>3.9687999999999999</c:v>
                  </c:pt>
                  <c:pt idx="6">
                    <c:v>1.3653999999999999</c:v>
                  </c:pt>
                  <c:pt idx="7">
                    <c:v>2.0964999999999998</c:v>
                  </c:pt>
                  <c:pt idx="8">
                    <c:v>1.6402000000000001</c:v>
                  </c:pt>
                  <c:pt idx="9">
                    <c:v>1.4663999999999999</c:v>
                  </c:pt>
                  <c:pt idx="10">
                    <c:v>1.1651</c:v>
                  </c:pt>
                  <c:pt idx="11">
                    <c:v>1.4360999999999999</c:v>
                  </c:pt>
                  <c:pt idx="12">
                    <c:v>1.7794000000000001</c:v>
                  </c:pt>
                  <c:pt idx="13">
                    <c:v>1.5791999999999999</c:v>
                  </c:pt>
                  <c:pt idx="14">
                    <c:v>1.0944</c:v>
                  </c:pt>
                  <c:pt idx="15">
                    <c:v>1.3180000000000001</c:v>
                  </c:pt>
                  <c:pt idx="16">
                    <c:v>1.1778999999999999</c:v>
                  </c:pt>
                  <c:pt idx="17">
                    <c:v>1.234</c:v>
                  </c:pt>
                  <c:pt idx="18">
                    <c:v>0.99751000000000001</c:v>
                  </c:pt>
                  <c:pt idx="19">
                    <c:v>1.2168000000000001</c:v>
                  </c:pt>
                  <c:pt idx="20">
                    <c:v>1.2301</c:v>
                  </c:pt>
                </c:numCache>
              </c:numRef>
            </c:plus>
            <c:minus>
              <c:numRef>
                <c:f>'[5]2.0 wt.%'!$D$4:$D$24</c:f>
                <c:numCache>
                  <c:formatCode>General</c:formatCode>
                  <c:ptCount val="21"/>
                  <c:pt idx="0">
                    <c:v>2.1227</c:v>
                  </c:pt>
                  <c:pt idx="1">
                    <c:v>1.718</c:v>
                  </c:pt>
                  <c:pt idx="2">
                    <c:v>1.8474999999999999</c:v>
                  </c:pt>
                  <c:pt idx="3">
                    <c:v>2.4643000000000002</c:v>
                  </c:pt>
                  <c:pt idx="4">
                    <c:v>4.0039999999999996</c:v>
                  </c:pt>
                  <c:pt idx="5">
                    <c:v>3.9687999999999999</c:v>
                  </c:pt>
                  <c:pt idx="6">
                    <c:v>1.3653999999999999</c:v>
                  </c:pt>
                  <c:pt idx="7">
                    <c:v>2.0964999999999998</c:v>
                  </c:pt>
                  <c:pt idx="8">
                    <c:v>1.6402000000000001</c:v>
                  </c:pt>
                  <c:pt idx="9">
                    <c:v>1.4663999999999999</c:v>
                  </c:pt>
                  <c:pt idx="10">
                    <c:v>1.1651</c:v>
                  </c:pt>
                  <c:pt idx="11">
                    <c:v>1.4360999999999999</c:v>
                  </c:pt>
                  <c:pt idx="12">
                    <c:v>1.7794000000000001</c:v>
                  </c:pt>
                  <c:pt idx="13">
                    <c:v>1.5791999999999999</c:v>
                  </c:pt>
                  <c:pt idx="14">
                    <c:v>1.0944</c:v>
                  </c:pt>
                  <c:pt idx="15">
                    <c:v>1.3180000000000001</c:v>
                  </c:pt>
                  <c:pt idx="16">
                    <c:v>1.1778999999999999</c:v>
                  </c:pt>
                  <c:pt idx="17">
                    <c:v>1.234</c:v>
                  </c:pt>
                  <c:pt idx="18">
                    <c:v>0.99751000000000001</c:v>
                  </c:pt>
                  <c:pt idx="19">
                    <c:v>1.2168000000000001</c:v>
                  </c:pt>
                  <c:pt idx="20">
                    <c:v>1.2301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S9b'!$P$4:$P$24</c:f>
              <c:numCache>
                <c:formatCode>0.00E+00</c:formatCode>
                <c:ptCount val="21"/>
                <c:pt idx="0">
                  <c:v>25.3</c:v>
                </c:pt>
                <c:pt idx="1">
                  <c:v>28.309000000000001</c:v>
                </c:pt>
                <c:pt idx="2">
                  <c:v>30.905999999999999</c:v>
                </c:pt>
                <c:pt idx="3">
                  <c:v>31.579000000000001</c:v>
                </c:pt>
                <c:pt idx="4">
                  <c:v>31.744</c:v>
                </c:pt>
                <c:pt idx="5">
                  <c:v>37.984000000000002</c:v>
                </c:pt>
                <c:pt idx="6">
                  <c:v>37.552999999999997</c:v>
                </c:pt>
                <c:pt idx="7">
                  <c:v>36.357999999999997</c:v>
                </c:pt>
                <c:pt idx="8">
                  <c:v>39.268999999999998</c:v>
                </c:pt>
                <c:pt idx="9">
                  <c:v>38.527999999999999</c:v>
                </c:pt>
                <c:pt idx="10">
                  <c:v>41.100999999999999</c:v>
                </c:pt>
                <c:pt idx="11">
                  <c:v>43.027000000000001</c:v>
                </c:pt>
                <c:pt idx="12">
                  <c:v>42.524000000000001</c:v>
                </c:pt>
                <c:pt idx="13">
                  <c:v>42.67</c:v>
                </c:pt>
                <c:pt idx="14">
                  <c:v>42.405000000000001</c:v>
                </c:pt>
                <c:pt idx="15">
                  <c:v>42.146999999999998</c:v>
                </c:pt>
                <c:pt idx="16">
                  <c:v>43.14</c:v>
                </c:pt>
                <c:pt idx="17">
                  <c:v>42.898000000000003</c:v>
                </c:pt>
                <c:pt idx="18">
                  <c:v>42.610999999999997</c:v>
                </c:pt>
                <c:pt idx="19">
                  <c:v>43.045999999999999</c:v>
                </c:pt>
                <c:pt idx="20">
                  <c:v>43.985999999999997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178-664A-A386-0A85A5D08E16}"/>
            </c:ext>
          </c:extLst>
        </c:ser>
        <c:ser>
          <c:idx val="17"/>
          <c:order val="15"/>
          <c:tx>
            <c:v>2.0 wt.% Theory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S9b'!$Q$4:$Q$24</c:f>
              <c:numCache>
                <c:formatCode>0.00E+00</c:formatCode>
                <c:ptCount val="21"/>
                <c:pt idx="0">
                  <c:v>24.52185055736809</c:v>
                </c:pt>
                <c:pt idx="1">
                  <c:v>27.801380975553304</c:v>
                </c:pt>
                <c:pt idx="2">
                  <c:v>30.535067877575862</c:v>
                </c:pt>
                <c:pt idx="3">
                  <c:v>32.814457222824863</c:v>
                </c:pt>
                <c:pt idx="4">
                  <c:v>34.715566510004116</c:v>
                </c:pt>
                <c:pt idx="5">
                  <c:v>36.302178955030769</c:v>
                </c:pt>
                <c:pt idx="6">
                  <c:v>37.621948254404266</c:v>
                </c:pt>
                <c:pt idx="7">
                  <c:v>37.621948254404266</c:v>
                </c:pt>
                <c:pt idx="8">
                  <c:v>38.726130690929516</c:v>
                </c:pt>
                <c:pt idx="9">
                  <c:v>39.64246690356714</c:v>
                </c:pt>
                <c:pt idx="10">
                  <c:v>40.409004197815626</c:v>
                </c:pt>
                <c:pt idx="11">
                  <c:v>41.048638349548064</c:v>
                </c:pt>
                <c:pt idx="12">
                  <c:v>41.581693385291871</c:v>
                </c:pt>
                <c:pt idx="13">
                  <c:v>42.025877866106001</c:v>
                </c:pt>
                <c:pt idx="14">
                  <c:v>42.39395615062395</c:v>
                </c:pt>
                <c:pt idx="15">
                  <c:v>42.703631115588379</c:v>
                </c:pt>
                <c:pt idx="16">
                  <c:v>42.959990314995018</c:v>
                </c:pt>
                <c:pt idx="17">
                  <c:v>43.175732873311659</c:v>
                </c:pt>
                <c:pt idx="18">
                  <c:v>43.353441186795855</c:v>
                </c:pt>
                <c:pt idx="19">
                  <c:v>43.503190964777694</c:v>
                </c:pt>
                <c:pt idx="20">
                  <c:v>43.627585445686329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178-664A-A386-0A85A5D08E16}"/>
            </c:ext>
          </c:extLst>
        </c:ser>
        <c:ser>
          <c:idx val="8"/>
          <c:order val="16"/>
          <c:tx>
            <c:strRef>
              <c:f>'Figure S9b'!$R$1</c:f>
              <c:strCache>
                <c:ptCount val="1"/>
                <c:pt idx="0">
                  <c:v>3.0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'[5]3.0 wt.%'!$D$4:$D$24</c:f>
                <c:numCache>
                  <c:formatCode>General</c:formatCode>
                  <c:ptCount val="21"/>
                  <c:pt idx="0">
                    <c:v>1.4011</c:v>
                  </c:pt>
                  <c:pt idx="1">
                    <c:v>2.0085000000000002</c:v>
                  </c:pt>
                  <c:pt idx="2">
                    <c:v>1.9651000000000001</c:v>
                  </c:pt>
                  <c:pt idx="3">
                    <c:v>2.6202000000000001</c:v>
                  </c:pt>
                  <c:pt idx="4">
                    <c:v>3.5278</c:v>
                  </c:pt>
                  <c:pt idx="5">
                    <c:v>5.0137</c:v>
                  </c:pt>
                  <c:pt idx="6">
                    <c:v>2.3222999999999998</c:v>
                  </c:pt>
                  <c:pt idx="7">
                    <c:v>1.2674000000000001</c:v>
                  </c:pt>
                  <c:pt idx="8">
                    <c:v>1.3696999999999999</c:v>
                  </c:pt>
                  <c:pt idx="9">
                    <c:v>0.66747000000000001</c:v>
                  </c:pt>
                  <c:pt idx="10">
                    <c:v>1.4087000000000001</c:v>
                  </c:pt>
                  <c:pt idx="11">
                    <c:v>0.91239999999999999</c:v>
                  </c:pt>
                  <c:pt idx="12">
                    <c:v>1.5788</c:v>
                  </c:pt>
                  <c:pt idx="13">
                    <c:v>1.4370000000000001</c:v>
                  </c:pt>
                  <c:pt idx="14">
                    <c:v>1.4781</c:v>
                  </c:pt>
                  <c:pt idx="15">
                    <c:v>1.5328999999999999</c:v>
                  </c:pt>
                  <c:pt idx="16">
                    <c:v>1.0881000000000001</c:v>
                  </c:pt>
                  <c:pt idx="17">
                    <c:v>1.0129999999999999</c:v>
                  </c:pt>
                  <c:pt idx="18">
                    <c:v>1.5246</c:v>
                  </c:pt>
                  <c:pt idx="19">
                    <c:v>1.3512999999999999</c:v>
                  </c:pt>
                  <c:pt idx="20">
                    <c:v>0.95804999999999996</c:v>
                  </c:pt>
                </c:numCache>
              </c:numRef>
            </c:plus>
            <c:minus>
              <c:numRef>
                <c:f>'[5]3.0 wt.%'!$D$4:$D$24</c:f>
                <c:numCache>
                  <c:formatCode>General</c:formatCode>
                  <c:ptCount val="21"/>
                  <c:pt idx="0">
                    <c:v>1.4011</c:v>
                  </c:pt>
                  <c:pt idx="1">
                    <c:v>2.0085000000000002</c:v>
                  </c:pt>
                  <c:pt idx="2">
                    <c:v>1.9651000000000001</c:v>
                  </c:pt>
                  <c:pt idx="3">
                    <c:v>2.6202000000000001</c:v>
                  </c:pt>
                  <c:pt idx="4">
                    <c:v>3.5278</c:v>
                  </c:pt>
                  <c:pt idx="5">
                    <c:v>5.0137</c:v>
                  </c:pt>
                  <c:pt idx="6">
                    <c:v>2.3222999999999998</c:v>
                  </c:pt>
                  <c:pt idx="7">
                    <c:v>1.2674000000000001</c:v>
                  </c:pt>
                  <c:pt idx="8">
                    <c:v>1.3696999999999999</c:v>
                  </c:pt>
                  <c:pt idx="9">
                    <c:v>0.66747000000000001</c:v>
                  </c:pt>
                  <c:pt idx="10">
                    <c:v>1.4087000000000001</c:v>
                  </c:pt>
                  <c:pt idx="11">
                    <c:v>0.91239999999999999</c:v>
                  </c:pt>
                  <c:pt idx="12">
                    <c:v>1.5788</c:v>
                  </c:pt>
                  <c:pt idx="13">
                    <c:v>1.4370000000000001</c:v>
                  </c:pt>
                  <c:pt idx="14">
                    <c:v>1.4781</c:v>
                  </c:pt>
                  <c:pt idx="15">
                    <c:v>1.5328999999999999</c:v>
                  </c:pt>
                  <c:pt idx="16">
                    <c:v>1.0881000000000001</c:v>
                  </c:pt>
                  <c:pt idx="17">
                    <c:v>1.0129999999999999</c:v>
                  </c:pt>
                  <c:pt idx="18">
                    <c:v>1.5246</c:v>
                  </c:pt>
                  <c:pt idx="19">
                    <c:v>1.3512999999999999</c:v>
                  </c:pt>
                  <c:pt idx="20">
                    <c:v>0.95804999999999996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S9b'!$R$4:$R$24</c:f>
              <c:numCache>
                <c:formatCode>0.00E+00</c:formatCode>
                <c:ptCount val="21"/>
                <c:pt idx="0">
                  <c:v>25.376000000000001</c:v>
                </c:pt>
                <c:pt idx="1">
                  <c:v>27.148</c:v>
                </c:pt>
                <c:pt idx="2">
                  <c:v>29.687000000000001</c:v>
                </c:pt>
                <c:pt idx="3">
                  <c:v>32.317999999999998</c:v>
                </c:pt>
                <c:pt idx="4">
                  <c:v>33.960999999999999</c:v>
                </c:pt>
                <c:pt idx="5">
                  <c:v>37.552</c:v>
                </c:pt>
                <c:pt idx="6">
                  <c:v>39.792999999999999</c:v>
                </c:pt>
                <c:pt idx="7">
                  <c:v>39.539000000000001</c:v>
                </c:pt>
                <c:pt idx="8">
                  <c:v>39.689</c:v>
                </c:pt>
                <c:pt idx="9">
                  <c:v>40.606999999999999</c:v>
                </c:pt>
                <c:pt idx="10">
                  <c:v>42.643000000000001</c:v>
                </c:pt>
                <c:pt idx="11">
                  <c:v>43.889000000000003</c:v>
                </c:pt>
                <c:pt idx="12">
                  <c:v>44.78</c:v>
                </c:pt>
                <c:pt idx="13">
                  <c:v>45.201999999999998</c:v>
                </c:pt>
                <c:pt idx="14">
                  <c:v>46.514000000000003</c:v>
                </c:pt>
                <c:pt idx="15">
                  <c:v>45.61</c:v>
                </c:pt>
                <c:pt idx="16">
                  <c:v>45.823999999999998</c:v>
                </c:pt>
                <c:pt idx="17">
                  <c:v>45.290999999999997</c:v>
                </c:pt>
                <c:pt idx="18">
                  <c:v>47.491999999999997</c:v>
                </c:pt>
                <c:pt idx="19">
                  <c:v>47.43</c:v>
                </c:pt>
                <c:pt idx="20">
                  <c:v>47.978999999999999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178-664A-A386-0A85A5D08E16}"/>
            </c:ext>
          </c:extLst>
        </c:ser>
        <c:ser>
          <c:idx val="18"/>
          <c:order val="17"/>
          <c:tx>
            <c:v>3.0 wt.% Theory</c:v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S9b'!$S$4:$S$24</c:f>
              <c:numCache>
                <c:formatCode>0.00E+00</c:formatCode>
                <c:ptCount val="21"/>
                <c:pt idx="0">
                  <c:v>23.042895306959391</c:v>
                </c:pt>
                <c:pt idx="1">
                  <c:v>27.134059068041172</c:v>
                </c:pt>
                <c:pt idx="2">
                  <c:v>30.544291437188537</c:v>
                </c:pt>
                <c:pt idx="3">
                  <c:v>33.387794590862292</c:v>
                </c:pt>
                <c:pt idx="4">
                  <c:v>35.759399189629121</c:v>
                </c:pt>
                <c:pt idx="5">
                  <c:v>37.738673814429326</c:v>
                </c:pt>
                <c:pt idx="6">
                  <c:v>39.385065718784041</c:v>
                </c:pt>
                <c:pt idx="7">
                  <c:v>39.385065718784041</c:v>
                </c:pt>
                <c:pt idx="8">
                  <c:v>40.762516327226599</c:v>
                </c:pt>
                <c:pt idx="9">
                  <c:v>41.905631660239564</c:v>
                </c:pt>
                <c:pt idx="10">
                  <c:v>42.86187514630624</c:v>
                </c:pt>
                <c:pt idx="11">
                  <c:v>43.659808913716184</c:v>
                </c:pt>
                <c:pt idx="12">
                  <c:v>44.324786873000974</c:v>
                </c:pt>
                <c:pt idx="13">
                  <c:v>44.87890018174329</c:v>
                </c:pt>
                <c:pt idx="14">
                  <c:v>45.338072181036502</c:v>
                </c:pt>
                <c:pt idx="15">
                  <c:v>45.724386937366106</c:v>
                </c:pt>
                <c:pt idx="16">
                  <c:v>46.044191096100747</c:v>
                </c:pt>
                <c:pt idx="17">
                  <c:v>46.313326619715291</c:v>
                </c:pt>
                <c:pt idx="18">
                  <c:v>46.535015007826608</c:v>
                </c:pt>
                <c:pt idx="19">
                  <c:v>46.721825552870541</c:v>
                </c:pt>
                <c:pt idx="20">
                  <c:v>46.877005754752496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178-664A-A386-0A85A5D08E16}"/>
            </c:ext>
          </c:extLst>
        </c:ser>
        <c:ser>
          <c:idx val="9"/>
          <c:order val="18"/>
          <c:tx>
            <c:strRef>
              <c:f>'Figure S9b'!$T$1</c:f>
              <c:strCache>
                <c:ptCount val="1"/>
                <c:pt idx="0">
                  <c:v>4.0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C000">
                    <a:lumMod val="50000"/>
                  </a:srgb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'[5]4.0 wt.%'!$D$4:$D$24</c:f>
                <c:numCache>
                  <c:formatCode>General</c:formatCode>
                  <c:ptCount val="21"/>
                  <c:pt idx="0">
                    <c:v>1.5445</c:v>
                  </c:pt>
                  <c:pt idx="1">
                    <c:v>1.9393</c:v>
                  </c:pt>
                  <c:pt idx="2">
                    <c:v>1.5037</c:v>
                  </c:pt>
                  <c:pt idx="3">
                    <c:v>1.6177999999999999</c:v>
                  </c:pt>
                  <c:pt idx="4">
                    <c:v>3.1036999999999999</c:v>
                  </c:pt>
                  <c:pt idx="5">
                    <c:v>3.7839999999999998</c:v>
                  </c:pt>
                  <c:pt idx="6">
                    <c:v>2.0798000000000001</c:v>
                  </c:pt>
                  <c:pt idx="7">
                    <c:v>1.1556999999999999</c:v>
                  </c:pt>
                  <c:pt idx="8">
                    <c:v>1.5084</c:v>
                  </c:pt>
                  <c:pt idx="9">
                    <c:v>1.3406</c:v>
                  </c:pt>
                  <c:pt idx="10">
                    <c:v>1.4926999999999999</c:v>
                  </c:pt>
                  <c:pt idx="11">
                    <c:v>1.9356</c:v>
                  </c:pt>
                  <c:pt idx="12">
                    <c:v>1.4624999999999999</c:v>
                  </c:pt>
                  <c:pt idx="13">
                    <c:v>1.2439</c:v>
                  </c:pt>
                  <c:pt idx="14">
                    <c:v>1.5325</c:v>
                  </c:pt>
                  <c:pt idx="15">
                    <c:v>1.3082</c:v>
                  </c:pt>
                  <c:pt idx="16">
                    <c:v>1.6004</c:v>
                  </c:pt>
                  <c:pt idx="17">
                    <c:v>1.4298999999999999</c:v>
                  </c:pt>
                  <c:pt idx="18">
                    <c:v>1.3980999999999999</c:v>
                  </c:pt>
                  <c:pt idx="19">
                    <c:v>1.4782999999999999</c:v>
                  </c:pt>
                  <c:pt idx="20">
                    <c:v>1.1687000000000001</c:v>
                  </c:pt>
                </c:numCache>
              </c:numRef>
            </c:plus>
            <c:minus>
              <c:numRef>
                <c:f>'[5]4.0 wt.%'!$D$4:$D$24</c:f>
                <c:numCache>
                  <c:formatCode>General</c:formatCode>
                  <c:ptCount val="21"/>
                  <c:pt idx="0">
                    <c:v>1.5445</c:v>
                  </c:pt>
                  <c:pt idx="1">
                    <c:v>1.9393</c:v>
                  </c:pt>
                  <c:pt idx="2">
                    <c:v>1.5037</c:v>
                  </c:pt>
                  <c:pt idx="3">
                    <c:v>1.6177999999999999</c:v>
                  </c:pt>
                  <c:pt idx="4">
                    <c:v>3.1036999999999999</c:v>
                  </c:pt>
                  <c:pt idx="5">
                    <c:v>3.7839999999999998</c:v>
                  </c:pt>
                  <c:pt idx="6">
                    <c:v>2.0798000000000001</c:v>
                  </c:pt>
                  <c:pt idx="7">
                    <c:v>1.1556999999999999</c:v>
                  </c:pt>
                  <c:pt idx="8">
                    <c:v>1.5084</c:v>
                  </c:pt>
                  <c:pt idx="9">
                    <c:v>1.3406</c:v>
                  </c:pt>
                  <c:pt idx="10">
                    <c:v>1.4926999999999999</c:v>
                  </c:pt>
                  <c:pt idx="11">
                    <c:v>1.9356</c:v>
                  </c:pt>
                  <c:pt idx="12">
                    <c:v>1.4624999999999999</c:v>
                  </c:pt>
                  <c:pt idx="13">
                    <c:v>1.2439</c:v>
                  </c:pt>
                  <c:pt idx="14">
                    <c:v>1.5325</c:v>
                  </c:pt>
                  <c:pt idx="15">
                    <c:v>1.3082</c:v>
                  </c:pt>
                  <c:pt idx="16">
                    <c:v>1.6004</c:v>
                  </c:pt>
                  <c:pt idx="17">
                    <c:v>1.4298999999999999</c:v>
                  </c:pt>
                  <c:pt idx="18">
                    <c:v>1.3980999999999999</c:v>
                  </c:pt>
                  <c:pt idx="19">
                    <c:v>1.4782999999999999</c:v>
                  </c:pt>
                  <c:pt idx="20">
                    <c:v>1.1687000000000001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S9b'!$T$4:$T$24</c:f>
              <c:numCache>
                <c:formatCode>0.00E+00</c:formatCode>
                <c:ptCount val="21"/>
                <c:pt idx="0">
                  <c:v>26.039000000000001</c:v>
                </c:pt>
                <c:pt idx="1">
                  <c:v>28.966000000000001</c:v>
                </c:pt>
                <c:pt idx="2">
                  <c:v>31.783999999999999</c:v>
                </c:pt>
                <c:pt idx="3">
                  <c:v>35.185000000000002</c:v>
                </c:pt>
                <c:pt idx="4">
                  <c:v>36.478000000000002</c:v>
                </c:pt>
                <c:pt idx="5">
                  <c:v>40.414000000000001</c:v>
                </c:pt>
                <c:pt idx="6">
                  <c:v>42.131</c:v>
                </c:pt>
                <c:pt idx="7">
                  <c:v>42.250999999999998</c:v>
                </c:pt>
                <c:pt idx="8">
                  <c:v>43.872</c:v>
                </c:pt>
                <c:pt idx="9">
                  <c:v>44.347999999999999</c:v>
                </c:pt>
                <c:pt idx="10">
                  <c:v>44.7</c:v>
                </c:pt>
                <c:pt idx="11">
                  <c:v>46.116</c:v>
                </c:pt>
                <c:pt idx="12">
                  <c:v>47.546999999999997</c:v>
                </c:pt>
                <c:pt idx="13">
                  <c:v>47.908000000000001</c:v>
                </c:pt>
                <c:pt idx="14">
                  <c:v>49.326999999999998</c:v>
                </c:pt>
                <c:pt idx="15">
                  <c:v>49.414999999999999</c:v>
                </c:pt>
                <c:pt idx="16">
                  <c:v>48.716999999999999</c:v>
                </c:pt>
                <c:pt idx="17">
                  <c:v>49.91</c:v>
                </c:pt>
                <c:pt idx="18">
                  <c:v>48.512999999999998</c:v>
                </c:pt>
                <c:pt idx="19">
                  <c:v>48.476999999999997</c:v>
                </c:pt>
                <c:pt idx="20">
                  <c:v>48.607999999999997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178-664A-A386-0A85A5D08E16}"/>
            </c:ext>
          </c:extLst>
        </c:ser>
        <c:ser>
          <c:idx val="19"/>
          <c:order val="19"/>
          <c:tx>
            <c:v>4.0 wt.% Theory</c:v>
          </c:tx>
          <c:spPr>
            <a:ln w="19050" cap="rnd">
              <a:solidFill>
                <a:srgbClr val="FFC000">
                  <a:lumMod val="5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S9b'!$A$4:$A$24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S9b'!$U$4:$U$24</c:f>
              <c:numCache>
                <c:formatCode>0.00E+00</c:formatCode>
                <c:ptCount val="21"/>
                <c:pt idx="0">
                  <c:v>24.867789300900569</c:v>
                </c:pt>
                <c:pt idx="1">
                  <c:v>29.116749500864529</c:v>
                </c:pt>
                <c:pt idx="2">
                  <c:v>32.658514743061666</c:v>
                </c:pt>
                <c:pt idx="3">
                  <c:v>35.611691988950518</c:v>
                </c:pt>
                <c:pt idx="4">
                  <c:v>38.074769523531351</c:v>
                </c:pt>
                <c:pt idx="5">
                  <c:v>40.130384892824452</c:v>
                </c:pt>
                <c:pt idx="6">
                  <c:v>41.840278234589952</c:v>
                </c:pt>
                <c:pt idx="7">
                  <c:v>41.840278234589952</c:v>
                </c:pt>
                <c:pt idx="8">
                  <c:v>43.270857198053633</c:v>
                </c:pt>
                <c:pt idx="9">
                  <c:v>44.458062560044908</c:v>
                </c:pt>
                <c:pt idx="10">
                  <c:v>45.451188416414368</c:v>
                </c:pt>
                <c:pt idx="11">
                  <c:v>46.279898538503367</c:v>
                </c:pt>
                <c:pt idx="12">
                  <c:v>46.970524738738192</c:v>
                </c:pt>
                <c:pt idx="13">
                  <c:v>47.546010232013558</c:v>
                </c:pt>
                <c:pt idx="14">
                  <c:v>48.02289252367202</c:v>
                </c:pt>
                <c:pt idx="15">
                  <c:v>48.424107464007051</c:v>
                </c:pt>
                <c:pt idx="16">
                  <c:v>48.756246488891044</c:v>
                </c:pt>
                <c:pt idx="17">
                  <c:v>49.035762586269726</c:v>
                </c:pt>
                <c:pt idx="18">
                  <c:v>49.266001509199093</c:v>
                </c:pt>
                <c:pt idx="19">
                  <c:v>49.460017348500372</c:v>
                </c:pt>
                <c:pt idx="20">
                  <c:v>49.621182860350835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178-664A-A386-0A85A5D08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22432"/>
        <c:axId val="131509856"/>
      </c:scatterChart>
      <c:valAx>
        <c:axId val="131522432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ν</a:t>
                </a:r>
                <a:r>
                  <a:rPr lang="el-GR" sz="1400" b="0" i="0" u="none" strike="noStrike" baseline="0"/>
                  <a:t> </a:t>
                </a:r>
                <a:r>
                  <a:rPr lang="en-GB"/>
                  <a:t> / Hz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09856"/>
        <c:crosses val="autoZero"/>
        <c:crossBetween val="midCat"/>
      </c:valAx>
      <c:valAx>
        <c:axId val="131509856"/>
        <c:scaling>
          <c:logBase val="10"/>
          <c:orientation val="minMax"/>
          <c:min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R</a:t>
                </a:r>
                <a:r>
                  <a:rPr lang="en-GB" sz="1400" b="0" i="1" baseline="-25000">
                    <a:effectLst/>
                  </a:rPr>
                  <a:t>1</a:t>
                </a:r>
                <a:r>
                  <a:rPr lang="en-GB" sz="1400" b="0" i="0" baseline="0">
                    <a:effectLst/>
                  </a:rPr>
                  <a:t> / 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22432"/>
        <c:crossesAt val="1.0000000000000002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225003131407464"/>
          <c:y val="2.0994263862332697E-2"/>
          <c:w val="0.82439693894415733"/>
          <c:h val="0.85317384562111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S9c'!$B$1</c:f>
              <c:strCache>
                <c:ptCount val="1"/>
                <c:pt idx="0">
                  <c:v>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'[6]0 wt.%'!$D$4:$D$24</c:f>
                <c:numCache>
                  <c:formatCode>General</c:formatCode>
                  <c:ptCount val="21"/>
                  <c:pt idx="0">
                    <c:v>2.2856000000000001</c:v>
                  </c:pt>
                  <c:pt idx="1">
                    <c:v>1.7984</c:v>
                  </c:pt>
                  <c:pt idx="2">
                    <c:v>1.5615000000000001</c:v>
                  </c:pt>
                  <c:pt idx="3">
                    <c:v>1.9988999999999999</c:v>
                  </c:pt>
                  <c:pt idx="4">
                    <c:v>2.3815</c:v>
                  </c:pt>
                  <c:pt idx="5">
                    <c:v>4.7637999999999998</c:v>
                  </c:pt>
                  <c:pt idx="6">
                    <c:v>1.4922</c:v>
                  </c:pt>
                  <c:pt idx="7">
                    <c:v>1.4153</c:v>
                  </c:pt>
                  <c:pt idx="8">
                    <c:v>1.1397999999999999</c:v>
                  </c:pt>
                  <c:pt idx="9">
                    <c:v>1.2021999999999999</c:v>
                  </c:pt>
                  <c:pt idx="10">
                    <c:v>0.94462999999999997</c:v>
                  </c:pt>
                  <c:pt idx="11">
                    <c:v>1.2172000000000001</c:v>
                  </c:pt>
                  <c:pt idx="12">
                    <c:v>1.0829</c:v>
                  </c:pt>
                  <c:pt idx="13">
                    <c:v>1.0940000000000001</c:v>
                  </c:pt>
                  <c:pt idx="14">
                    <c:v>0.91951000000000005</c:v>
                  </c:pt>
                  <c:pt idx="15">
                    <c:v>0.64707000000000003</c:v>
                  </c:pt>
                  <c:pt idx="16">
                    <c:v>0.82648999999999995</c:v>
                  </c:pt>
                  <c:pt idx="17">
                    <c:v>1.0329999999999999</c:v>
                  </c:pt>
                  <c:pt idx="18">
                    <c:v>0.77441000000000004</c:v>
                  </c:pt>
                  <c:pt idx="19">
                    <c:v>0.85267999999999999</c:v>
                  </c:pt>
                  <c:pt idx="20">
                    <c:v>0.81283000000000005</c:v>
                  </c:pt>
                </c:numCache>
              </c:numRef>
            </c:plus>
            <c:minus>
              <c:numRef>
                <c:f>'[6]0 wt.%'!$D$4:$D$24</c:f>
                <c:numCache>
                  <c:formatCode>General</c:formatCode>
                  <c:ptCount val="21"/>
                  <c:pt idx="0">
                    <c:v>2.2856000000000001</c:v>
                  </c:pt>
                  <c:pt idx="1">
                    <c:v>1.7984</c:v>
                  </c:pt>
                  <c:pt idx="2">
                    <c:v>1.5615000000000001</c:v>
                  </c:pt>
                  <c:pt idx="3">
                    <c:v>1.9988999999999999</c:v>
                  </c:pt>
                  <c:pt idx="4">
                    <c:v>2.3815</c:v>
                  </c:pt>
                  <c:pt idx="5">
                    <c:v>4.7637999999999998</c:v>
                  </c:pt>
                  <c:pt idx="6">
                    <c:v>1.4922</c:v>
                  </c:pt>
                  <c:pt idx="7">
                    <c:v>1.4153</c:v>
                  </c:pt>
                  <c:pt idx="8">
                    <c:v>1.1397999999999999</c:v>
                  </c:pt>
                  <c:pt idx="9">
                    <c:v>1.2021999999999999</c:v>
                  </c:pt>
                  <c:pt idx="10">
                    <c:v>0.94462999999999997</c:v>
                  </c:pt>
                  <c:pt idx="11">
                    <c:v>1.2172000000000001</c:v>
                  </c:pt>
                  <c:pt idx="12">
                    <c:v>1.0829</c:v>
                  </c:pt>
                  <c:pt idx="13">
                    <c:v>1.0940000000000001</c:v>
                  </c:pt>
                  <c:pt idx="14">
                    <c:v>0.91951000000000005</c:v>
                  </c:pt>
                  <c:pt idx="15">
                    <c:v>0.64707000000000003</c:v>
                  </c:pt>
                  <c:pt idx="16">
                    <c:v>0.82648999999999995</c:v>
                  </c:pt>
                  <c:pt idx="17">
                    <c:v>1.0329999999999999</c:v>
                  </c:pt>
                  <c:pt idx="18">
                    <c:v>0.77441000000000004</c:v>
                  </c:pt>
                  <c:pt idx="19">
                    <c:v>0.85267999999999999</c:v>
                  </c:pt>
                  <c:pt idx="20">
                    <c:v>0.81283000000000005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S9c'!$B$4:$B$24</c:f>
              <c:numCache>
                <c:formatCode>0.00E+00</c:formatCode>
                <c:ptCount val="21"/>
                <c:pt idx="0">
                  <c:v>14.525</c:v>
                </c:pt>
                <c:pt idx="1">
                  <c:v>14.478999999999999</c:v>
                </c:pt>
                <c:pt idx="2">
                  <c:v>14.779</c:v>
                </c:pt>
                <c:pt idx="3">
                  <c:v>14.041</c:v>
                </c:pt>
                <c:pt idx="4">
                  <c:v>14.316000000000001</c:v>
                </c:pt>
                <c:pt idx="5">
                  <c:v>14.365</c:v>
                </c:pt>
                <c:pt idx="6">
                  <c:v>15.987</c:v>
                </c:pt>
                <c:pt idx="7">
                  <c:v>15.823</c:v>
                </c:pt>
                <c:pt idx="8">
                  <c:v>16.265999999999998</c:v>
                </c:pt>
                <c:pt idx="9">
                  <c:v>16.279</c:v>
                </c:pt>
                <c:pt idx="10">
                  <c:v>16.692</c:v>
                </c:pt>
                <c:pt idx="11">
                  <c:v>16.835999999999999</c:v>
                </c:pt>
                <c:pt idx="12">
                  <c:v>16.184999999999999</c:v>
                </c:pt>
                <c:pt idx="13">
                  <c:v>16.838999999999999</c:v>
                </c:pt>
                <c:pt idx="14">
                  <c:v>17.25</c:v>
                </c:pt>
                <c:pt idx="15">
                  <c:v>17.001000000000001</c:v>
                </c:pt>
                <c:pt idx="16">
                  <c:v>16.838000000000001</c:v>
                </c:pt>
                <c:pt idx="17">
                  <c:v>17.053000000000001</c:v>
                </c:pt>
                <c:pt idx="18">
                  <c:v>17.372</c:v>
                </c:pt>
                <c:pt idx="19">
                  <c:v>17.634</c:v>
                </c:pt>
                <c:pt idx="20">
                  <c:v>17.722999999999999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99-4F4C-87C4-B2998A94E4D5}"/>
            </c:ext>
          </c:extLst>
        </c:ser>
        <c:ser>
          <c:idx val="10"/>
          <c:order val="1"/>
          <c:tx>
            <c:v>0 wt.% Theory</c:v>
          </c:tx>
          <c:spPr>
            <a:ln w="19050" cap="rnd">
              <a:solidFill>
                <a:srgbClr val="4472C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S9c'!$C$4:$C$24</c:f>
              <c:numCache>
                <c:formatCode>0.00E+00</c:formatCode>
                <c:ptCount val="21"/>
                <c:pt idx="0">
                  <c:v>13.441095277784402</c:v>
                </c:pt>
                <c:pt idx="1">
                  <c:v>14.069995322919681</c:v>
                </c:pt>
                <c:pt idx="2">
                  <c:v>14.5942215372992</c:v>
                </c:pt>
                <c:pt idx="3">
                  <c:v>15.031329256794368</c:v>
                </c:pt>
                <c:pt idx="4">
                  <c:v>15.395895997777895</c:v>
                </c:pt>
                <c:pt idx="5">
                  <c:v>15.700153166047009</c:v>
                </c:pt>
                <c:pt idx="6">
                  <c:v>15.953239085708475</c:v>
                </c:pt>
                <c:pt idx="7">
                  <c:v>15.953239085708475</c:v>
                </c:pt>
                <c:pt idx="8">
                  <c:v>16.164982931814524</c:v>
                </c:pt>
                <c:pt idx="9">
                  <c:v>16.340704395561698</c:v>
                </c:pt>
                <c:pt idx="10">
                  <c:v>16.487699628866324</c:v>
                </c:pt>
                <c:pt idx="11">
                  <c:v>16.610359246433521</c:v>
                </c:pt>
                <c:pt idx="12">
                  <c:v>16.712580690753708</c:v>
                </c:pt>
                <c:pt idx="13">
                  <c:v>16.797759848868353</c:v>
                </c:pt>
                <c:pt idx="14">
                  <c:v>16.868344481492301</c:v>
                </c:pt>
                <c:pt idx="15">
                  <c:v>16.927729385612558</c:v>
                </c:pt>
                <c:pt idx="16">
                  <c:v>16.976890177408748</c:v>
                </c:pt>
                <c:pt idx="17">
                  <c:v>17.018262107948125</c:v>
                </c:pt>
                <c:pt idx="18">
                  <c:v>17.052340391153368</c:v>
                </c:pt>
                <c:pt idx="19">
                  <c:v>17.08105719817231</c:v>
                </c:pt>
                <c:pt idx="20">
                  <c:v>17.104911739732355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99-4F4C-87C4-B2998A94E4D5}"/>
            </c:ext>
          </c:extLst>
        </c:ser>
        <c:ser>
          <c:idx val="1"/>
          <c:order val="2"/>
          <c:tx>
            <c:strRef>
              <c:f>'Figure S9c'!$D$1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'[6]0.1 wt.%'!$D$4:$D$24</c:f>
                <c:numCache>
                  <c:formatCode>General</c:formatCode>
                  <c:ptCount val="21"/>
                  <c:pt idx="0">
                    <c:v>1.3521000000000001</c:v>
                  </c:pt>
                  <c:pt idx="1">
                    <c:v>1.2825</c:v>
                  </c:pt>
                  <c:pt idx="2">
                    <c:v>2.6617999999999999</c:v>
                  </c:pt>
                  <c:pt idx="3">
                    <c:v>2.218</c:v>
                  </c:pt>
                  <c:pt idx="4">
                    <c:v>4.2539999999999996</c:v>
                  </c:pt>
                  <c:pt idx="5">
                    <c:v>4.2016999999999998</c:v>
                  </c:pt>
                  <c:pt idx="6">
                    <c:v>1.2639</c:v>
                  </c:pt>
                  <c:pt idx="7">
                    <c:v>1.3482000000000001</c:v>
                  </c:pt>
                  <c:pt idx="8">
                    <c:v>0.97463999999999995</c:v>
                  </c:pt>
                  <c:pt idx="9">
                    <c:v>1.0740000000000001</c:v>
                  </c:pt>
                  <c:pt idx="10">
                    <c:v>1.2244999999999999</c:v>
                  </c:pt>
                  <c:pt idx="11">
                    <c:v>1.0802</c:v>
                  </c:pt>
                  <c:pt idx="12">
                    <c:v>1.3803000000000001</c:v>
                  </c:pt>
                  <c:pt idx="13">
                    <c:v>0.81967999999999996</c:v>
                  </c:pt>
                  <c:pt idx="14">
                    <c:v>1.2838000000000001</c:v>
                  </c:pt>
                  <c:pt idx="15">
                    <c:v>0.66005999999999998</c:v>
                  </c:pt>
                  <c:pt idx="16">
                    <c:v>0.94477999999999995</c:v>
                  </c:pt>
                  <c:pt idx="17">
                    <c:v>0.77459999999999996</c:v>
                  </c:pt>
                  <c:pt idx="18">
                    <c:v>0.55794999999999995</c:v>
                  </c:pt>
                  <c:pt idx="19">
                    <c:v>1.083</c:v>
                  </c:pt>
                  <c:pt idx="20">
                    <c:v>1.3713</c:v>
                  </c:pt>
                </c:numCache>
              </c:numRef>
            </c:plus>
            <c:minus>
              <c:numRef>
                <c:f>'[6]0.1 wt.%'!$D$4:$D$24</c:f>
                <c:numCache>
                  <c:formatCode>General</c:formatCode>
                  <c:ptCount val="21"/>
                  <c:pt idx="0">
                    <c:v>1.3521000000000001</c:v>
                  </c:pt>
                  <c:pt idx="1">
                    <c:v>1.2825</c:v>
                  </c:pt>
                  <c:pt idx="2">
                    <c:v>2.6617999999999999</c:v>
                  </c:pt>
                  <c:pt idx="3">
                    <c:v>2.218</c:v>
                  </c:pt>
                  <c:pt idx="4">
                    <c:v>4.2539999999999996</c:v>
                  </c:pt>
                  <c:pt idx="5">
                    <c:v>4.2016999999999998</c:v>
                  </c:pt>
                  <c:pt idx="6">
                    <c:v>1.2639</c:v>
                  </c:pt>
                  <c:pt idx="7">
                    <c:v>1.3482000000000001</c:v>
                  </c:pt>
                  <c:pt idx="8">
                    <c:v>0.97463999999999995</c:v>
                  </c:pt>
                  <c:pt idx="9">
                    <c:v>1.0740000000000001</c:v>
                  </c:pt>
                  <c:pt idx="10">
                    <c:v>1.2244999999999999</c:v>
                  </c:pt>
                  <c:pt idx="11">
                    <c:v>1.0802</c:v>
                  </c:pt>
                  <c:pt idx="12">
                    <c:v>1.3803000000000001</c:v>
                  </c:pt>
                  <c:pt idx="13">
                    <c:v>0.81967999999999996</c:v>
                  </c:pt>
                  <c:pt idx="14">
                    <c:v>1.2838000000000001</c:v>
                  </c:pt>
                  <c:pt idx="15">
                    <c:v>0.66005999999999998</c:v>
                  </c:pt>
                  <c:pt idx="16">
                    <c:v>0.94477999999999995</c:v>
                  </c:pt>
                  <c:pt idx="17">
                    <c:v>0.77459999999999996</c:v>
                  </c:pt>
                  <c:pt idx="18">
                    <c:v>0.55794999999999995</c:v>
                  </c:pt>
                  <c:pt idx="19">
                    <c:v>1.083</c:v>
                  </c:pt>
                  <c:pt idx="20">
                    <c:v>1.3713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S9c'!$D$4:$D$24</c:f>
              <c:numCache>
                <c:formatCode>0.00E+00</c:formatCode>
                <c:ptCount val="21"/>
                <c:pt idx="0">
                  <c:v>14.343999999999999</c:v>
                </c:pt>
                <c:pt idx="1">
                  <c:v>14.69</c:v>
                </c:pt>
                <c:pt idx="2">
                  <c:v>15.238</c:v>
                </c:pt>
                <c:pt idx="3">
                  <c:v>16.591999999999999</c:v>
                </c:pt>
                <c:pt idx="4">
                  <c:v>16.231999999999999</c:v>
                </c:pt>
                <c:pt idx="5">
                  <c:v>15.55</c:v>
                </c:pt>
                <c:pt idx="6">
                  <c:v>17.241</c:v>
                </c:pt>
                <c:pt idx="7">
                  <c:v>17.547999999999998</c:v>
                </c:pt>
                <c:pt idx="8">
                  <c:v>17.486000000000001</c:v>
                </c:pt>
                <c:pt idx="9">
                  <c:v>17.927</c:v>
                </c:pt>
                <c:pt idx="10">
                  <c:v>17.210999999999999</c:v>
                </c:pt>
                <c:pt idx="11">
                  <c:v>18.117000000000001</c:v>
                </c:pt>
                <c:pt idx="12">
                  <c:v>18.46</c:v>
                </c:pt>
                <c:pt idx="13">
                  <c:v>18.228999999999999</c:v>
                </c:pt>
                <c:pt idx="14">
                  <c:v>18.725000000000001</c:v>
                </c:pt>
                <c:pt idx="15">
                  <c:v>18.288</c:v>
                </c:pt>
                <c:pt idx="16">
                  <c:v>19.175000000000001</c:v>
                </c:pt>
                <c:pt idx="17">
                  <c:v>18.603999999999999</c:v>
                </c:pt>
                <c:pt idx="18">
                  <c:v>18.881</c:v>
                </c:pt>
                <c:pt idx="19">
                  <c:v>19.361000000000001</c:v>
                </c:pt>
                <c:pt idx="20">
                  <c:v>19.471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99-4F4C-87C4-B2998A94E4D5}"/>
            </c:ext>
          </c:extLst>
        </c:ser>
        <c:ser>
          <c:idx val="11"/>
          <c:order val="3"/>
          <c:tx>
            <c:v>0.1 wt.% Theory</c:v>
          </c:tx>
          <c:spPr>
            <a:ln w="19050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S9c'!$E$4:$E$24</c:f>
              <c:numCache>
                <c:formatCode>0.00E+00</c:formatCode>
                <c:ptCount val="21"/>
                <c:pt idx="0">
                  <c:v>13.828798963952863</c:v>
                </c:pt>
                <c:pt idx="1">
                  <c:v>14.692839139819617</c:v>
                </c:pt>
                <c:pt idx="2">
                  <c:v>15.413068871030731</c:v>
                </c:pt>
                <c:pt idx="3">
                  <c:v>16.013607277327203</c:v>
                </c:pt>
                <c:pt idx="4">
                  <c:v>16.514482278738306</c:v>
                </c:pt>
                <c:pt idx="5">
                  <c:v>16.932498494850069</c:v>
                </c:pt>
                <c:pt idx="6">
                  <c:v>17.280210987837172</c:v>
                </c:pt>
                <c:pt idx="7">
                  <c:v>17.280210987837172</c:v>
                </c:pt>
                <c:pt idx="8">
                  <c:v>17.571123973840884</c:v>
                </c:pt>
                <c:pt idx="9">
                  <c:v>17.812546129259896</c:v>
                </c:pt>
                <c:pt idx="10">
                  <c:v>18.014501572288655</c:v>
                </c:pt>
                <c:pt idx="11">
                  <c:v>18.183022529401505</c:v>
                </c:pt>
                <c:pt idx="12">
                  <c:v>18.323463662155387</c:v>
                </c:pt>
                <c:pt idx="13">
                  <c:v>18.440490549538946</c:v>
                </c:pt>
                <c:pt idx="14">
                  <c:v>18.537466148217373</c:v>
                </c:pt>
                <c:pt idx="15">
                  <c:v>18.619054539563187</c:v>
                </c:pt>
                <c:pt idx="16">
                  <c:v>18.686596113964239</c:v>
                </c:pt>
                <c:pt idx="17">
                  <c:v>18.743436641192222</c:v>
                </c:pt>
                <c:pt idx="18">
                  <c:v>18.79025649124894</c:v>
                </c:pt>
                <c:pt idx="19">
                  <c:v>18.829710256881345</c:v>
                </c:pt>
                <c:pt idx="20">
                  <c:v>18.862483799265696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99-4F4C-87C4-B2998A94E4D5}"/>
            </c:ext>
          </c:extLst>
        </c:ser>
        <c:ser>
          <c:idx val="2"/>
          <c:order val="4"/>
          <c:tx>
            <c:strRef>
              <c:f>'Figure S9c'!$F$1</c:f>
              <c:strCache>
                <c:ptCount val="1"/>
                <c:pt idx="0">
                  <c:v>0.2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'[6]0.2 wt.%'!$D$4:$D$24</c:f>
                <c:numCache>
                  <c:formatCode>General</c:formatCode>
                  <c:ptCount val="21"/>
                  <c:pt idx="0">
                    <c:v>1.5145</c:v>
                  </c:pt>
                  <c:pt idx="1">
                    <c:v>2.0425</c:v>
                  </c:pt>
                  <c:pt idx="2">
                    <c:v>1.1648000000000001</c:v>
                  </c:pt>
                  <c:pt idx="3">
                    <c:v>2.2599</c:v>
                  </c:pt>
                  <c:pt idx="4">
                    <c:v>2.5021</c:v>
                  </c:pt>
                  <c:pt idx="5">
                    <c:v>5.6570999999999998</c:v>
                  </c:pt>
                  <c:pt idx="6">
                    <c:v>1.2336</c:v>
                  </c:pt>
                  <c:pt idx="7">
                    <c:v>1.3768</c:v>
                  </c:pt>
                  <c:pt idx="8">
                    <c:v>1.036</c:v>
                  </c:pt>
                  <c:pt idx="9">
                    <c:v>1.6122000000000001</c:v>
                  </c:pt>
                  <c:pt idx="10">
                    <c:v>1.1998</c:v>
                  </c:pt>
                  <c:pt idx="11">
                    <c:v>1.1471</c:v>
                  </c:pt>
                  <c:pt idx="12">
                    <c:v>0.98475000000000001</c:v>
                  </c:pt>
                  <c:pt idx="13">
                    <c:v>0.90774999999999995</c:v>
                  </c:pt>
                  <c:pt idx="14">
                    <c:v>0.86365999999999998</c:v>
                  </c:pt>
                  <c:pt idx="15">
                    <c:v>1.1140000000000001</c:v>
                  </c:pt>
                  <c:pt idx="16">
                    <c:v>0.88895000000000002</c:v>
                  </c:pt>
                  <c:pt idx="17">
                    <c:v>1.1952</c:v>
                  </c:pt>
                  <c:pt idx="18">
                    <c:v>0.84596000000000005</c:v>
                  </c:pt>
                  <c:pt idx="19">
                    <c:v>1.1134999999999999</c:v>
                  </c:pt>
                  <c:pt idx="20">
                    <c:v>1.2267999999999999</c:v>
                  </c:pt>
                </c:numCache>
              </c:numRef>
            </c:plus>
            <c:minus>
              <c:numRef>
                <c:f>'[6]0.2 wt.%'!$D$4:$D$24</c:f>
                <c:numCache>
                  <c:formatCode>General</c:formatCode>
                  <c:ptCount val="21"/>
                  <c:pt idx="0">
                    <c:v>1.5145</c:v>
                  </c:pt>
                  <c:pt idx="1">
                    <c:v>2.0425</c:v>
                  </c:pt>
                  <c:pt idx="2">
                    <c:v>1.1648000000000001</c:v>
                  </c:pt>
                  <c:pt idx="3">
                    <c:v>2.2599</c:v>
                  </c:pt>
                  <c:pt idx="4">
                    <c:v>2.5021</c:v>
                  </c:pt>
                  <c:pt idx="5">
                    <c:v>5.6570999999999998</c:v>
                  </c:pt>
                  <c:pt idx="6">
                    <c:v>1.2336</c:v>
                  </c:pt>
                  <c:pt idx="7">
                    <c:v>1.3768</c:v>
                  </c:pt>
                  <c:pt idx="8">
                    <c:v>1.036</c:v>
                  </c:pt>
                  <c:pt idx="9">
                    <c:v>1.6122000000000001</c:v>
                  </c:pt>
                  <c:pt idx="10">
                    <c:v>1.1998</c:v>
                  </c:pt>
                  <c:pt idx="11">
                    <c:v>1.1471</c:v>
                  </c:pt>
                  <c:pt idx="12">
                    <c:v>0.98475000000000001</c:v>
                  </c:pt>
                  <c:pt idx="13">
                    <c:v>0.90774999999999995</c:v>
                  </c:pt>
                  <c:pt idx="14">
                    <c:v>0.86365999999999998</c:v>
                  </c:pt>
                  <c:pt idx="15">
                    <c:v>1.1140000000000001</c:v>
                  </c:pt>
                  <c:pt idx="16">
                    <c:v>0.88895000000000002</c:v>
                  </c:pt>
                  <c:pt idx="17">
                    <c:v>1.1952</c:v>
                  </c:pt>
                  <c:pt idx="18">
                    <c:v>0.84596000000000005</c:v>
                  </c:pt>
                  <c:pt idx="19">
                    <c:v>1.1134999999999999</c:v>
                  </c:pt>
                  <c:pt idx="20">
                    <c:v>1.2267999999999999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S9c'!$F$4:$F$24</c:f>
              <c:numCache>
                <c:formatCode>0.00E+00</c:formatCode>
                <c:ptCount val="21"/>
                <c:pt idx="0">
                  <c:v>12.680999999999999</c:v>
                </c:pt>
                <c:pt idx="1">
                  <c:v>13.185</c:v>
                </c:pt>
                <c:pt idx="2">
                  <c:v>13.961</c:v>
                </c:pt>
                <c:pt idx="3">
                  <c:v>14.739000000000001</c:v>
                </c:pt>
                <c:pt idx="4">
                  <c:v>15.83</c:v>
                </c:pt>
                <c:pt idx="5">
                  <c:v>13.496</c:v>
                </c:pt>
                <c:pt idx="6">
                  <c:v>15.86</c:v>
                </c:pt>
                <c:pt idx="7">
                  <c:v>16.521999999999998</c:v>
                </c:pt>
                <c:pt idx="8">
                  <c:v>16.617999999999999</c:v>
                </c:pt>
                <c:pt idx="9">
                  <c:v>16.303000000000001</c:v>
                </c:pt>
                <c:pt idx="10">
                  <c:v>17.116</c:v>
                </c:pt>
                <c:pt idx="11">
                  <c:v>16.693999999999999</c:v>
                </c:pt>
                <c:pt idx="12">
                  <c:v>16.7</c:v>
                </c:pt>
                <c:pt idx="13">
                  <c:v>17.309000000000001</c:v>
                </c:pt>
                <c:pt idx="14">
                  <c:v>17.43</c:v>
                </c:pt>
                <c:pt idx="15">
                  <c:v>17.292999999999999</c:v>
                </c:pt>
                <c:pt idx="16">
                  <c:v>17.128</c:v>
                </c:pt>
                <c:pt idx="17">
                  <c:v>17.864000000000001</c:v>
                </c:pt>
                <c:pt idx="18">
                  <c:v>17.396000000000001</c:v>
                </c:pt>
                <c:pt idx="19">
                  <c:v>17.555</c:v>
                </c:pt>
                <c:pt idx="20">
                  <c:v>17.914000000000001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99-4F4C-87C4-B2998A94E4D5}"/>
            </c:ext>
          </c:extLst>
        </c:ser>
        <c:ser>
          <c:idx val="12"/>
          <c:order val="5"/>
          <c:tx>
            <c:v>0.2 wt.% Theory</c:v>
          </c:tx>
          <c:spPr>
            <a:ln w="19050" cap="rnd">
              <a:solidFill>
                <a:srgbClr val="A5A5A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S9c'!$G$4:$G$24</c:f>
              <c:numCache>
                <c:formatCode>0.00E+00</c:formatCode>
                <c:ptCount val="21"/>
                <c:pt idx="0">
                  <c:v>12.374429082507737</c:v>
                </c:pt>
                <c:pt idx="1">
                  <c:v>13.269524570068199</c:v>
                </c:pt>
                <c:pt idx="2">
                  <c:v>14.015640781351149</c:v>
                </c:pt>
                <c:pt idx="3">
                  <c:v>14.637763724932444</c:v>
                </c:pt>
                <c:pt idx="4">
                  <c:v>15.156641163872344</c:v>
                </c:pt>
                <c:pt idx="5">
                  <c:v>15.589681708999077</c:v>
                </c:pt>
                <c:pt idx="6">
                  <c:v>15.949891676236936</c:v>
                </c:pt>
                <c:pt idx="7">
                  <c:v>15.949891676236936</c:v>
                </c:pt>
                <c:pt idx="8">
                  <c:v>16.251260649946346</c:v>
                </c:pt>
                <c:pt idx="9">
                  <c:v>16.501359994801351</c:v>
                </c:pt>
                <c:pt idx="10">
                  <c:v>16.71057411561695</c:v>
                </c:pt>
                <c:pt idx="11">
                  <c:v>16.885152049009648</c:v>
                </c:pt>
                <c:pt idx="12">
                  <c:v>17.030640913656221</c:v>
                </c:pt>
                <c:pt idx="13">
                  <c:v>17.15187397867567</c:v>
                </c:pt>
                <c:pt idx="14">
                  <c:v>17.252335072042609</c:v>
                </c:pt>
                <c:pt idx="15">
                  <c:v>17.336855911432622</c:v>
                </c:pt>
                <c:pt idx="16">
                  <c:v>17.406825063513388</c:v>
                </c:pt>
                <c:pt idx="17">
                  <c:v>17.465708551635093</c:v>
                </c:pt>
                <c:pt idx="18">
                  <c:v>17.514211199642151</c:v>
                </c:pt>
                <c:pt idx="19">
                  <c:v>17.555083011591652</c:v>
                </c:pt>
                <c:pt idx="20">
                  <c:v>17.589034499866109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99-4F4C-87C4-B2998A94E4D5}"/>
            </c:ext>
          </c:extLst>
        </c:ser>
        <c:ser>
          <c:idx val="3"/>
          <c:order val="6"/>
          <c:tx>
            <c:strRef>
              <c:f>'Figure S9c'!$H$1</c:f>
              <c:strCache>
                <c:ptCount val="1"/>
                <c:pt idx="0">
                  <c:v>0.3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'[6]0.3 wt.%'!$D$4:$D$24</c:f>
                <c:numCache>
                  <c:formatCode>General</c:formatCode>
                  <c:ptCount val="21"/>
                  <c:pt idx="0">
                    <c:v>1.6024</c:v>
                  </c:pt>
                  <c:pt idx="1">
                    <c:v>1.3238000000000001</c:v>
                  </c:pt>
                  <c:pt idx="2">
                    <c:v>1.7707999999999999</c:v>
                  </c:pt>
                  <c:pt idx="3">
                    <c:v>2.0190000000000001</c:v>
                  </c:pt>
                  <c:pt idx="4">
                    <c:v>3.0825999999999998</c:v>
                  </c:pt>
                  <c:pt idx="5">
                    <c:v>4.0854999999999997</c:v>
                  </c:pt>
                  <c:pt idx="6">
                    <c:v>1.302</c:v>
                  </c:pt>
                  <c:pt idx="7">
                    <c:v>1.4053</c:v>
                  </c:pt>
                  <c:pt idx="8">
                    <c:v>1.0277000000000001</c:v>
                  </c:pt>
                  <c:pt idx="9">
                    <c:v>1.4528000000000001</c:v>
                  </c:pt>
                  <c:pt idx="10">
                    <c:v>1.4307000000000001</c:v>
                  </c:pt>
                  <c:pt idx="11">
                    <c:v>1.0245</c:v>
                  </c:pt>
                  <c:pt idx="12">
                    <c:v>0.93711</c:v>
                  </c:pt>
                  <c:pt idx="13">
                    <c:v>1.2088000000000001</c:v>
                  </c:pt>
                  <c:pt idx="14">
                    <c:v>0.76271</c:v>
                  </c:pt>
                  <c:pt idx="15">
                    <c:v>0.93550999999999995</c:v>
                  </c:pt>
                  <c:pt idx="16">
                    <c:v>1.081</c:v>
                  </c:pt>
                  <c:pt idx="17">
                    <c:v>0.74207000000000001</c:v>
                  </c:pt>
                  <c:pt idx="18">
                    <c:v>1.2061999999999999</c:v>
                  </c:pt>
                  <c:pt idx="19">
                    <c:v>0.79706999999999995</c:v>
                  </c:pt>
                  <c:pt idx="20">
                    <c:v>1.2230000000000001</c:v>
                  </c:pt>
                </c:numCache>
              </c:numRef>
            </c:plus>
            <c:minus>
              <c:numRef>
                <c:f>'[6]0.3 wt.%'!$D$4:$D$24</c:f>
                <c:numCache>
                  <c:formatCode>General</c:formatCode>
                  <c:ptCount val="21"/>
                  <c:pt idx="0">
                    <c:v>1.6024</c:v>
                  </c:pt>
                  <c:pt idx="1">
                    <c:v>1.3238000000000001</c:v>
                  </c:pt>
                  <c:pt idx="2">
                    <c:v>1.7707999999999999</c:v>
                  </c:pt>
                  <c:pt idx="3">
                    <c:v>2.0190000000000001</c:v>
                  </c:pt>
                  <c:pt idx="4">
                    <c:v>3.0825999999999998</c:v>
                  </c:pt>
                  <c:pt idx="5">
                    <c:v>4.0854999999999997</c:v>
                  </c:pt>
                  <c:pt idx="6">
                    <c:v>1.302</c:v>
                  </c:pt>
                  <c:pt idx="7">
                    <c:v>1.4053</c:v>
                  </c:pt>
                  <c:pt idx="8">
                    <c:v>1.0277000000000001</c:v>
                  </c:pt>
                  <c:pt idx="9">
                    <c:v>1.4528000000000001</c:v>
                  </c:pt>
                  <c:pt idx="10">
                    <c:v>1.4307000000000001</c:v>
                  </c:pt>
                  <c:pt idx="11">
                    <c:v>1.0245</c:v>
                  </c:pt>
                  <c:pt idx="12">
                    <c:v>0.93711</c:v>
                  </c:pt>
                  <c:pt idx="13">
                    <c:v>1.2088000000000001</c:v>
                  </c:pt>
                  <c:pt idx="14">
                    <c:v>0.76271</c:v>
                  </c:pt>
                  <c:pt idx="15">
                    <c:v>0.93550999999999995</c:v>
                  </c:pt>
                  <c:pt idx="16">
                    <c:v>1.081</c:v>
                  </c:pt>
                  <c:pt idx="17">
                    <c:v>0.74207000000000001</c:v>
                  </c:pt>
                  <c:pt idx="18">
                    <c:v>1.2061999999999999</c:v>
                  </c:pt>
                  <c:pt idx="19">
                    <c:v>0.79706999999999995</c:v>
                  </c:pt>
                  <c:pt idx="20">
                    <c:v>1.2230000000000001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S9c'!$H$4:$H$24</c:f>
              <c:numCache>
                <c:formatCode>0.00E+00</c:formatCode>
                <c:ptCount val="21"/>
                <c:pt idx="0">
                  <c:v>13.124000000000001</c:v>
                </c:pt>
                <c:pt idx="1">
                  <c:v>13.866</c:v>
                </c:pt>
                <c:pt idx="2">
                  <c:v>14.164</c:v>
                </c:pt>
                <c:pt idx="3">
                  <c:v>14.368</c:v>
                </c:pt>
                <c:pt idx="4">
                  <c:v>15.613</c:v>
                </c:pt>
                <c:pt idx="5">
                  <c:v>14.677</c:v>
                </c:pt>
                <c:pt idx="6">
                  <c:v>16.25</c:v>
                </c:pt>
                <c:pt idx="7">
                  <c:v>15.967000000000001</c:v>
                </c:pt>
                <c:pt idx="8">
                  <c:v>16.84</c:v>
                </c:pt>
                <c:pt idx="9">
                  <c:v>16.515999999999998</c:v>
                </c:pt>
                <c:pt idx="10">
                  <c:v>17.006</c:v>
                </c:pt>
                <c:pt idx="11">
                  <c:v>16.399999999999999</c:v>
                </c:pt>
                <c:pt idx="12">
                  <c:v>17.274000000000001</c:v>
                </c:pt>
                <c:pt idx="13">
                  <c:v>17.888000000000002</c:v>
                </c:pt>
                <c:pt idx="14">
                  <c:v>17.672000000000001</c:v>
                </c:pt>
                <c:pt idx="15">
                  <c:v>17.206</c:v>
                </c:pt>
                <c:pt idx="16">
                  <c:v>17.946999999999999</c:v>
                </c:pt>
                <c:pt idx="17">
                  <c:v>17.899999999999999</c:v>
                </c:pt>
                <c:pt idx="18">
                  <c:v>18.032</c:v>
                </c:pt>
                <c:pt idx="19">
                  <c:v>17.63</c:v>
                </c:pt>
                <c:pt idx="20">
                  <c:v>18.324999999999999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99-4F4C-87C4-B2998A94E4D5}"/>
            </c:ext>
          </c:extLst>
        </c:ser>
        <c:ser>
          <c:idx val="13"/>
          <c:order val="7"/>
          <c:tx>
            <c:v>0.3 wt.% Theory</c:v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S9c'!$I$4:$I$24</c:f>
              <c:numCache>
                <c:formatCode>0.00E+00</c:formatCode>
                <c:ptCount val="21"/>
                <c:pt idx="0">
                  <c:v>12.642432499602037</c:v>
                </c:pt>
                <c:pt idx="1">
                  <c:v>13.531256150273077</c:v>
                </c:pt>
                <c:pt idx="2">
                  <c:v>14.272144406278903</c:v>
                </c:pt>
                <c:pt idx="3">
                  <c:v>14.889908201946334</c:v>
                </c:pt>
                <c:pt idx="4">
                  <c:v>15.40514992301271</c:v>
                </c:pt>
                <c:pt idx="5">
                  <c:v>15.835156200060466</c:v>
                </c:pt>
                <c:pt idx="6">
                  <c:v>16.192842215170469</c:v>
                </c:pt>
                <c:pt idx="7">
                  <c:v>16.192842215170469</c:v>
                </c:pt>
                <c:pt idx="8">
                  <c:v>16.492099529204566</c:v>
                </c:pt>
                <c:pt idx="9">
                  <c:v>16.740446455106639</c:v>
                </c:pt>
                <c:pt idx="10">
                  <c:v>16.948194635294723</c:v>
                </c:pt>
                <c:pt idx="11">
                  <c:v>17.12154932006429</c:v>
                </c:pt>
                <c:pt idx="12">
                  <c:v>17.266018760033862</c:v>
                </c:pt>
                <c:pt idx="13">
                  <c:v>17.386402358130539</c:v>
                </c:pt>
                <c:pt idx="14">
                  <c:v>17.486159531524592</c:v>
                </c:pt>
                <c:pt idx="15">
                  <c:v>17.570088142570505</c:v>
                </c:pt>
                <c:pt idx="16">
                  <c:v>17.639567028400084</c:v>
                </c:pt>
                <c:pt idx="17">
                  <c:v>17.69803792631425</c:v>
                </c:pt>
                <c:pt idx="18">
                  <c:v>17.746200721533274</c:v>
                </c:pt>
                <c:pt idx="19">
                  <c:v>17.786786149134414</c:v>
                </c:pt>
                <c:pt idx="20">
                  <c:v>17.820499743017081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99-4F4C-87C4-B2998A94E4D5}"/>
            </c:ext>
          </c:extLst>
        </c:ser>
        <c:ser>
          <c:idx val="4"/>
          <c:order val="8"/>
          <c:tx>
            <c:strRef>
              <c:f>'Figure S9c'!$J$1</c:f>
              <c:strCache>
                <c:ptCount val="1"/>
                <c:pt idx="0">
                  <c:v>0.5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1A6E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'[6]0.5 wt.%'!$D$4:$D$24</c:f>
                <c:numCache>
                  <c:formatCode>General</c:formatCode>
                  <c:ptCount val="21"/>
                  <c:pt idx="0">
                    <c:v>2.5548000000000002</c:v>
                  </c:pt>
                  <c:pt idx="1">
                    <c:v>1.1938</c:v>
                  </c:pt>
                  <c:pt idx="2">
                    <c:v>1.9576</c:v>
                  </c:pt>
                  <c:pt idx="3">
                    <c:v>1.1796</c:v>
                  </c:pt>
                  <c:pt idx="4">
                    <c:v>3.0217999999999998</c:v>
                  </c:pt>
                  <c:pt idx="5">
                    <c:v>5.1871</c:v>
                  </c:pt>
                  <c:pt idx="6">
                    <c:v>1.5698000000000001</c:v>
                  </c:pt>
                  <c:pt idx="7">
                    <c:v>1.6177999999999999</c:v>
                  </c:pt>
                  <c:pt idx="8">
                    <c:v>1.2325999999999999</c:v>
                  </c:pt>
                  <c:pt idx="9">
                    <c:v>1.6496999999999999</c:v>
                  </c:pt>
                  <c:pt idx="10">
                    <c:v>1.4530000000000001</c:v>
                  </c:pt>
                  <c:pt idx="11">
                    <c:v>1.0399</c:v>
                  </c:pt>
                  <c:pt idx="12">
                    <c:v>0.66571999999999998</c:v>
                  </c:pt>
                  <c:pt idx="13">
                    <c:v>1.2390000000000001</c:v>
                  </c:pt>
                  <c:pt idx="14">
                    <c:v>1.0928</c:v>
                  </c:pt>
                  <c:pt idx="15">
                    <c:v>1.161</c:v>
                  </c:pt>
                  <c:pt idx="16">
                    <c:v>0.77812000000000003</c:v>
                  </c:pt>
                  <c:pt idx="17">
                    <c:v>1.0227999999999999</c:v>
                  </c:pt>
                  <c:pt idx="18">
                    <c:v>1.0639000000000001</c:v>
                  </c:pt>
                  <c:pt idx="19">
                    <c:v>0.71360999999999997</c:v>
                  </c:pt>
                  <c:pt idx="20">
                    <c:v>1.0677000000000001</c:v>
                  </c:pt>
                </c:numCache>
              </c:numRef>
            </c:plus>
            <c:minus>
              <c:numRef>
                <c:f>'[6]0.5 wt.%'!$D$4:$D$24</c:f>
                <c:numCache>
                  <c:formatCode>General</c:formatCode>
                  <c:ptCount val="21"/>
                  <c:pt idx="0">
                    <c:v>2.5548000000000002</c:v>
                  </c:pt>
                  <c:pt idx="1">
                    <c:v>1.1938</c:v>
                  </c:pt>
                  <c:pt idx="2">
                    <c:v>1.9576</c:v>
                  </c:pt>
                  <c:pt idx="3">
                    <c:v>1.1796</c:v>
                  </c:pt>
                  <c:pt idx="4">
                    <c:v>3.0217999999999998</c:v>
                  </c:pt>
                  <c:pt idx="5">
                    <c:v>5.1871</c:v>
                  </c:pt>
                  <c:pt idx="6">
                    <c:v>1.5698000000000001</c:v>
                  </c:pt>
                  <c:pt idx="7">
                    <c:v>1.6177999999999999</c:v>
                  </c:pt>
                  <c:pt idx="8">
                    <c:v>1.2325999999999999</c:v>
                  </c:pt>
                  <c:pt idx="9">
                    <c:v>1.6496999999999999</c:v>
                  </c:pt>
                  <c:pt idx="10">
                    <c:v>1.4530000000000001</c:v>
                  </c:pt>
                  <c:pt idx="11">
                    <c:v>1.0399</c:v>
                  </c:pt>
                  <c:pt idx="12">
                    <c:v>0.66571999999999998</c:v>
                  </c:pt>
                  <c:pt idx="13">
                    <c:v>1.2390000000000001</c:v>
                  </c:pt>
                  <c:pt idx="14">
                    <c:v>1.0928</c:v>
                  </c:pt>
                  <c:pt idx="15">
                    <c:v>1.161</c:v>
                  </c:pt>
                  <c:pt idx="16">
                    <c:v>0.77812000000000003</c:v>
                  </c:pt>
                  <c:pt idx="17">
                    <c:v>1.0227999999999999</c:v>
                  </c:pt>
                  <c:pt idx="18">
                    <c:v>1.0639000000000001</c:v>
                  </c:pt>
                  <c:pt idx="19">
                    <c:v>0.71360999999999997</c:v>
                  </c:pt>
                  <c:pt idx="20">
                    <c:v>1.0677000000000001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S9c'!$J$4:$J$24</c:f>
              <c:numCache>
                <c:formatCode>0.00E+00</c:formatCode>
                <c:ptCount val="21"/>
                <c:pt idx="0">
                  <c:v>14.609</c:v>
                </c:pt>
                <c:pt idx="1">
                  <c:v>15.348000000000001</c:v>
                </c:pt>
                <c:pt idx="2">
                  <c:v>16.129000000000001</c:v>
                </c:pt>
                <c:pt idx="3">
                  <c:v>17.829000000000001</c:v>
                </c:pt>
                <c:pt idx="4">
                  <c:v>15.515000000000001</c:v>
                </c:pt>
                <c:pt idx="5">
                  <c:v>14.613</c:v>
                </c:pt>
                <c:pt idx="6">
                  <c:v>18.503</c:v>
                </c:pt>
                <c:pt idx="7">
                  <c:v>17.831</c:v>
                </c:pt>
                <c:pt idx="8">
                  <c:v>18.106999999999999</c:v>
                </c:pt>
                <c:pt idx="9">
                  <c:v>18.959</c:v>
                </c:pt>
                <c:pt idx="10">
                  <c:v>19.096</c:v>
                </c:pt>
                <c:pt idx="11">
                  <c:v>19.271000000000001</c:v>
                </c:pt>
                <c:pt idx="12">
                  <c:v>19.741</c:v>
                </c:pt>
                <c:pt idx="13">
                  <c:v>20.082999999999998</c:v>
                </c:pt>
                <c:pt idx="14">
                  <c:v>19.776</c:v>
                </c:pt>
                <c:pt idx="15">
                  <c:v>20.401</c:v>
                </c:pt>
                <c:pt idx="16">
                  <c:v>20.204000000000001</c:v>
                </c:pt>
                <c:pt idx="17">
                  <c:v>20.385999999999999</c:v>
                </c:pt>
                <c:pt idx="18">
                  <c:v>20.263999999999999</c:v>
                </c:pt>
                <c:pt idx="19">
                  <c:v>20.577000000000002</c:v>
                </c:pt>
                <c:pt idx="20">
                  <c:v>20.382000000000001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399-4F4C-87C4-B2998A94E4D5}"/>
            </c:ext>
          </c:extLst>
        </c:ser>
        <c:ser>
          <c:idx val="14"/>
          <c:order val="9"/>
          <c:tx>
            <c:v>0.5 wt.% Theory</c:v>
          </c:tx>
          <c:spPr>
            <a:ln w="19050" cap="rnd">
              <a:solidFill>
                <a:srgbClr val="F1A6E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S9c'!$K$4:$K$24</c:f>
              <c:numCache>
                <c:formatCode>0.00E+00</c:formatCode>
                <c:ptCount val="21"/>
                <c:pt idx="0">
                  <c:v>13.842624599617913</c:v>
                </c:pt>
                <c:pt idx="1">
                  <c:v>14.930777911596618</c:v>
                </c:pt>
                <c:pt idx="2">
                  <c:v>15.837819492871152</c:v>
                </c:pt>
                <c:pt idx="3">
                  <c:v>16.59412443566665</c:v>
                </c:pt>
                <c:pt idx="4">
                  <c:v>17.224915464713526</c:v>
                </c:pt>
                <c:pt idx="5">
                  <c:v>17.751355950616308</c:v>
                </c:pt>
                <c:pt idx="6">
                  <c:v>18.189257464259164</c:v>
                </c:pt>
                <c:pt idx="7">
                  <c:v>18.189257464259164</c:v>
                </c:pt>
                <c:pt idx="8">
                  <c:v>18.555626920285903</c:v>
                </c:pt>
                <c:pt idx="9">
                  <c:v>18.859668706005767</c:v>
                </c:pt>
                <c:pt idx="10">
                  <c:v>19.114006976773588</c:v>
                </c:pt>
                <c:pt idx="11">
                  <c:v>19.326238586763502</c:v>
                </c:pt>
                <c:pt idx="12">
                  <c:v>19.503107079702353</c:v>
                </c:pt>
                <c:pt idx="13">
                  <c:v>19.650488183791914</c:v>
                </c:pt>
                <c:pt idx="14">
                  <c:v>19.772617133151467</c:v>
                </c:pt>
                <c:pt idx="15">
                  <c:v>19.875367769917752</c:v>
                </c:pt>
                <c:pt idx="16">
                  <c:v>19.960428152448038</c:v>
                </c:pt>
                <c:pt idx="17">
                  <c:v>20.032011870063599</c:v>
                </c:pt>
                <c:pt idx="18">
                  <c:v>20.090975765873715</c:v>
                </c:pt>
                <c:pt idx="19">
                  <c:v>20.140662975961913</c:v>
                </c:pt>
                <c:pt idx="20">
                  <c:v>20.181937258902551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399-4F4C-87C4-B2998A94E4D5}"/>
            </c:ext>
          </c:extLst>
        </c:ser>
        <c:ser>
          <c:idx val="5"/>
          <c:order val="10"/>
          <c:tx>
            <c:strRef>
              <c:f>'Figure S9c'!$L$1</c:f>
              <c:strCache>
                <c:ptCount val="1"/>
                <c:pt idx="0">
                  <c:v>0.75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'[6]0.75 wt.%'!$D$4:$D$24</c:f>
                <c:numCache>
                  <c:formatCode>General</c:formatCode>
                  <c:ptCount val="21"/>
                  <c:pt idx="0">
                    <c:v>0.93028999999999995</c:v>
                  </c:pt>
                  <c:pt idx="1">
                    <c:v>1.3144</c:v>
                  </c:pt>
                  <c:pt idx="2">
                    <c:v>1.5101</c:v>
                  </c:pt>
                  <c:pt idx="3">
                    <c:v>2.5739999999999998</c:v>
                  </c:pt>
                  <c:pt idx="4">
                    <c:v>3.4659</c:v>
                  </c:pt>
                  <c:pt idx="5">
                    <c:v>4.9482999999999997</c:v>
                  </c:pt>
                  <c:pt idx="6">
                    <c:v>0.94408000000000003</c:v>
                  </c:pt>
                  <c:pt idx="7">
                    <c:v>1.0425</c:v>
                  </c:pt>
                  <c:pt idx="8">
                    <c:v>1.0808</c:v>
                  </c:pt>
                  <c:pt idx="9">
                    <c:v>1.1032</c:v>
                  </c:pt>
                  <c:pt idx="10">
                    <c:v>1.3222</c:v>
                  </c:pt>
                  <c:pt idx="11">
                    <c:v>1.2746999999999999</c:v>
                  </c:pt>
                  <c:pt idx="12">
                    <c:v>1.5432999999999999</c:v>
                  </c:pt>
                  <c:pt idx="13">
                    <c:v>1.6443000000000001</c:v>
                  </c:pt>
                  <c:pt idx="14">
                    <c:v>0.95581000000000005</c:v>
                  </c:pt>
                  <c:pt idx="15">
                    <c:v>0.90532999999999997</c:v>
                  </c:pt>
                  <c:pt idx="16">
                    <c:v>1.4232</c:v>
                  </c:pt>
                  <c:pt idx="17">
                    <c:v>0.86009999999999998</c:v>
                  </c:pt>
                  <c:pt idx="18">
                    <c:v>1.1933</c:v>
                  </c:pt>
                  <c:pt idx="19">
                    <c:v>1.3511</c:v>
                  </c:pt>
                  <c:pt idx="20">
                    <c:v>0.98612999999999995</c:v>
                  </c:pt>
                </c:numCache>
              </c:numRef>
            </c:plus>
            <c:minus>
              <c:numRef>
                <c:f>'[6]0.75 wt.%'!$D$4:$D$24</c:f>
                <c:numCache>
                  <c:formatCode>General</c:formatCode>
                  <c:ptCount val="21"/>
                  <c:pt idx="0">
                    <c:v>0.93028999999999995</c:v>
                  </c:pt>
                  <c:pt idx="1">
                    <c:v>1.3144</c:v>
                  </c:pt>
                  <c:pt idx="2">
                    <c:v>1.5101</c:v>
                  </c:pt>
                  <c:pt idx="3">
                    <c:v>2.5739999999999998</c:v>
                  </c:pt>
                  <c:pt idx="4">
                    <c:v>3.4659</c:v>
                  </c:pt>
                  <c:pt idx="5">
                    <c:v>4.9482999999999997</c:v>
                  </c:pt>
                  <c:pt idx="6">
                    <c:v>0.94408000000000003</c:v>
                  </c:pt>
                  <c:pt idx="7">
                    <c:v>1.0425</c:v>
                  </c:pt>
                  <c:pt idx="8">
                    <c:v>1.0808</c:v>
                  </c:pt>
                  <c:pt idx="9">
                    <c:v>1.1032</c:v>
                  </c:pt>
                  <c:pt idx="10">
                    <c:v>1.3222</c:v>
                  </c:pt>
                  <c:pt idx="11">
                    <c:v>1.2746999999999999</c:v>
                  </c:pt>
                  <c:pt idx="12">
                    <c:v>1.5432999999999999</c:v>
                  </c:pt>
                  <c:pt idx="13">
                    <c:v>1.6443000000000001</c:v>
                  </c:pt>
                  <c:pt idx="14">
                    <c:v>0.95581000000000005</c:v>
                  </c:pt>
                  <c:pt idx="15">
                    <c:v>0.90532999999999997</c:v>
                  </c:pt>
                  <c:pt idx="16">
                    <c:v>1.4232</c:v>
                  </c:pt>
                  <c:pt idx="17">
                    <c:v>0.86009999999999998</c:v>
                  </c:pt>
                  <c:pt idx="18">
                    <c:v>1.1933</c:v>
                  </c:pt>
                  <c:pt idx="19">
                    <c:v>1.3511</c:v>
                  </c:pt>
                  <c:pt idx="20">
                    <c:v>0.98612999999999995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S9c'!$L$4:$L$24</c:f>
              <c:numCache>
                <c:formatCode>0.00E+00</c:formatCode>
                <c:ptCount val="21"/>
                <c:pt idx="0">
                  <c:v>14.121</c:v>
                </c:pt>
                <c:pt idx="1">
                  <c:v>15.085000000000001</c:v>
                </c:pt>
                <c:pt idx="2">
                  <c:v>15.853</c:v>
                </c:pt>
                <c:pt idx="3">
                  <c:v>16.573</c:v>
                </c:pt>
                <c:pt idx="4">
                  <c:v>16.683</c:v>
                </c:pt>
                <c:pt idx="5">
                  <c:v>16.123999999999999</c:v>
                </c:pt>
                <c:pt idx="6">
                  <c:v>18.459</c:v>
                </c:pt>
                <c:pt idx="7">
                  <c:v>18.664999999999999</c:v>
                </c:pt>
                <c:pt idx="8">
                  <c:v>18.574999999999999</c:v>
                </c:pt>
                <c:pt idx="9">
                  <c:v>19.388000000000002</c:v>
                </c:pt>
                <c:pt idx="10">
                  <c:v>19.001000000000001</c:v>
                </c:pt>
                <c:pt idx="11">
                  <c:v>19.692</c:v>
                </c:pt>
                <c:pt idx="12">
                  <c:v>19.678999999999998</c:v>
                </c:pt>
                <c:pt idx="13">
                  <c:v>20.373000000000001</c:v>
                </c:pt>
                <c:pt idx="14">
                  <c:v>19.88</c:v>
                </c:pt>
                <c:pt idx="15">
                  <c:v>20.297999999999998</c:v>
                </c:pt>
                <c:pt idx="16">
                  <c:v>19.981999999999999</c:v>
                </c:pt>
                <c:pt idx="17">
                  <c:v>20.280999999999999</c:v>
                </c:pt>
                <c:pt idx="18">
                  <c:v>20.173999999999999</c:v>
                </c:pt>
                <c:pt idx="19">
                  <c:v>20.484000000000002</c:v>
                </c:pt>
                <c:pt idx="20">
                  <c:v>19.651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399-4F4C-87C4-B2998A94E4D5}"/>
            </c:ext>
          </c:extLst>
        </c:ser>
        <c:ser>
          <c:idx val="15"/>
          <c:order val="11"/>
          <c:tx>
            <c:v>0.75 wt.% Theory</c:v>
          </c:tx>
          <c:spPr>
            <a:ln w="19050" cap="rnd">
              <a:solidFill>
                <a:srgbClr val="70AD4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S9c'!$M$4:$M$24</c:f>
              <c:numCache>
                <c:formatCode>0.00E+00</c:formatCode>
                <c:ptCount val="21"/>
                <c:pt idx="0">
                  <c:v>13.754048175119516</c:v>
                </c:pt>
                <c:pt idx="1">
                  <c:v>14.878753329154481</c:v>
                </c:pt>
                <c:pt idx="2">
                  <c:v>15.81626308090852</c:v>
                </c:pt>
                <c:pt idx="3">
                  <c:v>16.597972843513062</c:v>
                </c:pt>
                <c:pt idx="4">
                  <c:v>17.249952590923805</c:v>
                </c:pt>
                <c:pt idx="5">
                  <c:v>17.794076586384399</c:v>
                </c:pt>
                <c:pt idx="6">
                  <c:v>18.246687522667123</c:v>
                </c:pt>
                <c:pt idx="7">
                  <c:v>18.246687522667123</c:v>
                </c:pt>
                <c:pt idx="8">
                  <c:v>18.625363588749188</c:v>
                </c:pt>
                <c:pt idx="9">
                  <c:v>18.939618353842267</c:v>
                </c:pt>
                <c:pt idx="10">
                  <c:v>19.202500027639449</c:v>
                </c:pt>
                <c:pt idx="11">
                  <c:v>19.421860648038372</c:v>
                </c:pt>
                <c:pt idx="12">
                  <c:v>19.604670279185843</c:v>
                </c:pt>
                <c:pt idx="13">
                  <c:v>19.757002019164169</c:v>
                </c:pt>
                <c:pt idx="14">
                  <c:v>19.883233366612615</c:v>
                </c:pt>
                <c:pt idx="15">
                  <c:v>19.989435470194209</c:v>
                </c:pt>
                <c:pt idx="16">
                  <c:v>20.077353091344516</c:v>
                </c:pt>
                <c:pt idx="17">
                  <c:v>20.151341356840675</c:v>
                </c:pt>
                <c:pt idx="18">
                  <c:v>20.212285891760143</c:v>
                </c:pt>
                <c:pt idx="19">
                  <c:v>20.263642130500248</c:v>
                </c:pt>
                <c:pt idx="20">
                  <c:v>20.306302845898909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399-4F4C-87C4-B2998A94E4D5}"/>
            </c:ext>
          </c:extLst>
        </c:ser>
        <c:ser>
          <c:idx val="6"/>
          <c:order val="12"/>
          <c:tx>
            <c:strRef>
              <c:f>'Figure S9c'!$N$1</c:f>
              <c:strCache>
                <c:ptCount val="1"/>
                <c:pt idx="0">
                  <c:v>1.0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'[6]1.0 wt.%'!$D$4:$D$23</c:f>
                <c:numCache>
                  <c:formatCode>General</c:formatCode>
                  <c:ptCount val="20"/>
                  <c:pt idx="0">
                    <c:v>1.0526</c:v>
                  </c:pt>
                  <c:pt idx="1">
                    <c:v>1.6593</c:v>
                  </c:pt>
                  <c:pt idx="2">
                    <c:v>1.6553</c:v>
                  </c:pt>
                  <c:pt idx="3">
                    <c:v>1.7</c:v>
                  </c:pt>
                  <c:pt idx="4">
                    <c:v>2.7311999999999999</c:v>
                  </c:pt>
                  <c:pt idx="5">
                    <c:v>3.6436000000000002</c:v>
                  </c:pt>
                  <c:pt idx="6">
                    <c:v>0.76066999999999996</c:v>
                  </c:pt>
                  <c:pt idx="7">
                    <c:v>1.3939999999999999</c:v>
                  </c:pt>
                  <c:pt idx="8">
                    <c:v>0.85977999999999999</c:v>
                  </c:pt>
                  <c:pt idx="9">
                    <c:v>1.2764</c:v>
                  </c:pt>
                  <c:pt idx="10">
                    <c:v>1.0434000000000001</c:v>
                  </c:pt>
                  <c:pt idx="11">
                    <c:v>1.0444</c:v>
                  </c:pt>
                  <c:pt idx="12">
                    <c:v>1.2903</c:v>
                  </c:pt>
                  <c:pt idx="13">
                    <c:v>1.1951000000000001</c:v>
                  </c:pt>
                  <c:pt idx="14">
                    <c:v>1.1189</c:v>
                  </c:pt>
                  <c:pt idx="15">
                    <c:v>1.1554</c:v>
                  </c:pt>
                  <c:pt idx="16">
                    <c:v>1.2947</c:v>
                  </c:pt>
                  <c:pt idx="17">
                    <c:v>1.2456</c:v>
                  </c:pt>
                  <c:pt idx="18">
                    <c:v>1.2282999999999999</c:v>
                  </c:pt>
                  <c:pt idx="19">
                    <c:v>1.3365</c:v>
                  </c:pt>
                </c:numCache>
              </c:numRef>
            </c:plus>
            <c:minus>
              <c:numRef>
                <c:f>'[6]1.0 wt.%'!$D$4:$D$24</c:f>
                <c:numCache>
                  <c:formatCode>General</c:formatCode>
                  <c:ptCount val="21"/>
                  <c:pt idx="0">
                    <c:v>1.0526</c:v>
                  </c:pt>
                  <c:pt idx="1">
                    <c:v>1.6593</c:v>
                  </c:pt>
                  <c:pt idx="2">
                    <c:v>1.6553</c:v>
                  </c:pt>
                  <c:pt idx="3">
                    <c:v>1.7</c:v>
                  </c:pt>
                  <c:pt idx="4">
                    <c:v>2.7311999999999999</c:v>
                  </c:pt>
                  <c:pt idx="5">
                    <c:v>3.6436000000000002</c:v>
                  </c:pt>
                  <c:pt idx="6">
                    <c:v>0.76066999999999996</c:v>
                  </c:pt>
                  <c:pt idx="7">
                    <c:v>1.3939999999999999</c:v>
                  </c:pt>
                  <c:pt idx="8">
                    <c:v>0.85977999999999999</c:v>
                  </c:pt>
                  <c:pt idx="9">
                    <c:v>1.2764</c:v>
                  </c:pt>
                  <c:pt idx="10">
                    <c:v>1.0434000000000001</c:v>
                  </c:pt>
                  <c:pt idx="11">
                    <c:v>1.0444</c:v>
                  </c:pt>
                  <c:pt idx="12">
                    <c:v>1.2903</c:v>
                  </c:pt>
                  <c:pt idx="13">
                    <c:v>1.1951000000000001</c:v>
                  </c:pt>
                  <c:pt idx="14">
                    <c:v>1.1189</c:v>
                  </c:pt>
                  <c:pt idx="15">
                    <c:v>1.1554</c:v>
                  </c:pt>
                  <c:pt idx="16">
                    <c:v>1.2947</c:v>
                  </c:pt>
                  <c:pt idx="17">
                    <c:v>1.2456</c:v>
                  </c:pt>
                  <c:pt idx="18">
                    <c:v>1.2282999999999999</c:v>
                  </c:pt>
                  <c:pt idx="19">
                    <c:v>1.3365</c:v>
                  </c:pt>
                  <c:pt idx="20">
                    <c:v>1.3544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S9c'!$N$4:$N$24</c:f>
              <c:numCache>
                <c:formatCode>0.00E+00</c:formatCode>
                <c:ptCount val="21"/>
                <c:pt idx="0">
                  <c:v>14.298</c:v>
                </c:pt>
                <c:pt idx="1">
                  <c:v>14.298999999999999</c:v>
                </c:pt>
                <c:pt idx="2">
                  <c:v>15.625</c:v>
                </c:pt>
                <c:pt idx="3">
                  <c:v>16.291</c:v>
                </c:pt>
                <c:pt idx="4">
                  <c:v>16.434999999999999</c:v>
                </c:pt>
                <c:pt idx="5">
                  <c:v>18.718</c:v>
                </c:pt>
                <c:pt idx="6">
                  <c:v>18.111000000000001</c:v>
                </c:pt>
                <c:pt idx="7">
                  <c:v>17.870999999999999</c:v>
                </c:pt>
                <c:pt idx="8">
                  <c:v>17.917000000000002</c:v>
                </c:pt>
                <c:pt idx="9">
                  <c:v>19.111999999999998</c:v>
                </c:pt>
                <c:pt idx="10">
                  <c:v>19.757000000000001</c:v>
                </c:pt>
                <c:pt idx="11">
                  <c:v>18.917000000000002</c:v>
                </c:pt>
                <c:pt idx="12">
                  <c:v>19.678999999999998</c:v>
                </c:pt>
                <c:pt idx="13">
                  <c:v>20.123999999999999</c:v>
                </c:pt>
                <c:pt idx="14">
                  <c:v>19.855</c:v>
                </c:pt>
                <c:pt idx="15">
                  <c:v>19.712</c:v>
                </c:pt>
                <c:pt idx="16">
                  <c:v>20.018999999999998</c:v>
                </c:pt>
                <c:pt idx="17">
                  <c:v>20.196000000000002</c:v>
                </c:pt>
                <c:pt idx="18">
                  <c:v>19.908000000000001</c:v>
                </c:pt>
                <c:pt idx="19">
                  <c:v>19.978000000000002</c:v>
                </c:pt>
                <c:pt idx="20">
                  <c:v>20.343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399-4F4C-87C4-B2998A94E4D5}"/>
            </c:ext>
          </c:extLst>
        </c:ser>
        <c:ser>
          <c:idx val="16"/>
          <c:order val="13"/>
          <c:tx>
            <c:v>1.0 wt.% Theory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S9c'!$O$4:$O$24</c:f>
              <c:numCache>
                <c:formatCode>0.00E+00</c:formatCode>
                <c:ptCount val="21"/>
                <c:pt idx="0">
                  <c:v>13.653599418225085</c:v>
                </c:pt>
                <c:pt idx="1">
                  <c:v>14.781168782000602</c:v>
                </c:pt>
                <c:pt idx="2">
                  <c:v>15.721066025759285</c:v>
                </c:pt>
                <c:pt idx="3">
                  <c:v>16.504766515185256</c:v>
                </c:pt>
                <c:pt idx="4">
                  <c:v>17.158406614854968</c:v>
                </c:pt>
                <c:pt idx="5">
                  <c:v>17.703916293703138</c:v>
                </c:pt>
                <c:pt idx="6">
                  <c:v>18.157679863320681</c:v>
                </c:pt>
                <c:pt idx="7">
                  <c:v>18.157679863320681</c:v>
                </c:pt>
                <c:pt idx="8">
                  <c:v>18.537320277857177</c:v>
                </c:pt>
                <c:pt idx="9">
                  <c:v>18.852375334080751</c:v>
                </c:pt>
                <c:pt idx="10">
                  <c:v>19.115926470668246</c:v>
                </c:pt>
                <c:pt idx="11">
                  <c:v>19.335845721765526</c:v>
                </c:pt>
                <c:pt idx="12">
                  <c:v>19.519120901705335</c:v>
                </c:pt>
                <c:pt idx="13">
                  <c:v>19.671840574513769</c:v>
                </c:pt>
                <c:pt idx="14">
                  <c:v>19.798393386706667</c:v>
                </c:pt>
                <c:pt idx="15">
                  <c:v>19.904865947926382</c:v>
                </c:pt>
                <c:pt idx="16">
                  <c:v>19.99300746287318</c:v>
                </c:pt>
                <c:pt idx="17">
                  <c:v>20.06718414922787</c:v>
                </c:pt>
                <c:pt idx="18">
                  <c:v>20.128283887428768</c:v>
                </c:pt>
                <c:pt idx="19">
                  <c:v>20.179770911591802</c:v>
                </c:pt>
                <c:pt idx="20">
                  <c:v>20.222540268118447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399-4F4C-87C4-B2998A94E4D5}"/>
            </c:ext>
          </c:extLst>
        </c:ser>
        <c:ser>
          <c:idx val="7"/>
          <c:order val="14"/>
          <c:tx>
            <c:strRef>
              <c:f>'Figure S9c'!$P$1</c:f>
              <c:strCache>
                <c:ptCount val="1"/>
                <c:pt idx="0">
                  <c:v>2.0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'[6]2.0 wt.%'!$D$4:$D$24</c:f>
                <c:numCache>
                  <c:formatCode>General</c:formatCode>
                  <c:ptCount val="21"/>
                  <c:pt idx="0">
                    <c:v>1.4839</c:v>
                  </c:pt>
                  <c:pt idx="1">
                    <c:v>2.0400999999999998</c:v>
                  </c:pt>
                  <c:pt idx="2">
                    <c:v>1.0563</c:v>
                  </c:pt>
                  <c:pt idx="3">
                    <c:v>2.4988000000000001</c:v>
                  </c:pt>
                  <c:pt idx="4">
                    <c:v>1.8429</c:v>
                  </c:pt>
                  <c:pt idx="5">
                    <c:v>4.4667000000000003</c:v>
                  </c:pt>
                  <c:pt idx="6">
                    <c:v>1.1959</c:v>
                  </c:pt>
                  <c:pt idx="7">
                    <c:v>1.6894</c:v>
                  </c:pt>
                  <c:pt idx="8">
                    <c:v>1.3938999999999999</c:v>
                  </c:pt>
                  <c:pt idx="9">
                    <c:v>1.1600999999999999</c:v>
                  </c:pt>
                  <c:pt idx="10">
                    <c:v>1.2056</c:v>
                  </c:pt>
                  <c:pt idx="11">
                    <c:v>0.96008000000000004</c:v>
                  </c:pt>
                  <c:pt idx="12">
                    <c:v>1.1908000000000001</c:v>
                  </c:pt>
                  <c:pt idx="13">
                    <c:v>0.94504999999999995</c:v>
                  </c:pt>
                  <c:pt idx="14">
                    <c:v>1.0119</c:v>
                  </c:pt>
                  <c:pt idx="15">
                    <c:v>1.0949</c:v>
                  </c:pt>
                  <c:pt idx="16">
                    <c:v>0.99975999999999998</c:v>
                  </c:pt>
                  <c:pt idx="17">
                    <c:v>1.4784999999999999</c:v>
                  </c:pt>
                  <c:pt idx="18">
                    <c:v>1.1466000000000001</c:v>
                  </c:pt>
                  <c:pt idx="19">
                    <c:v>1.1133999999999999</c:v>
                  </c:pt>
                  <c:pt idx="20">
                    <c:v>1.2583</c:v>
                  </c:pt>
                </c:numCache>
              </c:numRef>
            </c:plus>
            <c:minus>
              <c:numRef>
                <c:f>'[6]2.0 wt.%'!$D$4:$D$24</c:f>
                <c:numCache>
                  <c:formatCode>General</c:formatCode>
                  <c:ptCount val="21"/>
                  <c:pt idx="0">
                    <c:v>1.4839</c:v>
                  </c:pt>
                  <c:pt idx="1">
                    <c:v>2.0400999999999998</c:v>
                  </c:pt>
                  <c:pt idx="2">
                    <c:v>1.0563</c:v>
                  </c:pt>
                  <c:pt idx="3">
                    <c:v>2.4988000000000001</c:v>
                  </c:pt>
                  <c:pt idx="4">
                    <c:v>1.8429</c:v>
                  </c:pt>
                  <c:pt idx="5">
                    <c:v>4.4667000000000003</c:v>
                  </c:pt>
                  <c:pt idx="6">
                    <c:v>1.1959</c:v>
                  </c:pt>
                  <c:pt idx="7">
                    <c:v>1.6894</c:v>
                  </c:pt>
                  <c:pt idx="8">
                    <c:v>1.3938999999999999</c:v>
                  </c:pt>
                  <c:pt idx="9">
                    <c:v>1.1600999999999999</c:v>
                  </c:pt>
                  <c:pt idx="10">
                    <c:v>1.2056</c:v>
                  </c:pt>
                  <c:pt idx="11">
                    <c:v>0.96008000000000004</c:v>
                  </c:pt>
                  <c:pt idx="12">
                    <c:v>1.1908000000000001</c:v>
                  </c:pt>
                  <c:pt idx="13">
                    <c:v>0.94504999999999995</c:v>
                  </c:pt>
                  <c:pt idx="14">
                    <c:v>1.0119</c:v>
                  </c:pt>
                  <c:pt idx="15">
                    <c:v>1.0949</c:v>
                  </c:pt>
                  <c:pt idx="16">
                    <c:v>0.99975999999999998</c:v>
                  </c:pt>
                  <c:pt idx="17">
                    <c:v>1.4784999999999999</c:v>
                  </c:pt>
                  <c:pt idx="18">
                    <c:v>1.1466000000000001</c:v>
                  </c:pt>
                  <c:pt idx="19">
                    <c:v>1.1133999999999999</c:v>
                  </c:pt>
                  <c:pt idx="20">
                    <c:v>1.2583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S9c'!$P$4:$P$24</c:f>
              <c:numCache>
                <c:formatCode>0.00E+00</c:formatCode>
                <c:ptCount val="21"/>
                <c:pt idx="0">
                  <c:v>14.122999999999999</c:v>
                </c:pt>
                <c:pt idx="1">
                  <c:v>14.904</c:v>
                </c:pt>
                <c:pt idx="2">
                  <c:v>16.273</c:v>
                </c:pt>
                <c:pt idx="3">
                  <c:v>16.934999999999999</c:v>
                </c:pt>
                <c:pt idx="4">
                  <c:v>17.963999999999999</c:v>
                </c:pt>
                <c:pt idx="5">
                  <c:v>17.364999999999998</c:v>
                </c:pt>
                <c:pt idx="6">
                  <c:v>18.544</c:v>
                </c:pt>
                <c:pt idx="7">
                  <c:v>18.963000000000001</c:v>
                </c:pt>
                <c:pt idx="8">
                  <c:v>18.920999999999999</c:v>
                </c:pt>
                <c:pt idx="9">
                  <c:v>18.637</c:v>
                </c:pt>
                <c:pt idx="10">
                  <c:v>20.143999999999998</c:v>
                </c:pt>
                <c:pt idx="11">
                  <c:v>20.274999999999999</c:v>
                </c:pt>
                <c:pt idx="12">
                  <c:v>19.946999999999999</c:v>
                </c:pt>
                <c:pt idx="13">
                  <c:v>20.498999999999999</c:v>
                </c:pt>
                <c:pt idx="14">
                  <c:v>20.015000000000001</c:v>
                </c:pt>
                <c:pt idx="15">
                  <c:v>21.113</c:v>
                </c:pt>
                <c:pt idx="16">
                  <c:v>21.341999999999999</c:v>
                </c:pt>
                <c:pt idx="17">
                  <c:v>20.559000000000001</c:v>
                </c:pt>
                <c:pt idx="18">
                  <c:v>20.937000000000001</c:v>
                </c:pt>
                <c:pt idx="19">
                  <c:v>20.427</c:v>
                </c:pt>
                <c:pt idx="20">
                  <c:v>20.704000000000001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399-4F4C-87C4-B2998A94E4D5}"/>
            </c:ext>
          </c:extLst>
        </c:ser>
        <c:ser>
          <c:idx val="17"/>
          <c:order val="15"/>
          <c:tx>
            <c:v>2.0 wt.% Theory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S9c'!$Q$4:$Q$24</c:f>
              <c:numCache>
                <c:formatCode>0.00E+00</c:formatCode>
                <c:ptCount val="21"/>
                <c:pt idx="0">
                  <c:v>13.900955000385622</c:v>
                </c:pt>
                <c:pt idx="1">
                  <c:v>15.098490369439904</c:v>
                </c:pt>
                <c:pt idx="2">
                  <c:v>16.096708509128327</c:v>
                </c:pt>
                <c:pt idx="3">
                  <c:v>16.929037840682952</c:v>
                </c:pt>
                <c:pt idx="4">
                  <c:v>17.623236497664628</c:v>
                </c:pt>
                <c:pt idx="5">
                  <c:v>18.202595209925793</c:v>
                </c:pt>
                <c:pt idx="6">
                  <c:v>18.684514940332299</c:v>
                </c:pt>
                <c:pt idx="7">
                  <c:v>18.684514940332299</c:v>
                </c:pt>
                <c:pt idx="8">
                  <c:v>19.087712152437817</c:v>
                </c:pt>
                <c:pt idx="9">
                  <c:v>19.422316466059652</c:v>
                </c:pt>
                <c:pt idx="10">
                  <c:v>19.702221026929593</c:v>
                </c:pt>
                <c:pt idx="11">
                  <c:v>19.935786331189981</c:v>
                </c:pt>
                <c:pt idx="12">
                  <c:v>20.1304337890748</c:v>
                </c:pt>
                <c:pt idx="13">
                  <c:v>20.29262976176966</c:v>
                </c:pt>
                <c:pt idx="14">
                  <c:v>20.427035212576545</c:v>
                </c:pt>
                <c:pt idx="15">
                  <c:v>20.540114427027241</c:v>
                </c:pt>
                <c:pt idx="16">
                  <c:v>20.63372514847979</c:v>
                </c:pt>
                <c:pt idx="17">
                  <c:v>20.712504519685439</c:v>
                </c:pt>
                <c:pt idx="18">
                  <c:v>20.777395514320602</c:v>
                </c:pt>
                <c:pt idx="19">
                  <c:v>20.832077323230461</c:v>
                </c:pt>
                <c:pt idx="20">
                  <c:v>20.877500530704683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399-4F4C-87C4-B2998A94E4D5}"/>
            </c:ext>
          </c:extLst>
        </c:ser>
        <c:ser>
          <c:idx val="8"/>
          <c:order val="16"/>
          <c:tx>
            <c:strRef>
              <c:f>'Figure S9c'!$R$1</c:f>
              <c:strCache>
                <c:ptCount val="1"/>
                <c:pt idx="0">
                  <c:v>3.0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'[6]3.0 wt.%'!$D$4:$D$24</c:f>
                <c:numCache>
                  <c:formatCode>General</c:formatCode>
                  <c:ptCount val="21"/>
                  <c:pt idx="0">
                    <c:v>1.3813</c:v>
                  </c:pt>
                  <c:pt idx="1">
                    <c:v>1.5234000000000001</c:v>
                  </c:pt>
                  <c:pt idx="2">
                    <c:v>1.0945</c:v>
                  </c:pt>
                  <c:pt idx="3">
                    <c:v>2.8182</c:v>
                  </c:pt>
                  <c:pt idx="4">
                    <c:v>3.4176000000000002</c:v>
                  </c:pt>
                  <c:pt idx="5">
                    <c:v>4.5391000000000004</c:v>
                  </c:pt>
                  <c:pt idx="6">
                    <c:v>1.1901999999999999</c:v>
                  </c:pt>
                  <c:pt idx="7">
                    <c:v>1.6022000000000001</c:v>
                  </c:pt>
                  <c:pt idx="8">
                    <c:v>1.4352</c:v>
                  </c:pt>
                  <c:pt idx="9">
                    <c:v>1.9326000000000001</c:v>
                  </c:pt>
                  <c:pt idx="10">
                    <c:v>1.3423</c:v>
                  </c:pt>
                  <c:pt idx="11">
                    <c:v>1.7432000000000001</c:v>
                  </c:pt>
                  <c:pt idx="12">
                    <c:v>1.3574999999999999</c:v>
                  </c:pt>
                  <c:pt idx="13">
                    <c:v>1.9829000000000001</c:v>
                  </c:pt>
                  <c:pt idx="14">
                    <c:v>1.2185999999999999</c:v>
                  </c:pt>
                  <c:pt idx="15">
                    <c:v>1.1596</c:v>
                  </c:pt>
                  <c:pt idx="16">
                    <c:v>1.3622000000000001</c:v>
                  </c:pt>
                  <c:pt idx="17">
                    <c:v>1.2728999999999999</c:v>
                  </c:pt>
                  <c:pt idx="18">
                    <c:v>1.0860000000000001</c:v>
                  </c:pt>
                  <c:pt idx="19">
                    <c:v>1.4023000000000001</c:v>
                  </c:pt>
                  <c:pt idx="20">
                    <c:v>2.0724999999999998</c:v>
                  </c:pt>
                </c:numCache>
              </c:numRef>
            </c:plus>
            <c:minus>
              <c:numRef>
                <c:f>'[6]3.0 wt.%'!$D$4:$D$24</c:f>
                <c:numCache>
                  <c:formatCode>General</c:formatCode>
                  <c:ptCount val="21"/>
                  <c:pt idx="0">
                    <c:v>1.3813</c:v>
                  </c:pt>
                  <c:pt idx="1">
                    <c:v>1.5234000000000001</c:v>
                  </c:pt>
                  <c:pt idx="2">
                    <c:v>1.0945</c:v>
                  </c:pt>
                  <c:pt idx="3">
                    <c:v>2.8182</c:v>
                  </c:pt>
                  <c:pt idx="4">
                    <c:v>3.4176000000000002</c:v>
                  </c:pt>
                  <c:pt idx="5">
                    <c:v>4.5391000000000004</c:v>
                  </c:pt>
                  <c:pt idx="6">
                    <c:v>1.1901999999999999</c:v>
                  </c:pt>
                  <c:pt idx="7">
                    <c:v>1.6022000000000001</c:v>
                  </c:pt>
                  <c:pt idx="8">
                    <c:v>1.4352</c:v>
                  </c:pt>
                  <c:pt idx="9">
                    <c:v>1.9326000000000001</c:v>
                  </c:pt>
                  <c:pt idx="10">
                    <c:v>1.3423</c:v>
                  </c:pt>
                  <c:pt idx="11">
                    <c:v>1.7432000000000001</c:v>
                  </c:pt>
                  <c:pt idx="12">
                    <c:v>1.3574999999999999</c:v>
                  </c:pt>
                  <c:pt idx="13">
                    <c:v>1.9829000000000001</c:v>
                  </c:pt>
                  <c:pt idx="14">
                    <c:v>1.2185999999999999</c:v>
                  </c:pt>
                  <c:pt idx="15">
                    <c:v>1.1596</c:v>
                  </c:pt>
                  <c:pt idx="16">
                    <c:v>1.3622000000000001</c:v>
                  </c:pt>
                  <c:pt idx="17">
                    <c:v>1.2728999999999999</c:v>
                  </c:pt>
                  <c:pt idx="18">
                    <c:v>1.0860000000000001</c:v>
                  </c:pt>
                  <c:pt idx="19">
                    <c:v>1.4023000000000001</c:v>
                  </c:pt>
                  <c:pt idx="20">
                    <c:v>2.0724999999999998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S9c'!$R$4:$R$24</c:f>
              <c:numCache>
                <c:formatCode>0.00E+00</c:formatCode>
                <c:ptCount val="21"/>
                <c:pt idx="0">
                  <c:v>15.063000000000001</c:v>
                </c:pt>
                <c:pt idx="1">
                  <c:v>15.898</c:v>
                </c:pt>
                <c:pt idx="2">
                  <c:v>17.32</c:v>
                </c:pt>
                <c:pt idx="3">
                  <c:v>18.236999999999998</c:v>
                </c:pt>
                <c:pt idx="4">
                  <c:v>17.847000000000001</c:v>
                </c:pt>
                <c:pt idx="5">
                  <c:v>21.094999999999999</c:v>
                </c:pt>
                <c:pt idx="6">
                  <c:v>19.346</c:v>
                </c:pt>
                <c:pt idx="7">
                  <c:v>19.524000000000001</c:v>
                </c:pt>
                <c:pt idx="8">
                  <c:v>20.108000000000001</c:v>
                </c:pt>
                <c:pt idx="9">
                  <c:v>20.806999999999999</c:v>
                </c:pt>
                <c:pt idx="10">
                  <c:v>20.803999999999998</c:v>
                </c:pt>
                <c:pt idx="11">
                  <c:v>21.841999999999999</c:v>
                </c:pt>
                <c:pt idx="12">
                  <c:v>20.966999999999999</c:v>
                </c:pt>
                <c:pt idx="13">
                  <c:v>21.863</c:v>
                </c:pt>
                <c:pt idx="14">
                  <c:v>21.1</c:v>
                </c:pt>
                <c:pt idx="15">
                  <c:v>22.393000000000001</c:v>
                </c:pt>
                <c:pt idx="16">
                  <c:v>22.245000000000001</c:v>
                </c:pt>
                <c:pt idx="17">
                  <c:v>22.079000000000001</c:v>
                </c:pt>
                <c:pt idx="18">
                  <c:v>22.623000000000001</c:v>
                </c:pt>
                <c:pt idx="19">
                  <c:v>21.632000000000001</c:v>
                </c:pt>
                <c:pt idx="20">
                  <c:v>22.945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399-4F4C-87C4-B2998A94E4D5}"/>
            </c:ext>
          </c:extLst>
        </c:ser>
        <c:ser>
          <c:idx val="18"/>
          <c:order val="17"/>
          <c:tx>
            <c:v>3.0 wt.% Theory</c:v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S9c'!$S$4:$S$24</c:f>
              <c:numCache>
                <c:formatCode>0.00E+00</c:formatCode>
                <c:ptCount val="21"/>
                <c:pt idx="0">
                  <c:v>14.833592957910289</c:v>
                </c:pt>
                <c:pt idx="1">
                  <c:v>16.116010805588104</c:v>
                </c:pt>
                <c:pt idx="2">
                  <c:v>17.184983623671236</c:v>
                </c:pt>
                <c:pt idx="3">
                  <c:v>18.076309272594944</c:v>
                </c:pt>
                <c:pt idx="4">
                  <c:v>18.819713409585336</c:v>
                </c:pt>
                <c:pt idx="5">
                  <c:v>19.440137634214377</c:v>
                </c:pt>
                <c:pt idx="6">
                  <c:v>19.956216306620895</c:v>
                </c:pt>
                <c:pt idx="7">
                  <c:v>19.956216306620895</c:v>
                </c:pt>
                <c:pt idx="8">
                  <c:v>20.387992531607381</c:v>
                </c:pt>
                <c:pt idx="9">
                  <c:v>20.746313926354574</c:v>
                </c:pt>
                <c:pt idx="10">
                  <c:v>21.046058396356745</c:v>
                </c:pt>
                <c:pt idx="11">
                  <c:v>21.296179037902693</c:v>
                </c:pt>
                <c:pt idx="12">
                  <c:v>21.504623298044876</c:v>
                </c:pt>
                <c:pt idx="13">
                  <c:v>21.678315879976392</c:v>
                </c:pt>
                <c:pt idx="14">
                  <c:v>21.822248120638353</c:v>
                </c:pt>
                <c:pt idx="15">
                  <c:v>21.943342500445674</c:v>
                </c:pt>
                <c:pt idx="16">
                  <c:v>22.043588441423225</c:v>
                </c:pt>
                <c:pt idx="17">
                  <c:v>22.127951771537429</c:v>
                </c:pt>
                <c:pt idx="18">
                  <c:v>22.197442303361484</c:v>
                </c:pt>
                <c:pt idx="19">
                  <c:v>22.256000012387389</c:v>
                </c:pt>
                <c:pt idx="20">
                  <c:v>22.30464286124931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399-4F4C-87C4-B2998A94E4D5}"/>
            </c:ext>
          </c:extLst>
        </c:ser>
        <c:ser>
          <c:idx val="9"/>
          <c:order val="18"/>
          <c:tx>
            <c:strRef>
              <c:f>'Figure S9c'!$T$1</c:f>
              <c:strCache>
                <c:ptCount val="1"/>
                <c:pt idx="0">
                  <c:v>4.0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C000">
                    <a:lumMod val="50000"/>
                  </a:srgb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'[6]4.0 wt.%'!$D$4:$D$24</c:f>
                <c:numCache>
                  <c:formatCode>General</c:formatCode>
                  <c:ptCount val="21"/>
                  <c:pt idx="0">
                    <c:v>1.7000999999999999</c:v>
                  </c:pt>
                  <c:pt idx="1">
                    <c:v>1.2648999999999999</c:v>
                  </c:pt>
                  <c:pt idx="2">
                    <c:v>1.5975999999999999</c:v>
                  </c:pt>
                  <c:pt idx="3">
                    <c:v>1.8075000000000001</c:v>
                  </c:pt>
                  <c:pt idx="4">
                    <c:v>4.0133000000000001</c:v>
                  </c:pt>
                  <c:pt idx="5">
                    <c:v>3.4885000000000002</c:v>
                  </c:pt>
                  <c:pt idx="6">
                    <c:v>1.4376</c:v>
                  </c:pt>
                  <c:pt idx="7">
                    <c:v>1.615</c:v>
                  </c:pt>
                  <c:pt idx="8">
                    <c:v>1.4144000000000001</c:v>
                  </c:pt>
                  <c:pt idx="9">
                    <c:v>1.6214</c:v>
                  </c:pt>
                  <c:pt idx="10">
                    <c:v>1.7000999999999999</c:v>
                  </c:pt>
                  <c:pt idx="11">
                    <c:v>1.4431</c:v>
                  </c:pt>
                  <c:pt idx="12">
                    <c:v>1.3906000000000001</c:v>
                  </c:pt>
                  <c:pt idx="13">
                    <c:v>0.83840000000000003</c:v>
                  </c:pt>
                  <c:pt idx="14">
                    <c:v>2.0150000000000001</c:v>
                  </c:pt>
                  <c:pt idx="15">
                    <c:v>1.5029999999999999</c:v>
                  </c:pt>
                  <c:pt idx="16">
                    <c:v>1.7269000000000001</c:v>
                  </c:pt>
                  <c:pt idx="17">
                    <c:v>1.5105</c:v>
                  </c:pt>
                  <c:pt idx="18">
                    <c:v>1.3255999999999999</c:v>
                  </c:pt>
                  <c:pt idx="19">
                    <c:v>1.5876999999999999</c:v>
                  </c:pt>
                  <c:pt idx="20">
                    <c:v>1.982</c:v>
                  </c:pt>
                </c:numCache>
              </c:numRef>
            </c:plus>
            <c:minus>
              <c:numRef>
                <c:f>'[6]4.0 wt.%'!$D$4:$D$24</c:f>
                <c:numCache>
                  <c:formatCode>General</c:formatCode>
                  <c:ptCount val="21"/>
                  <c:pt idx="0">
                    <c:v>1.7000999999999999</c:v>
                  </c:pt>
                  <c:pt idx="1">
                    <c:v>1.2648999999999999</c:v>
                  </c:pt>
                  <c:pt idx="2">
                    <c:v>1.5975999999999999</c:v>
                  </c:pt>
                  <c:pt idx="3">
                    <c:v>1.8075000000000001</c:v>
                  </c:pt>
                  <c:pt idx="4">
                    <c:v>4.0133000000000001</c:v>
                  </c:pt>
                  <c:pt idx="5">
                    <c:v>3.4885000000000002</c:v>
                  </c:pt>
                  <c:pt idx="6">
                    <c:v>1.4376</c:v>
                  </c:pt>
                  <c:pt idx="7">
                    <c:v>1.615</c:v>
                  </c:pt>
                  <c:pt idx="8">
                    <c:v>1.4144000000000001</c:v>
                  </c:pt>
                  <c:pt idx="9">
                    <c:v>1.6214</c:v>
                  </c:pt>
                  <c:pt idx="10">
                    <c:v>1.7000999999999999</c:v>
                  </c:pt>
                  <c:pt idx="11">
                    <c:v>1.4431</c:v>
                  </c:pt>
                  <c:pt idx="12">
                    <c:v>1.3906000000000001</c:v>
                  </c:pt>
                  <c:pt idx="13">
                    <c:v>0.83840000000000003</c:v>
                  </c:pt>
                  <c:pt idx="14">
                    <c:v>2.0150000000000001</c:v>
                  </c:pt>
                  <c:pt idx="15">
                    <c:v>1.5029999999999999</c:v>
                  </c:pt>
                  <c:pt idx="16">
                    <c:v>1.7269000000000001</c:v>
                  </c:pt>
                  <c:pt idx="17">
                    <c:v>1.5105</c:v>
                  </c:pt>
                  <c:pt idx="18">
                    <c:v>1.3255999999999999</c:v>
                  </c:pt>
                  <c:pt idx="19">
                    <c:v>1.5876999999999999</c:v>
                  </c:pt>
                  <c:pt idx="20">
                    <c:v>1.982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S9c'!$T$4:$T$24</c:f>
              <c:numCache>
                <c:formatCode>0.00E+00</c:formatCode>
                <c:ptCount val="21"/>
                <c:pt idx="0">
                  <c:v>16.38</c:v>
                </c:pt>
                <c:pt idx="1">
                  <c:v>17.916</c:v>
                </c:pt>
                <c:pt idx="2">
                  <c:v>17.785</c:v>
                </c:pt>
                <c:pt idx="3">
                  <c:v>19.673999999999999</c:v>
                </c:pt>
                <c:pt idx="4">
                  <c:v>20.663</c:v>
                </c:pt>
                <c:pt idx="5">
                  <c:v>21.213999999999999</c:v>
                </c:pt>
                <c:pt idx="6">
                  <c:v>20.902000000000001</c:v>
                </c:pt>
                <c:pt idx="7">
                  <c:v>21.721</c:v>
                </c:pt>
                <c:pt idx="8">
                  <c:v>22.007999999999999</c:v>
                </c:pt>
                <c:pt idx="9">
                  <c:v>22.126999999999999</c:v>
                </c:pt>
                <c:pt idx="10">
                  <c:v>22.472000000000001</c:v>
                </c:pt>
                <c:pt idx="11">
                  <c:v>22.161999999999999</c:v>
                </c:pt>
                <c:pt idx="12">
                  <c:v>22.384</c:v>
                </c:pt>
                <c:pt idx="13">
                  <c:v>22.337</c:v>
                </c:pt>
                <c:pt idx="14">
                  <c:v>23.033999999999999</c:v>
                </c:pt>
                <c:pt idx="15">
                  <c:v>22.706</c:v>
                </c:pt>
                <c:pt idx="16">
                  <c:v>22.3</c:v>
                </c:pt>
                <c:pt idx="17">
                  <c:v>22.396999999999998</c:v>
                </c:pt>
                <c:pt idx="18">
                  <c:v>22.878</c:v>
                </c:pt>
                <c:pt idx="19">
                  <c:v>23.581</c:v>
                </c:pt>
                <c:pt idx="20">
                  <c:v>23.396000000000001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399-4F4C-87C4-B2998A94E4D5}"/>
            </c:ext>
          </c:extLst>
        </c:ser>
        <c:ser>
          <c:idx val="19"/>
          <c:order val="19"/>
          <c:tx>
            <c:v>4.0 wt.% Theory</c:v>
          </c:tx>
          <c:spPr>
            <a:ln w="19050" cap="rnd">
              <a:solidFill>
                <a:srgbClr val="FFC000">
                  <a:lumMod val="5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S9c'!$A$4:$A$24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S9c'!$U$4:$U$24</c:f>
              <c:numCache>
                <c:formatCode>0.00E+00</c:formatCode>
                <c:ptCount val="21"/>
                <c:pt idx="0">
                  <c:v>16.643692063974648</c:v>
                </c:pt>
                <c:pt idx="1">
                  <c:v>17.772139379107461</c:v>
                </c:pt>
                <c:pt idx="2">
                  <c:v>18.71276844840822</c:v>
                </c:pt>
                <c:pt idx="3">
                  <c:v>19.497079145002381</c:v>
                </c:pt>
                <c:pt idx="4">
                  <c:v>20.151228183839052</c:v>
                </c:pt>
                <c:pt idx="5">
                  <c:v>20.69716260902953</c:v>
                </c:pt>
                <c:pt idx="6">
                  <c:v>21.151279489365361</c:v>
                </c:pt>
                <c:pt idx="7">
                  <c:v>21.151279489365361</c:v>
                </c:pt>
                <c:pt idx="8">
                  <c:v>21.531215500632253</c:v>
                </c:pt>
                <c:pt idx="9">
                  <c:v>21.846515865945559</c:v>
                </c:pt>
                <c:pt idx="10">
                  <c:v>22.110272209490173</c:v>
                </c:pt>
                <c:pt idx="11">
                  <c:v>22.330362694758229</c:v>
                </c:pt>
                <c:pt idx="12">
                  <c:v>22.513780576954908</c:v>
                </c:pt>
                <c:pt idx="13">
                  <c:v>22.66661916080184</c:v>
                </c:pt>
                <c:pt idx="14">
                  <c:v>22.793270509915661</c:v>
                </c:pt>
                <c:pt idx="15">
                  <c:v>22.899825973112534</c:v>
                </c:pt>
                <c:pt idx="16">
                  <c:v>22.988036117063601</c:v>
                </c:pt>
                <c:pt idx="17">
                  <c:v>23.062270559086862</c:v>
                </c:pt>
                <c:pt idx="18">
                  <c:v>23.123417870944696</c:v>
                </c:pt>
                <c:pt idx="19">
                  <c:v>23.174944984085133</c:v>
                </c:pt>
                <c:pt idx="20">
                  <c:v>23.2177476418133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399-4F4C-87C4-B2998A94E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22432"/>
        <c:axId val="131509856"/>
      </c:scatterChart>
      <c:valAx>
        <c:axId val="131522432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ν</a:t>
                </a:r>
                <a:r>
                  <a:rPr lang="en-GB"/>
                  <a:t> / Hz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09856"/>
        <c:crosses val="autoZero"/>
        <c:crossBetween val="midCat"/>
      </c:valAx>
      <c:valAx>
        <c:axId val="131509856"/>
        <c:scaling>
          <c:logBase val="10"/>
          <c:orientation val="minMax"/>
          <c:min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R</a:t>
                </a:r>
                <a:r>
                  <a:rPr lang="en-GB" sz="1400" b="0" i="1" baseline="-25000">
                    <a:effectLst/>
                  </a:rPr>
                  <a:t>1</a:t>
                </a:r>
                <a:r>
                  <a:rPr lang="en-GB" sz="1400" b="0" i="0" baseline="0">
                    <a:effectLst/>
                  </a:rPr>
                  <a:t> / 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22432"/>
        <c:crossesAt val="1.0000000000000002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225003131407464"/>
          <c:y val="2.0994263862332697E-2"/>
          <c:w val="0.82439693894415733"/>
          <c:h val="0.85317384562111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S9d'!$B$1</c:f>
              <c:strCache>
                <c:ptCount val="1"/>
                <c:pt idx="0">
                  <c:v>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'[7]0 wt.%'!$D$4:$D$24</c:f>
                <c:numCache>
                  <c:formatCode>General</c:formatCode>
                  <c:ptCount val="21"/>
                  <c:pt idx="0">
                    <c:v>1.3008999999999999</c:v>
                  </c:pt>
                  <c:pt idx="1">
                    <c:v>1.4278999999999999</c:v>
                  </c:pt>
                  <c:pt idx="2">
                    <c:v>1.3688</c:v>
                  </c:pt>
                  <c:pt idx="3">
                    <c:v>2.2784</c:v>
                  </c:pt>
                  <c:pt idx="4">
                    <c:v>3.8717999999999999</c:v>
                  </c:pt>
                  <c:pt idx="5">
                    <c:v>2.9759000000000002</c:v>
                  </c:pt>
                  <c:pt idx="6">
                    <c:v>1.3740000000000001</c:v>
                  </c:pt>
                  <c:pt idx="7">
                    <c:v>1.2152000000000001</c:v>
                  </c:pt>
                  <c:pt idx="8">
                    <c:v>1.0631999999999999</c:v>
                  </c:pt>
                  <c:pt idx="9">
                    <c:v>1.5069999999999999</c:v>
                  </c:pt>
                  <c:pt idx="10">
                    <c:v>1.0259</c:v>
                  </c:pt>
                  <c:pt idx="11">
                    <c:v>0.96914999999999996</c:v>
                  </c:pt>
                  <c:pt idx="12">
                    <c:v>1.0041</c:v>
                  </c:pt>
                  <c:pt idx="13">
                    <c:v>1.1256999999999999</c:v>
                  </c:pt>
                  <c:pt idx="14">
                    <c:v>1.0708</c:v>
                  </c:pt>
                  <c:pt idx="15">
                    <c:v>0.90281999999999996</c:v>
                  </c:pt>
                  <c:pt idx="16">
                    <c:v>0.86867000000000005</c:v>
                  </c:pt>
                  <c:pt idx="17">
                    <c:v>0.74238999999999999</c:v>
                  </c:pt>
                  <c:pt idx="18">
                    <c:v>1.3957999999999999</c:v>
                  </c:pt>
                  <c:pt idx="19">
                    <c:v>0.86751999999999996</c:v>
                  </c:pt>
                  <c:pt idx="20">
                    <c:v>1.4491000000000001</c:v>
                  </c:pt>
                </c:numCache>
              </c:numRef>
            </c:plus>
            <c:minus>
              <c:numRef>
                <c:f>'[7]0 wt.%'!$D$4:$D$24</c:f>
                <c:numCache>
                  <c:formatCode>General</c:formatCode>
                  <c:ptCount val="21"/>
                  <c:pt idx="0">
                    <c:v>1.3008999999999999</c:v>
                  </c:pt>
                  <c:pt idx="1">
                    <c:v>1.4278999999999999</c:v>
                  </c:pt>
                  <c:pt idx="2">
                    <c:v>1.3688</c:v>
                  </c:pt>
                  <c:pt idx="3">
                    <c:v>2.2784</c:v>
                  </c:pt>
                  <c:pt idx="4">
                    <c:v>3.8717999999999999</c:v>
                  </c:pt>
                  <c:pt idx="5">
                    <c:v>2.9759000000000002</c:v>
                  </c:pt>
                  <c:pt idx="6">
                    <c:v>1.3740000000000001</c:v>
                  </c:pt>
                  <c:pt idx="7">
                    <c:v>1.2152000000000001</c:v>
                  </c:pt>
                  <c:pt idx="8">
                    <c:v>1.0631999999999999</c:v>
                  </c:pt>
                  <c:pt idx="9">
                    <c:v>1.5069999999999999</c:v>
                  </c:pt>
                  <c:pt idx="10">
                    <c:v>1.0259</c:v>
                  </c:pt>
                  <c:pt idx="11">
                    <c:v>0.96914999999999996</c:v>
                  </c:pt>
                  <c:pt idx="12">
                    <c:v>1.0041</c:v>
                  </c:pt>
                  <c:pt idx="13">
                    <c:v>1.1256999999999999</c:v>
                  </c:pt>
                  <c:pt idx="14">
                    <c:v>1.0708</c:v>
                  </c:pt>
                  <c:pt idx="15">
                    <c:v>0.90281999999999996</c:v>
                  </c:pt>
                  <c:pt idx="16">
                    <c:v>0.86867000000000005</c:v>
                  </c:pt>
                  <c:pt idx="17">
                    <c:v>0.74238999999999999</c:v>
                  </c:pt>
                  <c:pt idx="18">
                    <c:v>1.3957999999999999</c:v>
                  </c:pt>
                  <c:pt idx="19">
                    <c:v>0.86751999999999996</c:v>
                  </c:pt>
                  <c:pt idx="20">
                    <c:v>1.4491000000000001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S9d'!$B$4:$B$24</c:f>
              <c:numCache>
                <c:formatCode>0.00E+00</c:formatCode>
                <c:ptCount val="21"/>
                <c:pt idx="0">
                  <c:v>8.7334999999999994</c:v>
                </c:pt>
                <c:pt idx="1">
                  <c:v>8.6190999999999995</c:v>
                </c:pt>
                <c:pt idx="2">
                  <c:v>8.8786000000000005</c:v>
                </c:pt>
                <c:pt idx="3">
                  <c:v>8.7720000000000002</c:v>
                </c:pt>
                <c:pt idx="4">
                  <c:v>8.3340999999999994</c:v>
                </c:pt>
                <c:pt idx="5">
                  <c:v>8.1943000000000001</c:v>
                </c:pt>
                <c:pt idx="6">
                  <c:v>9.5122999999999998</c:v>
                </c:pt>
                <c:pt idx="7">
                  <c:v>9.6546000000000003</c:v>
                </c:pt>
                <c:pt idx="8">
                  <c:v>9.5962999999999994</c:v>
                </c:pt>
                <c:pt idx="9">
                  <c:v>9.8564000000000007</c:v>
                </c:pt>
                <c:pt idx="10">
                  <c:v>9.7621000000000002</c:v>
                </c:pt>
                <c:pt idx="11">
                  <c:v>10.079000000000001</c:v>
                </c:pt>
                <c:pt idx="12">
                  <c:v>10.224</c:v>
                </c:pt>
                <c:pt idx="13">
                  <c:v>10.182</c:v>
                </c:pt>
                <c:pt idx="14">
                  <c:v>10.193</c:v>
                </c:pt>
                <c:pt idx="15">
                  <c:v>10.086</c:v>
                </c:pt>
                <c:pt idx="16">
                  <c:v>10.355</c:v>
                </c:pt>
                <c:pt idx="17">
                  <c:v>10.271000000000001</c:v>
                </c:pt>
                <c:pt idx="18">
                  <c:v>10.243</c:v>
                </c:pt>
                <c:pt idx="19">
                  <c:v>10.452</c:v>
                </c:pt>
                <c:pt idx="20">
                  <c:v>10.304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41-964F-9269-4CFF71D2287E}"/>
            </c:ext>
          </c:extLst>
        </c:ser>
        <c:ser>
          <c:idx val="10"/>
          <c:order val="1"/>
          <c:tx>
            <c:v>0 wt.% Theory</c:v>
          </c:tx>
          <c:spPr>
            <a:ln w="19050" cap="rnd">
              <a:solidFill>
                <a:srgbClr val="4472C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S9d'!$C$4:$C$24</c:f>
              <c:numCache>
                <c:formatCode>0.00E+00</c:formatCode>
                <c:ptCount val="21"/>
                <c:pt idx="0">
                  <c:v>8.0653668140210293</c:v>
                </c:pt>
                <c:pt idx="1">
                  <c:v>8.435049361666465</c:v>
                </c:pt>
                <c:pt idx="2">
                  <c:v>8.7432021181711281</c:v>
                </c:pt>
                <c:pt idx="3">
                  <c:v>9.0001445314980373</c:v>
                </c:pt>
                <c:pt idx="4">
                  <c:v>9.21444561580563</c:v>
                </c:pt>
                <c:pt idx="5">
                  <c:v>9.3932952851213933</c:v>
                </c:pt>
                <c:pt idx="6">
                  <c:v>9.5420652657842382</c:v>
                </c:pt>
                <c:pt idx="7">
                  <c:v>9.5420652657842382</c:v>
                </c:pt>
                <c:pt idx="8">
                  <c:v>9.6665333829075077</c:v>
                </c:pt>
                <c:pt idx="9">
                  <c:v>9.7698266787126737</c:v>
                </c:pt>
                <c:pt idx="10">
                  <c:v>9.8562340064909701</c:v>
                </c:pt>
                <c:pt idx="11">
                  <c:v>9.9283362749932778</c:v>
                </c:pt>
                <c:pt idx="12">
                  <c:v>9.9884244945006451</c:v>
                </c:pt>
                <c:pt idx="13">
                  <c:v>10.038494848957916</c:v>
                </c:pt>
                <c:pt idx="14">
                  <c:v>10.07998619088877</c:v>
                </c:pt>
                <c:pt idx="15">
                  <c:v>10.114894063477861</c:v>
                </c:pt>
                <c:pt idx="16">
                  <c:v>10.143791957342017</c:v>
                </c:pt>
                <c:pt idx="17">
                  <c:v>10.168111371533692</c:v>
                </c:pt>
                <c:pt idx="18">
                  <c:v>10.188143404687684</c:v>
                </c:pt>
                <c:pt idx="19">
                  <c:v>10.205023833399883</c:v>
                </c:pt>
                <c:pt idx="20">
                  <c:v>10.219046105722878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41-964F-9269-4CFF71D2287E}"/>
            </c:ext>
          </c:extLst>
        </c:ser>
        <c:ser>
          <c:idx val="1"/>
          <c:order val="2"/>
          <c:tx>
            <c:strRef>
              <c:f>'Figure S9d'!$D$1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'[7]0.1 wt.%'!$D$4:$D$24</c:f>
                <c:numCache>
                  <c:formatCode>General</c:formatCode>
                  <c:ptCount val="21"/>
                  <c:pt idx="0">
                    <c:v>1.3540000000000001</c:v>
                  </c:pt>
                  <c:pt idx="1">
                    <c:v>2.0718999999999999</c:v>
                  </c:pt>
                  <c:pt idx="2">
                    <c:v>1.5409999999999999</c:v>
                  </c:pt>
                  <c:pt idx="3">
                    <c:v>1.9616</c:v>
                  </c:pt>
                  <c:pt idx="4">
                    <c:v>3.2151000000000001</c:v>
                  </c:pt>
                  <c:pt idx="5">
                    <c:v>5.2370999999999999</c:v>
                  </c:pt>
                  <c:pt idx="6">
                    <c:v>1.1725000000000001</c:v>
                  </c:pt>
                  <c:pt idx="7">
                    <c:v>1.1951000000000001</c:v>
                  </c:pt>
                  <c:pt idx="8">
                    <c:v>1.2874000000000001</c:v>
                  </c:pt>
                  <c:pt idx="9">
                    <c:v>1.4668000000000001</c:v>
                  </c:pt>
                  <c:pt idx="10">
                    <c:v>1.1758</c:v>
                  </c:pt>
                  <c:pt idx="11">
                    <c:v>1.4065000000000001</c:v>
                  </c:pt>
                  <c:pt idx="12">
                    <c:v>1.0734999999999999</c:v>
                  </c:pt>
                  <c:pt idx="13">
                    <c:v>1.2585999999999999</c:v>
                  </c:pt>
                  <c:pt idx="14">
                    <c:v>1.0518000000000001</c:v>
                  </c:pt>
                  <c:pt idx="15">
                    <c:v>1.0117</c:v>
                  </c:pt>
                  <c:pt idx="16">
                    <c:v>0.80637000000000003</c:v>
                  </c:pt>
                  <c:pt idx="17">
                    <c:v>1.2811999999999999</c:v>
                  </c:pt>
                  <c:pt idx="18">
                    <c:v>1.0113000000000001</c:v>
                  </c:pt>
                  <c:pt idx="19">
                    <c:v>1.1547000000000001</c:v>
                  </c:pt>
                  <c:pt idx="20">
                    <c:v>0.74509000000000003</c:v>
                  </c:pt>
                </c:numCache>
              </c:numRef>
            </c:plus>
            <c:minus>
              <c:numRef>
                <c:f>'[7]0.1 wt.%'!$D$4:$D$24</c:f>
                <c:numCache>
                  <c:formatCode>General</c:formatCode>
                  <c:ptCount val="21"/>
                  <c:pt idx="0">
                    <c:v>1.3540000000000001</c:v>
                  </c:pt>
                  <c:pt idx="1">
                    <c:v>2.0718999999999999</c:v>
                  </c:pt>
                  <c:pt idx="2">
                    <c:v>1.5409999999999999</c:v>
                  </c:pt>
                  <c:pt idx="3">
                    <c:v>1.9616</c:v>
                  </c:pt>
                  <c:pt idx="4">
                    <c:v>3.2151000000000001</c:v>
                  </c:pt>
                  <c:pt idx="5">
                    <c:v>5.2370999999999999</c:v>
                  </c:pt>
                  <c:pt idx="6">
                    <c:v>1.1725000000000001</c:v>
                  </c:pt>
                  <c:pt idx="7">
                    <c:v>1.1951000000000001</c:v>
                  </c:pt>
                  <c:pt idx="8">
                    <c:v>1.2874000000000001</c:v>
                  </c:pt>
                  <c:pt idx="9">
                    <c:v>1.4668000000000001</c:v>
                  </c:pt>
                  <c:pt idx="10">
                    <c:v>1.1758</c:v>
                  </c:pt>
                  <c:pt idx="11">
                    <c:v>1.4065000000000001</c:v>
                  </c:pt>
                  <c:pt idx="12">
                    <c:v>1.0734999999999999</c:v>
                  </c:pt>
                  <c:pt idx="13">
                    <c:v>1.2585999999999999</c:v>
                  </c:pt>
                  <c:pt idx="14">
                    <c:v>1.0518000000000001</c:v>
                  </c:pt>
                  <c:pt idx="15">
                    <c:v>1.0117</c:v>
                  </c:pt>
                  <c:pt idx="16">
                    <c:v>0.80637000000000003</c:v>
                  </c:pt>
                  <c:pt idx="17">
                    <c:v>1.2811999999999999</c:v>
                  </c:pt>
                  <c:pt idx="18">
                    <c:v>1.0113000000000001</c:v>
                  </c:pt>
                  <c:pt idx="19">
                    <c:v>1.1547000000000001</c:v>
                  </c:pt>
                  <c:pt idx="20">
                    <c:v>0.74509000000000003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S9d'!$D$4:$D$24</c:f>
              <c:numCache>
                <c:formatCode>0.00E+00</c:formatCode>
                <c:ptCount val="21"/>
                <c:pt idx="0">
                  <c:v>8.5938999999999997</c:v>
                </c:pt>
                <c:pt idx="1">
                  <c:v>8.7129999999999992</c:v>
                </c:pt>
                <c:pt idx="2">
                  <c:v>9.2535000000000007</c:v>
                </c:pt>
                <c:pt idx="3">
                  <c:v>9.1494</c:v>
                </c:pt>
                <c:pt idx="4">
                  <c:v>9.3024000000000004</c:v>
                </c:pt>
                <c:pt idx="5">
                  <c:v>10.603999999999999</c:v>
                </c:pt>
                <c:pt idx="6">
                  <c:v>10.045999999999999</c:v>
                </c:pt>
                <c:pt idx="7">
                  <c:v>9.8660999999999994</c:v>
                </c:pt>
                <c:pt idx="8">
                  <c:v>10.308</c:v>
                </c:pt>
                <c:pt idx="9">
                  <c:v>10.096</c:v>
                </c:pt>
                <c:pt idx="10">
                  <c:v>10.271000000000001</c:v>
                </c:pt>
                <c:pt idx="11">
                  <c:v>10.791</c:v>
                </c:pt>
                <c:pt idx="12">
                  <c:v>10.608000000000001</c:v>
                </c:pt>
                <c:pt idx="13">
                  <c:v>10.606</c:v>
                </c:pt>
                <c:pt idx="14">
                  <c:v>10.884</c:v>
                </c:pt>
                <c:pt idx="15">
                  <c:v>10.99</c:v>
                </c:pt>
                <c:pt idx="16">
                  <c:v>10.884</c:v>
                </c:pt>
                <c:pt idx="17">
                  <c:v>10.686999999999999</c:v>
                </c:pt>
                <c:pt idx="18">
                  <c:v>10.537000000000001</c:v>
                </c:pt>
                <c:pt idx="19">
                  <c:v>10.535</c:v>
                </c:pt>
                <c:pt idx="20">
                  <c:v>10.872999999999999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41-964F-9269-4CFF71D2287E}"/>
            </c:ext>
          </c:extLst>
        </c:ser>
        <c:ser>
          <c:idx val="11"/>
          <c:order val="3"/>
          <c:tx>
            <c:v>0.1 wt.% Theory</c:v>
          </c:tx>
          <c:spPr>
            <a:ln w="19050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S9d'!$E$4:$E$24</c:f>
              <c:numCache>
                <c:formatCode>0.00E+00</c:formatCode>
                <c:ptCount val="21"/>
                <c:pt idx="0">
                  <c:v>8.411099127362526</c:v>
                </c:pt>
                <c:pt idx="1">
                  <c:v>8.8260872978454756</c:v>
                </c:pt>
                <c:pt idx="2">
                  <c:v>9.1720050304125991</c:v>
                </c:pt>
                <c:pt idx="3">
                  <c:v>9.4604364500323186</c:v>
                </c:pt>
                <c:pt idx="4">
                  <c:v>9.7010007273446881</c:v>
                </c:pt>
                <c:pt idx="5">
                  <c:v>9.9017689203079478</c:v>
                </c:pt>
                <c:pt idx="6">
                  <c:v>10.068771075241351</c:v>
                </c:pt>
                <c:pt idx="7">
                  <c:v>10.068771075241351</c:v>
                </c:pt>
                <c:pt idx="8">
                  <c:v>10.208493105771131</c:v>
                </c:pt>
                <c:pt idx="9">
                  <c:v>10.324445281826931</c:v>
                </c:pt>
                <c:pt idx="10">
                  <c:v>10.421442067581141</c:v>
                </c:pt>
                <c:pt idx="11">
                  <c:v>10.502380669319358</c:v>
                </c:pt>
                <c:pt idx="12">
                  <c:v>10.569832866994798</c:v>
                </c:pt>
                <c:pt idx="13">
                  <c:v>10.626039482438228</c:v>
                </c:pt>
                <c:pt idx="14">
                  <c:v>10.672615703545864</c:v>
                </c:pt>
                <c:pt idx="15">
                  <c:v>10.71180163286134</c:v>
                </c:pt>
                <c:pt idx="16">
                  <c:v>10.744241043869183</c:v>
                </c:pt>
                <c:pt idx="17">
                  <c:v>10.771540869806055</c:v>
                </c:pt>
                <c:pt idx="18">
                  <c:v>10.794027884252845</c:v>
                </c:pt>
                <c:pt idx="19">
                  <c:v>10.812977056381365</c:v>
                </c:pt>
                <c:pt idx="20">
                  <c:v>10.828717797117967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41-964F-9269-4CFF71D2287E}"/>
            </c:ext>
          </c:extLst>
        </c:ser>
        <c:ser>
          <c:idx val="2"/>
          <c:order val="4"/>
          <c:tx>
            <c:strRef>
              <c:f>'Figure S9d'!$F$1</c:f>
              <c:strCache>
                <c:ptCount val="1"/>
                <c:pt idx="0">
                  <c:v>0.2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'[7]0.2 wt.%'!$D$4:$D$24</c:f>
                <c:numCache>
                  <c:formatCode>General</c:formatCode>
                  <c:ptCount val="21"/>
                  <c:pt idx="0">
                    <c:v>1.6889000000000001</c:v>
                  </c:pt>
                  <c:pt idx="1">
                    <c:v>0.98682999999999998</c:v>
                  </c:pt>
                  <c:pt idx="2">
                    <c:v>1.7547999999999999</c:v>
                  </c:pt>
                  <c:pt idx="3">
                    <c:v>2.3527999999999998</c:v>
                  </c:pt>
                  <c:pt idx="4">
                    <c:v>2.7075999999999998</c:v>
                  </c:pt>
                  <c:pt idx="5">
                    <c:v>4.3121999999999998</c:v>
                  </c:pt>
                  <c:pt idx="6">
                    <c:v>1.7675000000000001</c:v>
                  </c:pt>
                  <c:pt idx="7">
                    <c:v>0.57933000000000001</c:v>
                  </c:pt>
                  <c:pt idx="8">
                    <c:v>1.0529999999999999</c:v>
                  </c:pt>
                  <c:pt idx="9">
                    <c:v>1.101</c:v>
                  </c:pt>
                  <c:pt idx="10">
                    <c:v>0.77727999999999997</c:v>
                  </c:pt>
                  <c:pt idx="11">
                    <c:v>1.0985</c:v>
                  </c:pt>
                  <c:pt idx="12">
                    <c:v>1.1993</c:v>
                  </c:pt>
                  <c:pt idx="13">
                    <c:v>0.60346999999999995</c:v>
                  </c:pt>
                  <c:pt idx="14">
                    <c:v>1.1612</c:v>
                  </c:pt>
                  <c:pt idx="15">
                    <c:v>1.1173999999999999</c:v>
                  </c:pt>
                  <c:pt idx="16">
                    <c:v>0.92084999999999995</c:v>
                  </c:pt>
                  <c:pt idx="17">
                    <c:v>0.73182999999999998</c:v>
                  </c:pt>
                  <c:pt idx="18">
                    <c:v>0.92034000000000005</c:v>
                  </c:pt>
                  <c:pt idx="19">
                    <c:v>0.85665999999999998</c:v>
                  </c:pt>
                  <c:pt idx="20">
                    <c:v>0.56023999999999996</c:v>
                  </c:pt>
                </c:numCache>
              </c:numRef>
            </c:plus>
            <c:minus>
              <c:numRef>
                <c:f>'[7]0.2 wt.%'!$D$4:$D$24</c:f>
                <c:numCache>
                  <c:formatCode>General</c:formatCode>
                  <c:ptCount val="21"/>
                  <c:pt idx="0">
                    <c:v>1.6889000000000001</c:v>
                  </c:pt>
                  <c:pt idx="1">
                    <c:v>0.98682999999999998</c:v>
                  </c:pt>
                  <c:pt idx="2">
                    <c:v>1.7547999999999999</c:v>
                  </c:pt>
                  <c:pt idx="3">
                    <c:v>2.3527999999999998</c:v>
                  </c:pt>
                  <c:pt idx="4">
                    <c:v>2.7075999999999998</c:v>
                  </c:pt>
                  <c:pt idx="5">
                    <c:v>4.3121999999999998</c:v>
                  </c:pt>
                  <c:pt idx="6">
                    <c:v>1.7675000000000001</c:v>
                  </c:pt>
                  <c:pt idx="7">
                    <c:v>0.57933000000000001</c:v>
                  </c:pt>
                  <c:pt idx="8">
                    <c:v>1.0529999999999999</c:v>
                  </c:pt>
                  <c:pt idx="9">
                    <c:v>1.101</c:v>
                  </c:pt>
                  <c:pt idx="10">
                    <c:v>0.77727999999999997</c:v>
                  </c:pt>
                  <c:pt idx="11">
                    <c:v>1.0985</c:v>
                  </c:pt>
                  <c:pt idx="12">
                    <c:v>1.1993</c:v>
                  </c:pt>
                  <c:pt idx="13">
                    <c:v>0.60346999999999995</c:v>
                  </c:pt>
                  <c:pt idx="14">
                    <c:v>1.1612</c:v>
                  </c:pt>
                  <c:pt idx="15">
                    <c:v>1.1173999999999999</c:v>
                  </c:pt>
                  <c:pt idx="16">
                    <c:v>0.92084999999999995</c:v>
                  </c:pt>
                  <c:pt idx="17">
                    <c:v>0.73182999999999998</c:v>
                  </c:pt>
                  <c:pt idx="18">
                    <c:v>0.92034000000000005</c:v>
                  </c:pt>
                  <c:pt idx="19">
                    <c:v>0.85665999999999998</c:v>
                  </c:pt>
                  <c:pt idx="20">
                    <c:v>0.56023999999999996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S9d'!$F$4:$F$24</c:f>
              <c:numCache>
                <c:formatCode>0.00E+00</c:formatCode>
                <c:ptCount val="21"/>
                <c:pt idx="0">
                  <c:v>7.7460000000000004</c:v>
                </c:pt>
                <c:pt idx="1">
                  <c:v>8.0320999999999998</c:v>
                </c:pt>
                <c:pt idx="2">
                  <c:v>8.14</c:v>
                </c:pt>
                <c:pt idx="3">
                  <c:v>8.2202999999999999</c:v>
                </c:pt>
                <c:pt idx="4">
                  <c:v>8.5588999999999995</c:v>
                </c:pt>
                <c:pt idx="5">
                  <c:v>8.2202999999999999</c:v>
                </c:pt>
                <c:pt idx="6">
                  <c:v>9.2563999999999993</c:v>
                </c:pt>
                <c:pt idx="7">
                  <c:v>9.3192000000000004</c:v>
                </c:pt>
                <c:pt idx="8">
                  <c:v>9.2718000000000007</c:v>
                </c:pt>
                <c:pt idx="9">
                  <c:v>9.6843000000000004</c:v>
                </c:pt>
                <c:pt idx="10">
                  <c:v>9.6690000000000005</c:v>
                </c:pt>
                <c:pt idx="11">
                  <c:v>9.6625999999999994</c:v>
                </c:pt>
                <c:pt idx="12">
                  <c:v>9.8003999999999998</c:v>
                </c:pt>
                <c:pt idx="13">
                  <c:v>9.5062999999999995</c:v>
                </c:pt>
                <c:pt idx="14">
                  <c:v>9.9823000000000004</c:v>
                </c:pt>
                <c:pt idx="15">
                  <c:v>9.9076000000000004</c:v>
                </c:pt>
                <c:pt idx="16">
                  <c:v>9.9041999999999994</c:v>
                </c:pt>
                <c:pt idx="17">
                  <c:v>10.018000000000001</c:v>
                </c:pt>
                <c:pt idx="18">
                  <c:v>10.212</c:v>
                </c:pt>
                <c:pt idx="19">
                  <c:v>9.9307999999999996</c:v>
                </c:pt>
                <c:pt idx="20">
                  <c:v>10.082000000000001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41-964F-9269-4CFF71D2287E}"/>
            </c:ext>
          </c:extLst>
        </c:ser>
        <c:ser>
          <c:idx val="12"/>
          <c:order val="5"/>
          <c:tx>
            <c:v>0.2 wt.% Theory</c:v>
          </c:tx>
          <c:spPr>
            <a:ln w="19050" cap="rnd">
              <a:solidFill>
                <a:srgbClr val="A5A5A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S9d'!$G$4:$G$24</c:f>
              <c:numCache>
                <c:formatCode>0.00E+00</c:formatCode>
                <c:ptCount val="21"/>
                <c:pt idx="0">
                  <c:v>7.395277247897214</c:v>
                </c:pt>
                <c:pt idx="1">
                  <c:v>7.8423558455907703</c:v>
                </c:pt>
                <c:pt idx="2">
                  <c:v>8.215022889601844</c:v>
                </c:pt>
                <c:pt idx="3">
                  <c:v>8.5257582883103815</c:v>
                </c:pt>
                <c:pt idx="4">
                  <c:v>8.7849250487286703</c:v>
                </c:pt>
                <c:pt idx="5">
                  <c:v>9.0012183519016844</c:v>
                </c:pt>
                <c:pt idx="6">
                  <c:v>9.1811345387957282</c:v>
                </c:pt>
                <c:pt idx="7">
                  <c:v>9.1811345387957282</c:v>
                </c:pt>
                <c:pt idx="8">
                  <c:v>9.331661069235027</c:v>
                </c:pt>
                <c:pt idx="9">
                  <c:v>9.4565796571798675</c:v>
                </c:pt>
                <c:pt idx="10">
                  <c:v>9.5610770622632675</c:v>
                </c:pt>
                <c:pt idx="11">
                  <c:v>9.6482745274880877</c:v>
                </c:pt>
                <c:pt idx="12">
                  <c:v>9.7209427047833312</c:v>
                </c:pt>
                <c:pt idx="13">
                  <c:v>9.7814956954488395</c:v>
                </c:pt>
                <c:pt idx="14">
                  <c:v>9.8316735874943717</c:v>
                </c:pt>
                <c:pt idx="15">
                  <c:v>9.8738897073112177</c:v>
                </c:pt>
                <c:pt idx="16">
                  <c:v>9.9088376104442482</c:v>
                </c:pt>
                <c:pt idx="17">
                  <c:v>9.9382484919229448</c:v>
                </c:pt>
                <c:pt idx="18">
                  <c:v>9.9624743942504388</c:v>
                </c:pt>
                <c:pt idx="19">
                  <c:v>9.9828888780966007</c:v>
                </c:pt>
                <c:pt idx="20">
                  <c:v>9.9998468272520853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41-964F-9269-4CFF71D2287E}"/>
            </c:ext>
          </c:extLst>
        </c:ser>
        <c:ser>
          <c:idx val="3"/>
          <c:order val="6"/>
          <c:tx>
            <c:strRef>
              <c:f>'Figure S9d'!$H$1</c:f>
              <c:strCache>
                <c:ptCount val="1"/>
                <c:pt idx="0">
                  <c:v>0.3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'[7]0.3 wt.%'!$D$4:$D$24</c:f>
                <c:numCache>
                  <c:formatCode>General</c:formatCode>
                  <c:ptCount val="21"/>
                  <c:pt idx="0">
                    <c:v>1.5257000000000001</c:v>
                  </c:pt>
                  <c:pt idx="1">
                    <c:v>1.3291999999999999</c:v>
                  </c:pt>
                  <c:pt idx="2">
                    <c:v>1.7350000000000001</c:v>
                  </c:pt>
                  <c:pt idx="3">
                    <c:v>2.5657999999999999</c:v>
                  </c:pt>
                  <c:pt idx="4">
                    <c:v>2.7925</c:v>
                  </c:pt>
                  <c:pt idx="5">
                    <c:v>2.5308000000000002</c:v>
                  </c:pt>
                  <c:pt idx="6">
                    <c:v>1.2190000000000001</c:v>
                  </c:pt>
                  <c:pt idx="7">
                    <c:v>0.97372999999999998</c:v>
                  </c:pt>
                  <c:pt idx="8">
                    <c:v>1.1351</c:v>
                  </c:pt>
                  <c:pt idx="9">
                    <c:v>1.1831</c:v>
                  </c:pt>
                  <c:pt idx="10">
                    <c:v>1.2163999999999999</c:v>
                  </c:pt>
                  <c:pt idx="11">
                    <c:v>0.98895999999999995</c:v>
                  </c:pt>
                  <c:pt idx="12">
                    <c:v>0.73185</c:v>
                  </c:pt>
                  <c:pt idx="13">
                    <c:v>1.1515</c:v>
                  </c:pt>
                  <c:pt idx="14">
                    <c:v>0.71350000000000002</c:v>
                  </c:pt>
                  <c:pt idx="15">
                    <c:v>1.2134</c:v>
                  </c:pt>
                  <c:pt idx="16">
                    <c:v>0.57460999999999995</c:v>
                  </c:pt>
                  <c:pt idx="17">
                    <c:v>0.93386000000000002</c:v>
                  </c:pt>
                  <c:pt idx="18">
                    <c:v>0.92571999999999999</c:v>
                  </c:pt>
                  <c:pt idx="19">
                    <c:v>0.84855999999999998</c:v>
                  </c:pt>
                  <c:pt idx="20">
                    <c:v>0.97638000000000003</c:v>
                  </c:pt>
                </c:numCache>
              </c:numRef>
            </c:plus>
            <c:minus>
              <c:numRef>
                <c:f>'[7]0.3 wt.%'!$D$4:$D$24</c:f>
                <c:numCache>
                  <c:formatCode>General</c:formatCode>
                  <c:ptCount val="21"/>
                  <c:pt idx="0">
                    <c:v>1.5257000000000001</c:v>
                  </c:pt>
                  <c:pt idx="1">
                    <c:v>1.3291999999999999</c:v>
                  </c:pt>
                  <c:pt idx="2">
                    <c:v>1.7350000000000001</c:v>
                  </c:pt>
                  <c:pt idx="3">
                    <c:v>2.5657999999999999</c:v>
                  </c:pt>
                  <c:pt idx="4">
                    <c:v>2.7925</c:v>
                  </c:pt>
                  <c:pt idx="5">
                    <c:v>2.5308000000000002</c:v>
                  </c:pt>
                  <c:pt idx="6">
                    <c:v>1.2190000000000001</c:v>
                  </c:pt>
                  <c:pt idx="7">
                    <c:v>0.97372999999999998</c:v>
                  </c:pt>
                  <c:pt idx="8">
                    <c:v>1.1351</c:v>
                  </c:pt>
                  <c:pt idx="9">
                    <c:v>1.1831</c:v>
                  </c:pt>
                  <c:pt idx="10">
                    <c:v>1.2163999999999999</c:v>
                  </c:pt>
                  <c:pt idx="11">
                    <c:v>0.98895999999999995</c:v>
                  </c:pt>
                  <c:pt idx="12">
                    <c:v>0.73185</c:v>
                  </c:pt>
                  <c:pt idx="13">
                    <c:v>1.1515</c:v>
                  </c:pt>
                  <c:pt idx="14">
                    <c:v>0.71350000000000002</c:v>
                  </c:pt>
                  <c:pt idx="15">
                    <c:v>1.2134</c:v>
                  </c:pt>
                  <c:pt idx="16">
                    <c:v>0.57460999999999995</c:v>
                  </c:pt>
                  <c:pt idx="17">
                    <c:v>0.93386000000000002</c:v>
                  </c:pt>
                  <c:pt idx="18">
                    <c:v>0.92571999999999999</c:v>
                  </c:pt>
                  <c:pt idx="19">
                    <c:v>0.84855999999999998</c:v>
                  </c:pt>
                  <c:pt idx="20">
                    <c:v>0.97638000000000003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S9d'!$H$4:$H$24</c:f>
              <c:numCache>
                <c:formatCode>0.00E+00</c:formatCode>
                <c:ptCount val="21"/>
                <c:pt idx="0">
                  <c:v>8.1077999999999992</c:v>
                </c:pt>
                <c:pt idx="1">
                  <c:v>8.3126999999999995</c:v>
                </c:pt>
                <c:pt idx="2">
                  <c:v>8.9224999999999994</c:v>
                </c:pt>
                <c:pt idx="3">
                  <c:v>8.9562000000000008</c:v>
                </c:pt>
                <c:pt idx="4">
                  <c:v>8.5165000000000006</c:v>
                </c:pt>
                <c:pt idx="5">
                  <c:v>8.7852999999999994</c:v>
                </c:pt>
                <c:pt idx="6">
                  <c:v>9.2507999999999999</c:v>
                </c:pt>
                <c:pt idx="7">
                  <c:v>9.3087999999999997</c:v>
                </c:pt>
                <c:pt idx="8">
                  <c:v>9.4533000000000005</c:v>
                </c:pt>
                <c:pt idx="9">
                  <c:v>9.5663999999999998</c:v>
                </c:pt>
                <c:pt idx="10">
                  <c:v>9.6936</c:v>
                </c:pt>
                <c:pt idx="11">
                  <c:v>9.8850999999999996</c:v>
                </c:pt>
                <c:pt idx="12">
                  <c:v>10.268000000000001</c:v>
                </c:pt>
                <c:pt idx="13">
                  <c:v>10.42</c:v>
                </c:pt>
                <c:pt idx="14">
                  <c:v>10.16</c:v>
                </c:pt>
                <c:pt idx="15">
                  <c:v>10.393000000000001</c:v>
                </c:pt>
                <c:pt idx="16">
                  <c:v>10.129</c:v>
                </c:pt>
                <c:pt idx="17">
                  <c:v>10.33</c:v>
                </c:pt>
                <c:pt idx="18">
                  <c:v>10.284000000000001</c:v>
                </c:pt>
                <c:pt idx="19">
                  <c:v>10.269</c:v>
                </c:pt>
                <c:pt idx="20">
                  <c:v>10.337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741-964F-9269-4CFF71D2287E}"/>
            </c:ext>
          </c:extLst>
        </c:ser>
        <c:ser>
          <c:idx val="13"/>
          <c:order val="7"/>
          <c:tx>
            <c:v>0.3 wt.% Theory</c:v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S9d'!$I$4:$I$24</c:f>
              <c:numCache>
                <c:formatCode>0.00E+00</c:formatCode>
                <c:ptCount val="21"/>
                <c:pt idx="0">
                  <c:v>7.814971288124811</c:v>
                </c:pt>
                <c:pt idx="1">
                  <c:v>8.2329838388383934</c:v>
                </c:pt>
                <c:pt idx="2">
                  <c:v>8.5814225751984292</c:v>
                </c:pt>
                <c:pt idx="3">
                  <c:v>8.8719560457811326</c:v>
                </c:pt>
                <c:pt idx="4">
                  <c:v>9.1142735245007938</c:v>
                </c:pt>
                <c:pt idx="5">
                  <c:v>9.3165048901444489</c:v>
                </c:pt>
                <c:pt idx="6">
                  <c:v>9.4847241352307243</c:v>
                </c:pt>
                <c:pt idx="7">
                  <c:v>9.4847241352307243</c:v>
                </c:pt>
                <c:pt idx="8">
                  <c:v>9.6254644418873312</c:v>
                </c:pt>
                <c:pt idx="9">
                  <c:v>9.7422616624381426</c:v>
                </c:pt>
                <c:pt idx="10">
                  <c:v>9.8399653482491161</c:v>
                </c:pt>
                <c:pt idx="11">
                  <c:v>9.9214938200713565</c:v>
                </c:pt>
                <c:pt idx="12">
                  <c:v>9.9894376006584835</c:v>
                </c:pt>
                <c:pt idx="13">
                  <c:v>10.046053842661584</c:v>
                </c:pt>
                <c:pt idx="14">
                  <c:v>10.092969505257807</c:v>
                </c:pt>
                <c:pt idx="15">
                  <c:v>10.132441016569038</c:v>
                </c:pt>
                <c:pt idx="16">
                  <c:v>10.165116841817873</c:v>
                </c:pt>
                <c:pt idx="17">
                  <c:v>10.192615625363024</c:v>
                </c:pt>
                <c:pt idx="18">
                  <c:v>10.215266522269065</c:v>
                </c:pt>
                <c:pt idx="19">
                  <c:v>10.234353793518592</c:v>
                </c:pt>
                <c:pt idx="20">
                  <c:v>10.250209250742278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41-964F-9269-4CFF71D2287E}"/>
            </c:ext>
          </c:extLst>
        </c:ser>
        <c:ser>
          <c:idx val="4"/>
          <c:order val="8"/>
          <c:tx>
            <c:strRef>
              <c:f>'Figure S9d'!$J$1</c:f>
              <c:strCache>
                <c:ptCount val="1"/>
                <c:pt idx="0">
                  <c:v>0.5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1A6E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'[7]0.5 wt.%'!$D$4:$D$24</c:f>
                <c:numCache>
                  <c:formatCode>General</c:formatCode>
                  <c:ptCount val="21"/>
                  <c:pt idx="0">
                    <c:v>2.2759999999999998</c:v>
                  </c:pt>
                  <c:pt idx="1">
                    <c:v>1.5452999999999999</c:v>
                  </c:pt>
                  <c:pt idx="2">
                    <c:v>1.5720000000000001</c:v>
                  </c:pt>
                  <c:pt idx="3">
                    <c:v>2.1189</c:v>
                  </c:pt>
                  <c:pt idx="4">
                    <c:v>3.4112</c:v>
                  </c:pt>
                  <c:pt idx="5">
                    <c:v>3.4472</c:v>
                  </c:pt>
                  <c:pt idx="6">
                    <c:v>1.7096</c:v>
                  </c:pt>
                  <c:pt idx="7">
                    <c:v>1.5668</c:v>
                  </c:pt>
                  <c:pt idx="8">
                    <c:v>1.4728000000000001</c:v>
                  </c:pt>
                  <c:pt idx="9">
                    <c:v>1.3411999999999999</c:v>
                  </c:pt>
                  <c:pt idx="10">
                    <c:v>0.87353999999999998</c:v>
                  </c:pt>
                  <c:pt idx="11">
                    <c:v>1.1681999999999999</c:v>
                  </c:pt>
                  <c:pt idx="12">
                    <c:v>0.74222999999999995</c:v>
                  </c:pt>
                  <c:pt idx="13">
                    <c:v>0.82291999999999998</c:v>
                  </c:pt>
                  <c:pt idx="14">
                    <c:v>0.71179000000000003</c:v>
                  </c:pt>
                  <c:pt idx="15">
                    <c:v>1.1769000000000001</c:v>
                  </c:pt>
                  <c:pt idx="16">
                    <c:v>0.99744999999999995</c:v>
                  </c:pt>
                  <c:pt idx="17">
                    <c:v>1.1215999999999999</c:v>
                  </c:pt>
                  <c:pt idx="18">
                    <c:v>0.80684</c:v>
                  </c:pt>
                  <c:pt idx="19">
                    <c:v>1.0505</c:v>
                  </c:pt>
                  <c:pt idx="20">
                    <c:v>1.1469</c:v>
                  </c:pt>
                </c:numCache>
              </c:numRef>
            </c:plus>
            <c:minus>
              <c:numRef>
                <c:f>'[7]0.5 wt.%'!$D$4:$D$24</c:f>
                <c:numCache>
                  <c:formatCode>General</c:formatCode>
                  <c:ptCount val="21"/>
                  <c:pt idx="0">
                    <c:v>2.2759999999999998</c:v>
                  </c:pt>
                  <c:pt idx="1">
                    <c:v>1.5452999999999999</c:v>
                  </c:pt>
                  <c:pt idx="2">
                    <c:v>1.5720000000000001</c:v>
                  </c:pt>
                  <c:pt idx="3">
                    <c:v>2.1189</c:v>
                  </c:pt>
                  <c:pt idx="4">
                    <c:v>3.4112</c:v>
                  </c:pt>
                  <c:pt idx="5">
                    <c:v>3.4472</c:v>
                  </c:pt>
                  <c:pt idx="6">
                    <c:v>1.7096</c:v>
                  </c:pt>
                  <c:pt idx="7">
                    <c:v>1.5668</c:v>
                  </c:pt>
                  <c:pt idx="8">
                    <c:v>1.4728000000000001</c:v>
                  </c:pt>
                  <c:pt idx="9">
                    <c:v>1.3411999999999999</c:v>
                  </c:pt>
                  <c:pt idx="10">
                    <c:v>0.87353999999999998</c:v>
                  </c:pt>
                  <c:pt idx="11">
                    <c:v>1.1681999999999999</c:v>
                  </c:pt>
                  <c:pt idx="12">
                    <c:v>0.74222999999999995</c:v>
                  </c:pt>
                  <c:pt idx="13">
                    <c:v>0.82291999999999998</c:v>
                  </c:pt>
                  <c:pt idx="14">
                    <c:v>0.71179000000000003</c:v>
                  </c:pt>
                  <c:pt idx="15">
                    <c:v>1.1769000000000001</c:v>
                  </c:pt>
                  <c:pt idx="16">
                    <c:v>0.99744999999999995</c:v>
                  </c:pt>
                  <c:pt idx="17">
                    <c:v>1.1215999999999999</c:v>
                  </c:pt>
                  <c:pt idx="18">
                    <c:v>0.80684</c:v>
                  </c:pt>
                  <c:pt idx="19">
                    <c:v>1.0505</c:v>
                  </c:pt>
                  <c:pt idx="20">
                    <c:v>1.1469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S9d'!$J$4:$J$24</c:f>
              <c:numCache>
                <c:formatCode>0.00E+00</c:formatCode>
                <c:ptCount val="21"/>
                <c:pt idx="0">
                  <c:v>8.7334999999999994</c:v>
                </c:pt>
                <c:pt idx="1">
                  <c:v>9.1651000000000007</c:v>
                </c:pt>
                <c:pt idx="2">
                  <c:v>9.5916999999999994</c:v>
                </c:pt>
                <c:pt idx="3">
                  <c:v>9.1704000000000008</c:v>
                </c:pt>
                <c:pt idx="4">
                  <c:v>9.0690000000000008</c:v>
                </c:pt>
                <c:pt idx="5">
                  <c:v>9.7514000000000003</c:v>
                </c:pt>
                <c:pt idx="6">
                  <c:v>10.868</c:v>
                </c:pt>
                <c:pt idx="7">
                  <c:v>10.84</c:v>
                </c:pt>
                <c:pt idx="8">
                  <c:v>10.847</c:v>
                </c:pt>
                <c:pt idx="9">
                  <c:v>11.507999999999999</c:v>
                </c:pt>
                <c:pt idx="10">
                  <c:v>11.135999999999999</c:v>
                </c:pt>
                <c:pt idx="11">
                  <c:v>11.218999999999999</c:v>
                </c:pt>
                <c:pt idx="12">
                  <c:v>11.19</c:v>
                </c:pt>
                <c:pt idx="13">
                  <c:v>11.292</c:v>
                </c:pt>
                <c:pt idx="14">
                  <c:v>11.657</c:v>
                </c:pt>
                <c:pt idx="15">
                  <c:v>11.294</c:v>
                </c:pt>
                <c:pt idx="16">
                  <c:v>11.308</c:v>
                </c:pt>
                <c:pt idx="17">
                  <c:v>11.686999999999999</c:v>
                </c:pt>
                <c:pt idx="18">
                  <c:v>11.416</c:v>
                </c:pt>
                <c:pt idx="19">
                  <c:v>11.587999999999999</c:v>
                </c:pt>
                <c:pt idx="20">
                  <c:v>11.619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741-964F-9269-4CFF71D2287E}"/>
            </c:ext>
          </c:extLst>
        </c:ser>
        <c:ser>
          <c:idx val="14"/>
          <c:order val="9"/>
          <c:tx>
            <c:v>0.5 wt.% Theory</c:v>
          </c:tx>
          <c:spPr>
            <a:ln w="19050" cap="rnd">
              <a:solidFill>
                <a:srgbClr val="F1A6E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S9d'!$K$4:$K$24</c:f>
              <c:numCache>
                <c:formatCode>0.00E+00</c:formatCode>
                <c:ptCount val="21"/>
                <c:pt idx="0">
                  <c:v>8.3749469965794745</c:v>
                </c:pt>
                <c:pt idx="1">
                  <c:v>8.9258897611727814</c:v>
                </c:pt>
                <c:pt idx="2">
                  <c:v>9.3851338684941741</c:v>
                </c:pt>
                <c:pt idx="3">
                  <c:v>9.7680585276137997</c:v>
                </c:pt>
                <c:pt idx="4">
                  <c:v>10.087434253072734</c:v>
                </c:pt>
                <c:pt idx="5">
                  <c:v>10.353976268342363</c:v>
                </c:pt>
                <c:pt idx="6">
                  <c:v>10.575690127860266</c:v>
                </c:pt>
                <c:pt idx="7">
                  <c:v>10.575690127860266</c:v>
                </c:pt>
                <c:pt idx="8">
                  <c:v>10.761186600410515</c:v>
                </c:pt>
                <c:pt idx="9">
                  <c:v>10.915125958157621</c:v>
                </c:pt>
                <c:pt idx="10">
                  <c:v>11.043899935589071</c:v>
                </c:pt>
                <c:pt idx="11">
                  <c:v>11.151354894972791</c:v>
                </c:pt>
                <c:pt idx="12">
                  <c:v>11.240905159072975</c:v>
                </c:pt>
                <c:pt idx="13">
                  <c:v>11.315525667086009</c:v>
                </c:pt>
                <c:pt idx="14">
                  <c:v>11.37736075985862</c:v>
                </c:pt>
                <c:pt idx="15">
                  <c:v>11.42938442165385</c:v>
                </c:pt>
                <c:pt idx="16">
                  <c:v>11.472451333083256</c:v>
                </c:pt>
                <c:pt idx="17">
                  <c:v>11.508694876018643</c:v>
                </c:pt>
                <c:pt idx="18">
                  <c:v>11.538548878585381</c:v>
                </c:pt>
                <c:pt idx="19">
                  <c:v>11.563706003587503</c:v>
                </c:pt>
                <c:pt idx="20">
                  <c:v>11.584603580518618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741-964F-9269-4CFF71D2287E}"/>
            </c:ext>
          </c:extLst>
        </c:ser>
        <c:ser>
          <c:idx val="5"/>
          <c:order val="10"/>
          <c:tx>
            <c:strRef>
              <c:f>'Figure S9d'!$L$1</c:f>
              <c:strCache>
                <c:ptCount val="1"/>
                <c:pt idx="0">
                  <c:v>0.75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'[7]0.75 wt.%'!$D$4:$D$24</c:f>
                <c:numCache>
                  <c:formatCode>General</c:formatCode>
                  <c:ptCount val="21"/>
                  <c:pt idx="0">
                    <c:v>1.2040999999999999</c:v>
                  </c:pt>
                  <c:pt idx="1">
                    <c:v>1.2975000000000001</c:v>
                  </c:pt>
                  <c:pt idx="2">
                    <c:v>1.8203</c:v>
                  </c:pt>
                  <c:pt idx="3">
                    <c:v>1.7315</c:v>
                  </c:pt>
                  <c:pt idx="4">
                    <c:v>3.8982000000000001</c:v>
                  </c:pt>
                  <c:pt idx="5">
                    <c:v>3.5562999999999998</c:v>
                  </c:pt>
                  <c:pt idx="6">
                    <c:v>0.72931000000000001</c:v>
                  </c:pt>
                  <c:pt idx="7">
                    <c:v>1.2674000000000001</c:v>
                  </c:pt>
                  <c:pt idx="8">
                    <c:v>1.2611000000000001</c:v>
                  </c:pt>
                  <c:pt idx="9">
                    <c:v>1.2231000000000001</c:v>
                  </c:pt>
                  <c:pt idx="10">
                    <c:v>1.0805</c:v>
                  </c:pt>
                  <c:pt idx="11">
                    <c:v>1.1213</c:v>
                  </c:pt>
                  <c:pt idx="12">
                    <c:v>0.73116999999999999</c:v>
                  </c:pt>
                  <c:pt idx="13">
                    <c:v>1.1359999999999999</c:v>
                  </c:pt>
                  <c:pt idx="14">
                    <c:v>0.90114000000000005</c:v>
                  </c:pt>
                  <c:pt idx="15">
                    <c:v>1.1851</c:v>
                  </c:pt>
                  <c:pt idx="16">
                    <c:v>1.2275</c:v>
                  </c:pt>
                  <c:pt idx="17">
                    <c:v>1.0427999999999999</c:v>
                  </c:pt>
                  <c:pt idx="18">
                    <c:v>0.99346999999999996</c:v>
                  </c:pt>
                  <c:pt idx="19">
                    <c:v>0.83913000000000004</c:v>
                  </c:pt>
                  <c:pt idx="20">
                    <c:v>0.63497999999999999</c:v>
                  </c:pt>
                </c:numCache>
              </c:numRef>
            </c:plus>
            <c:minus>
              <c:numRef>
                <c:f>'[7]0.75 wt.%'!$D$4:$D$24</c:f>
                <c:numCache>
                  <c:formatCode>General</c:formatCode>
                  <c:ptCount val="21"/>
                  <c:pt idx="0">
                    <c:v>1.2040999999999999</c:v>
                  </c:pt>
                  <c:pt idx="1">
                    <c:v>1.2975000000000001</c:v>
                  </c:pt>
                  <c:pt idx="2">
                    <c:v>1.8203</c:v>
                  </c:pt>
                  <c:pt idx="3">
                    <c:v>1.7315</c:v>
                  </c:pt>
                  <c:pt idx="4">
                    <c:v>3.8982000000000001</c:v>
                  </c:pt>
                  <c:pt idx="5">
                    <c:v>3.5562999999999998</c:v>
                  </c:pt>
                  <c:pt idx="6">
                    <c:v>0.72931000000000001</c:v>
                  </c:pt>
                  <c:pt idx="7">
                    <c:v>1.2674000000000001</c:v>
                  </c:pt>
                  <c:pt idx="8">
                    <c:v>1.2611000000000001</c:v>
                  </c:pt>
                  <c:pt idx="9">
                    <c:v>1.2231000000000001</c:v>
                  </c:pt>
                  <c:pt idx="10">
                    <c:v>1.0805</c:v>
                  </c:pt>
                  <c:pt idx="11">
                    <c:v>1.1213</c:v>
                  </c:pt>
                  <c:pt idx="12">
                    <c:v>0.73116999999999999</c:v>
                  </c:pt>
                  <c:pt idx="13">
                    <c:v>1.1359999999999999</c:v>
                  </c:pt>
                  <c:pt idx="14">
                    <c:v>0.90114000000000005</c:v>
                  </c:pt>
                  <c:pt idx="15">
                    <c:v>1.1851</c:v>
                  </c:pt>
                  <c:pt idx="16">
                    <c:v>1.2275</c:v>
                  </c:pt>
                  <c:pt idx="17">
                    <c:v>1.0427999999999999</c:v>
                  </c:pt>
                  <c:pt idx="18">
                    <c:v>0.99346999999999996</c:v>
                  </c:pt>
                  <c:pt idx="19">
                    <c:v>0.83913000000000004</c:v>
                  </c:pt>
                  <c:pt idx="20">
                    <c:v>0.63497999999999999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S9d'!$L$4:$L$24</c:f>
              <c:numCache>
                <c:formatCode>0.00E+00</c:formatCode>
                <c:ptCount val="21"/>
                <c:pt idx="0">
                  <c:v>9.1357999999999997</c:v>
                </c:pt>
                <c:pt idx="1">
                  <c:v>9.1024999999999991</c:v>
                </c:pt>
                <c:pt idx="2">
                  <c:v>9.9239999999999995</c:v>
                </c:pt>
                <c:pt idx="3">
                  <c:v>9.6036000000000001</c:v>
                </c:pt>
                <c:pt idx="4">
                  <c:v>8.9397000000000002</c:v>
                </c:pt>
                <c:pt idx="5">
                  <c:v>9.2775999999999996</c:v>
                </c:pt>
                <c:pt idx="6">
                  <c:v>10.519</c:v>
                </c:pt>
                <c:pt idx="7">
                  <c:v>10.635</c:v>
                </c:pt>
                <c:pt idx="8">
                  <c:v>10.688000000000001</c:v>
                </c:pt>
                <c:pt idx="9">
                  <c:v>10.725</c:v>
                </c:pt>
                <c:pt idx="10">
                  <c:v>11.27</c:v>
                </c:pt>
                <c:pt idx="11">
                  <c:v>11.356999999999999</c:v>
                </c:pt>
                <c:pt idx="12">
                  <c:v>11.147</c:v>
                </c:pt>
                <c:pt idx="13">
                  <c:v>11.4</c:v>
                </c:pt>
                <c:pt idx="14">
                  <c:v>10.794</c:v>
                </c:pt>
                <c:pt idx="15">
                  <c:v>11.513</c:v>
                </c:pt>
                <c:pt idx="16">
                  <c:v>11.375</c:v>
                </c:pt>
                <c:pt idx="17">
                  <c:v>11.343</c:v>
                </c:pt>
                <c:pt idx="18">
                  <c:v>11.323</c:v>
                </c:pt>
                <c:pt idx="19">
                  <c:v>11.356999999999999</c:v>
                </c:pt>
                <c:pt idx="20">
                  <c:v>11.41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741-964F-9269-4CFF71D2287E}"/>
            </c:ext>
          </c:extLst>
        </c:ser>
        <c:ser>
          <c:idx val="15"/>
          <c:order val="11"/>
          <c:tx>
            <c:v>0.75 wt.% Theory</c:v>
          </c:tx>
          <c:spPr>
            <a:ln w="19050" cap="rnd">
              <a:solidFill>
                <a:srgbClr val="70AD4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S9d'!$M$4:$M$24</c:f>
              <c:numCache>
                <c:formatCode>0.00E+00</c:formatCode>
                <c:ptCount val="21"/>
                <c:pt idx="0">
                  <c:v>8.6100987914281433</c:v>
                </c:pt>
                <c:pt idx="1">
                  <c:v>9.081909640645307</c:v>
                </c:pt>
                <c:pt idx="2">
                  <c:v>9.4751925117494036</c:v>
                </c:pt>
                <c:pt idx="3">
                  <c:v>9.8031176978416248</c:v>
                </c:pt>
                <c:pt idx="4">
                  <c:v>10.076621484318174</c:v>
                </c:pt>
                <c:pt idx="5">
                  <c:v>10.30488006698465</c:v>
                </c:pt>
                <c:pt idx="6">
                  <c:v>10.494749162406158</c:v>
                </c:pt>
                <c:pt idx="7">
                  <c:v>10.494749162406158</c:v>
                </c:pt>
                <c:pt idx="8">
                  <c:v>10.653602774551016</c:v>
                </c:pt>
                <c:pt idx="9">
                  <c:v>10.785431820641168</c:v>
                </c:pt>
                <c:pt idx="10">
                  <c:v>10.895709990268923</c:v>
                </c:pt>
                <c:pt idx="11">
                  <c:v>10.987731192647091</c:v>
                </c:pt>
                <c:pt idx="12">
                  <c:v>11.064419351323462</c:v>
                </c:pt>
                <c:pt idx="13">
                  <c:v>11.128322114944714</c:v>
                </c:pt>
                <c:pt idx="14">
                  <c:v>11.181275832658031</c:v>
                </c:pt>
                <c:pt idx="15">
                  <c:v>11.225827335333834</c:v>
                </c:pt>
                <c:pt idx="16">
                  <c:v>11.262708545797988</c:v>
                </c:pt>
                <c:pt idx="17">
                  <c:v>11.293746428260436</c:v>
                </c:pt>
                <c:pt idx="18">
                  <c:v>11.319312500108103</c:v>
                </c:pt>
                <c:pt idx="19">
                  <c:v>11.340856306967741</c:v>
                </c:pt>
                <c:pt idx="20">
                  <c:v>11.358752364692952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741-964F-9269-4CFF71D2287E}"/>
            </c:ext>
          </c:extLst>
        </c:ser>
        <c:ser>
          <c:idx val="6"/>
          <c:order val="12"/>
          <c:tx>
            <c:strRef>
              <c:f>'Figure S9d'!$N$1</c:f>
              <c:strCache>
                <c:ptCount val="1"/>
                <c:pt idx="0">
                  <c:v>1.0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'[7]1.0 wt.%'!$D$4:$D$23</c:f>
                <c:numCache>
                  <c:formatCode>General</c:formatCode>
                  <c:ptCount val="20"/>
                  <c:pt idx="0">
                    <c:v>1.4926999999999999</c:v>
                  </c:pt>
                  <c:pt idx="1">
                    <c:v>0.70572999999999997</c:v>
                  </c:pt>
                  <c:pt idx="2">
                    <c:v>1.3161</c:v>
                  </c:pt>
                  <c:pt idx="3">
                    <c:v>2.8296999999999999</c:v>
                  </c:pt>
                  <c:pt idx="4">
                    <c:v>2.4275000000000002</c:v>
                  </c:pt>
                  <c:pt idx="5">
                    <c:v>5.7008000000000001</c:v>
                  </c:pt>
                  <c:pt idx="6">
                    <c:v>1.2248000000000001</c:v>
                  </c:pt>
                  <c:pt idx="7">
                    <c:v>1.3272999999999999</c:v>
                  </c:pt>
                  <c:pt idx="8">
                    <c:v>1.2746</c:v>
                  </c:pt>
                  <c:pt idx="9">
                    <c:v>1.1946000000000001</c:v>
                  </c:pt>
                  <c:pt idx="10">
                    <c:v>1.4699</c:v>
                  </c:pt>
                  <c:pt idx="11">
                    <c:v>1.4500999999999999</c:v>
                  </c:pt>
                  <c:pt idx="12">
                    <c:v>1.0112000000000001</c:v>
                  </c:pt>
                  <c:pt idx="13">
                    <c:v>1.3139000000000001</c:v>
                  </c:pt>
                  <c:pt idx="14">
                    <c:v>1.1359999999999999</c:v>
                  </c:pt>
                  <c:pt idx="15">
                    <c:v>1.1331</c:v>
                  </c:pt>
                  <c:pt idx="16">
                    <c:v>1.0348999999999999</c:v>
                  </c:pt>
                  <c:pt idx="17">
                    <c:v>0.99668000000000001</c:v>
                  </c:pt>
                  <c:pt idx="18">
                    <c:v>1.032</c:v>
                  </c:pt>
                  <c:pt idx="19">
                    <c:v>0.80078000000000005</c:v>
                  </c:pt>
                </c:numCache>
              </c:numRef>
            </c:plus>
            <c:minus>
              <c:numRef>
                <c:f>'[7]1.0 wt.%'!$D$4:$D$24</c:f>
                <c:numCache>
                  <c:formatCode>General</c:formatCode>
                  <c:ptCount val="21"/>
                  <c:pt idx="0">
                    <c:v>1.4926999999999999</c:v>
                  </c:pt>
                  <c:pt idx="1">
                    <c:v>0.70572999999999997</c:v>
                  </c:pt>
                  <c:pt idx="2">
                    <c:v>1.3161</c:v>
                  </c:pt>
                  <c:pt idx="3">
                    <c:v>2.8296999999999999</c:v>
                  </c:pt>
                  <c:pt idx="4">
                    <c:v>2.4275000000000002</c:v>
                  </c:pt>
                  <c:pt idx="5">
                    <c:v>5.7008000000000001</c:v>
                  </c:pt>
                  <c:pt idx="6">
                    <c:v>1.2248000000000001</c:v>
                  </c:pt>
                  <c:pt idx="7">
                    <c:v>1.3272999999999999</c:v>
                  </c:pt>
                  <c:pt idx="8">
                    <c:v>1.2746</c:v>
                  </c:pt>
                  <c:pt idx="9">
                    <c:v>1.1946000000000001</c:v>
                  </c:pt>
                  <c:pt idx="10">
                    <c:v>1.4699</c:v>
                  </c:pt>
                  <c:pt idx="11">
                    <c:v>1.4500999999999999</c:v>
                  </c:pt>
                  <c:pt idx="12">
                    <c:v>1.0112000000000001</c:v>
                  </c:pt>
                  <c:pt idx="13">
                    <c:v>1.3139000000000001</c:v>
                  </c:pt>
                  <c:pt idx="14">
                    <c:v>1.1359999999999999</c:v>
                  </c:pt>
                  <c:pt idx="15">
                    <c:v>1.1331</c:v>
                  </c:pt>
                  <c:pt idx="16">
                    <c:v>1.0348999999999999</c:v>
                  </c:pt>
                  <c:pt idx="17">
                    <c:v>0.99668000000000001</c:v>
                  </c:pt>
                  <c:pt idx="18">
                    <c:v>1.032</c:v>
                  </c:pt>
                  <c:pt idx="19">
                    <c:v>0.80078000000000005</c:v>
                  </c:pt>
                  <c:pt idx="20">
                    <c:v>1.1672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S9d'!$N$4:$N$24</c:f>
              <c:numCache>
                <c:formatCode>0.00E+00</c:formatCode>
                <c:ptCount val="21"/>
                <c:pt idx="0">
                  <c:v>8.6042000000000005</c:v>
                </c:pt>
                <c:pt idx="1">
                  <c:v>8.7296999999999993</c:v>
                </c:pt>
                <c:pt idx="2">
                  <c:v>9.0969999999999995</c:v>
                </c:pt>
                <c:pt idx="3">
                  <c:v>8.7800999999999991</c:v>
                </c:pt>
                <c:pt idx="4">
                  <c:v>9.0225000000000009</c:v>
                </c:pt>
                <c:pt idx="5">
                  <c:v>8.5248000000000008</c:v>
                </c:pt>
                <c:pt idx="6">
                  <c:v>10.206</c:v>
                </c:pt>
                <c:pt idx="7">
                  <c:v>10.311999999999999</c:v>
                </c:pt>
                <c:pt idx="8">
                  <c:v>10.605</c:v>
                </c:pt>
                <c:pt idx="9">
                  <c:v>10.571</c:v>
                </c:pt>
                <c:pt idx="10">
                  <c:v>10.537000000000001</c:v>
                </c:pt>
                <c:pt idx="11">
                  <c:v>10.711</c:v>
                </c:pt>
                <c:pt idx="12">
                  <c:v>10.561</c:v>
                </c:pt>
                <c:pt idx="13">
                  <c:v>10.798</c:v>
                </c:pt>
                <c:pt idx="14">
                  <c:v>10.929</c:v>
                </c:pt>
                <c:pt idx="15">
                  <c:v>11.196</c:v>
                </c:pt>
                <c:pt idx="16">
                  <c:v>11.025</c:v>
                </c:pt>
                <c:pt idx="17">
                  <c:v>11.03</c:v>
                </c:pt>
                <c:pt idx="18">
                  <c:v>10.885</c:v>
                </c:pt>
                <c:pt idx="19">
                  <c:v>10.983000000000001</c:v>
                </c:pt>
                <c:pt idx="20">
                  <c:v>11.231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741-964F-9269-4CFF71D2287E}"/>
            </c:ext>
          </c:extLst>
        </c:ser>
        <c:ser>
          <c:idx val="16"/>
          <c:order val="13"/>
          <c:tx>
            <c:v>1.0 wt.% Theory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S9d'!$O$4:$O$24</c:f>
              <c:numCache>
                <c:formatCode>0.00E+00</c:formatCode>
                <c:ptCount val="21"/>
                <c:pt idx="0">
                  <c:v>8.0201946026215616</c:v>
                </c:pt>
                <c:pt idx="1">
                  <c:v>8.5356463645353831</c:v>
                </c:pt>
                <c:pt idx="2">
                  <c:v>8.965306575141998</c:v>
                </c:pt>
                <c:pt idx="3">
                  <c:v>9.3235637352467506</c:v>
                </c:pt>
                <c:pt idx="4">
                  <c:v>9.6223656997699312</c:v>
                </c:pt>
                <c:pt idx="5">
                  <c:v>9.8717374316887767</c:v>
                </c:pt>
                <c:pt idx="6">
                  <c:v>10.079168778234507</c:v>
                </c:pt>
                <c:pt idx="7">
                  <c:v>10.079168778234507</c:v>
                </c:pt>
                <c:pt idx="8">
                  <c:v>10.252715813878769</c:v>
                </c:pt>
                <c:pt idx="9">
                  <c:v>10.396738602229934</c:v>
                </c:pt>
                <c:pt idx="10">
                  <c:v>10.517217130711364</c:v>
                </c:pt>
                <c:pt idx="11">
                  <c:v>10.617749984031621</c:v>
                </c:pt>
                <c:pt idx="12">
                  <c:v>10.701531538807753</c:v>
                </c:pt>
                <c:pt idx="13">
                  <c:v>10.771345092596077</c:v>
                </c:pt>
                <c:pt idx="14">
                  <c:v>10.829196850648069</c:v>
                </c:pt>
                <c:pt idx="15">
                  <c:v>10.877869217102241</c:v>
                </c:pt>
                <c:pt idx="16">
                  <c:v>10.918161815177941</c:v>
                </c:pt>
                <c:pt idx="17">
                  <c:v>10.952070597114362</c:v>
                </c:pt>
                <c:pt idx="18">
                  <c:v>10.980001444404033</c:v>
                </c:pt>
                <c:pt idx="19">
                  <c:v>11.003537980756594</c:v>
                </c:pt>
                <c:pt idx="20">
                  <c:v>11.023089363479304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741-964F-9269-4CFF71D2287E}"/>
            </c:ext>
          </c:extLst>
        </c:ser>
        <c:ser>
          <c:idx val="7"/>
          <c:order val="14"/>
          <c:tx>
            <c:strRef>
              <c:f>'Figure S9d'!$P$1</c:f>
              <c:strCache>
                <c:ptCount val="1"/>
                <c:pt idx="0">
                  <c:v>2.0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'[7]2.0 wt.%'!$D$4:$D$24</c:f>
                <c:numCache>
                  <c:formatCode>General</c:formatCode>
                  <c:ptCount val="21"/>
                  <c:pt idx="0">
                    <c:v>1.502</c:v>
                  </c:pt>
                  <c:pt idx="1">
                    <c:v>1.9498</c:v>
                  </c:pt>
                  <c:pt idx="2">
                    <c:v>1.8095000000000001</c:v>
                  </c:pt>
                  <c:pt idx="3">
                    <c:v>2.5828000000000002</c:v>
                  </c:pt>
                  <c:pt idx="4">
                    <c:v>2.5415999999999999</c:v>
                  </c:pt>
                  <c:pt idx="5">
                    <c:v>4.4862000000000002</c:v>
                  </c:pt>
                  <c:pt idx="6">
                    <c:v>1.6060000000000001</c:v>
                  </c:pt>
                  <c:pt idx="7">
                    <c:v>0.88597000000000004</c:v>
                  </c:pt>
                  <c:pt idx="8">
                    <c:v>1.2672000000000001</c:v>
                  </c:pt>
                  <c:pt idx="9">
                    <c:v>1.3177000000000001</c:v>
                  </c:pt>
                  <c:pt idx="10">
                    <c:v>1.496</c:v>
                  </c:pt>
                  <c:pt idx="11">
                    <c:v>1.1935</c:v>
                  </c:pt>
                  <c:pt idx="12">
                    <c:v>0.94105000000000005</c:v>
                  </c:pt>
                  <c:pt idx="13">
                    <c:v>0.98287000000000002</c:v>
                  </c:pt>
                  <c:pt idx="14">
                    <c:v>0.94355999999999995</c:v>
                  </c:pt>
                  <c:pt idx="15">
                    <c:v>1.1284000000000001</c:v>
                  </c:pt>
                  <c:pt idx="16">
                    <c:v>1.1126</c:v>
                  </c:pt>
                  <c:pt idx="17">
                    <c:v>1.6140000000000001</c:v>
                  </c:pt>
                  <c:pt idx="18">
                    <c:v>0.94825000000000004</c:v>
                  </c:pt>
                  <c:pt idx="19">
                    <c:v>1.0864</c:v>
                  </c:pt>
                  <c:pt idx="20">
                    <c:v>1.3103</c:v>
                  </c:pt>
                </c:numCache>
              </c:numRef>
            </c:plus>
            <c:minus>
              <c:numRef>
                <c:f>'[7]2.0 wt.%'!$D$4:$D$24</c:f>
                <c:numCache>
                  <c:formatCode>General</c:formatCode>
                  <c:ptCount val="21"/>
                  <c:pt idx="0">
                    <c:v>1.502</c:v>
                  </c:pt>
                  <c:pt idx="1">
                    <c:v>1.9498</c:v>
                  </c:pt>
                  <c:pt idx="2">
                    <c:v>1.8095000000000001</c:v>
                  </c:pt>
                  <c:pt idx="3">
                    <c:v>2.5828000000000002</c:v>
                  </c:pt>
                  <c:pt idx="4">
                    <c:v>2.5415999999999999</c:v>
                  </c:pt>
                  <c:pt idx="5">
                    <c:v>4.4862000000000002</c:v>
                  </c:pt>
                  <c:pt idx="6">
                    <c:v>1.6060000000000001</c:v>
                  </c:pt>
                  <c:pt idx="7">
                    <c:v>0.88597000000000004</c:v>
                  </c:pt>
                  <c:pt idx="8">
                    <c:v>1.2672000000000001</c:v>
                  </c:pt>
                  <c:pt idx="9">
                    <c:v>1.3177000000000001</c:v>
                  </c:pt>
                  <c:pt idx="10">
                    <c:v>1.496</c:v>
                  </c:pt>
                  <c:pt idx="11">
                    <c:v>1.1935</c:v>
                  </c:pt>
                  <c:pt idx="12">
                    <c:v>0.94105000000000005</c:v>
                  </c:pt>
                  <c:pt idx="13">
                    <c:v>0.98287000000000002</c:v>
                  </c:pt>
                  <c:pt idx="14">
                    <c:v>0.94355999999999995</c:v>
                  </c:pt>
                  <c:pt idx="15">
                    <c:v>1.1284000000000001</c:v>
                  </c:pt>
                  <c:pt idx="16">
                    <c:v>1.1126</c:v>
                  </c:pt>
                  <c:pt idx="17">
                    <c:v>1.6140000000000001</c:v>
                  </c:pt>
                  <c:pt idx="18">
                    <c:v>0.94825000000000004</c:v>
                  </c:pt>
                  <c:pt idx="19">
                    <c:v>1.0864</c:v>
                  </c:pt>
                  <c:pt idx="20">
                    <c:v>1.3103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S9d'!$P$4:$P$24</c:f>
              <c:numCache>
                <c:formatCode>0.00E+00</c:formatCode>
                <c:ptCount val="21"/>
                <c:pt idx="0">
                  <c:v>9.1599000000000004</c:v>
                </c:pt>
                <c:pt idx="1">
                  <c:v>9.4563000000000006</c:v>
                </c:pt>
                <c:pt idx="2">
                  <c:v>9.9360999999999997</c:v>
                </c:pt>
                <c:pt idx="3">
                  <c:v>10.071999999999999</c:v>
                </c:pt>
                <c:pt idx="4">
                  <c:v>11.111000000000001</c:v>
                </c:pt>
                <c:pt idx="5">
                  <c:v>9.4013000000000009</c:v>
                </c:pt>
                <c:pt idx="6">
                  <c:v>11.051</c:v>
                </c:pt>
                <c:pt idx="7">
                  <c:v>10.988</c:v>
                </c:pt>
                <c:pt idx="8">
                  <c:v>11.288</c:v>
                </c:pt>
                <c:pt idx="9">
                  <c:v>11.287000000000001</c:v>
                </c:pt>
                <c:pt idx="10">
                  <c:v>11.032999999999999</c:v>
                </c:pt>
                <c:pt idx="11">
                  <c:v>11.651</c:v>
                </c:pt>
                <c:pt idx="12">
                  <c:v>11.705</c:v>
                </c:pt>
                <c:pt idx="13">
                  <c:v>11.503</c:v>
                </c:pt>
                <c:pt idx="14">
                  <c:v>11.807</c:v>
                </c:pt>
                <c:pt idx="15">
                  <c:v>12.005000000000001</c:v>
                </c:pt>
                <c:pt idx="16">
                  <c:v>12.151</c:v>
                </c:pt>
                <c:pt idx="17">
                  <c:v>12.05</c:v>
                </c:pt>
                <c:pt idx="18">
                  <c:v>12.157999999999999</c:v>
                </c:pt>
                <c:pt idx="19">
                  <c:v>11.901999999999999</c:v>
                </c:pt>
                <c:pt idx="20">
                  <c:v>11.627000000000001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741-964F-9269-4CFF71D2287E}"/>
            </c:ext>
          </c:extLst>
        </c:ser>
        <c:ser>
          <c:idx val="17"/>
          <c:order val="15"/>
          <c:tx>
            <c:v>2.0 wt.% Theory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S9d'!$Q$4:$Q$24</c:f>
              <c:numCache>
                <c:formatCode>0.00E+00</c:formatCode>
                <c:ptCount val="21"/>
                <c:pt idx="0">
                  <c:v>8.9185498036478918</c:v>
                </c:pt>
                <c:pt idx="1">
                  <c:v>9.4355578056817357</c:v>
                </c:pt>
                <c:pt idx="2">
                  <c:v>9.8665152365272348</c:v>
                </c:pt>
                <c:pt idx="3">
                  <c:v>10.225854038420874</c:v>
                </c:pt>
                <c:pt idx="4">
                  <c:v>10.525558138972082</c:v>
                </c:pt>
                <c:pt idx="5">
                  <c:v>10.775682768296052</c:v>
                </c:pt>
                <c:pt idx="6">
                  <c:v>10.983740386798727</c:v>
                </c:pt>
                <c:pt idx="7">
                  <c:v>10.983740386798727</c:v>
                </c:pt>
                <c:pt idx="8">
                  <c:v>11.157811391666762</c:v>
                </c:pt>
                <c:pt idx="9">
                  <c:v>11.302269010312418</c:v>
                </c:pt>
                <c:pt idx="10">
                  <c:v>11.423111284799734</c:v>
                </c:pt>
                <c:pt idx="11">
                  <c:v>11.523947664601572</c:v>
                </c:pt>
                <c:pt idx="12">
                  <c:v>11.607982170723485</c:v>
                </c:pt>
                <c:pt idx="13">
                  <c:v>11.67800650398984</c:v>
                </c:pt>
                <c:pt idx="14">
                  <c:v>11.736032926740929</c:v>
                </c:pt>
                <c:pt idx="15">
                  <c:v>11.784852243685931</c:v>
                </c:pt>
                <c:pt idx="16">
                  <c:v>11.82526649224825</c:v>
                </c:pt>
                <c:pt idx="17">
                  <c:v>11.859277650800236</c:v>
                </c:pt>
                <c:pt idx="18">
                  <c:v>11.887292826262492</c:v>
                </c:pt>
                <c:pt idx="19">
                  <c:v>11.910900423584991</c:v>
                </c:pt>
                <c:pt idx="20">
                  <c:v>11.930510835393338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741-964F-9269-4CFF71D2287E}"/>
            </c:ext>
          </c:extLst>
        </c:ser>
        <c:ser>
          <c:idx val="8"/>
          <c:order val="16"/>
          <c:tx>
            <c:strRef>
              <c:f>'Figure S9d'!$R$1</c:f>
              <c:strCache>
                <c:ptCount val="1"/>
                <c:pt idx="0">
                  <c:v>3.0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'[7]3.0 wt.%'!$D$4:$D$24</c:f>
                <c:numCache>
                  <c:formatCode>General</c:formatCode>
                  <c:ptCount val="21"/>
                  <c:pt idx="0">
                    <c:v>1.6447000000000001</c:v>
                  </c:pt>
                  <c:pt idx="1">
                    <c:v>1.8049999999999999</c:v>
                  </c:pt>
                  <c:pt idx="2">
                    <c:v>1.0526</c:v>
                  </c:pt>
                  <c:pt idx="3">
                    <c:v>1.5208999999999999</c:v>
                  </c:pt>
                  <c:pt idx="4">
                    <c:v>1.8937999999999999</c:v>
                  </c:pt>
                  <c:pt idx="5">
                    <c:v>4.2084000000000001</c:v>
                  </c:pt>
                  <c:pt idx="6">
                    <c:v>1.7052</c:v>
                  </c:pt>
                  <c:pt idx="7">
                    <c:v>1.1114999999999999</c:v>
                  </c:pt>
                  <c:pt idx="8">
                    <c:v>1.3343</c:v>
                  </c:pt>
                  <c:pt idx="9">
                    <c:v>1.2096</c:v>
                  </c:pt>
                  <c:pt idx="10">
                    <c:v>1.2309000000000001</c:v>
                  </c:pt>
                  <c:pt idx="11">
                    <c:v>1.2858000000000001</c:v>
                  </c:pt>
                  <c:pt idx="12">
                    <c:v>1.407</c:v>
                  </c:pt>
                  <c:pt idx="13">
                    <c:v>1.0258</c:v>
                  </c:pt>
                  <c:pt idx="14">
                    <c:v>1.1652</c:v>
                  </c:pt>
                  <c:pt idx="15">
                    <c:v>1.0826</c:v>
                  </c:pt>
                  <c:pt idx="16">
                    <c:v>1.1617</c:v>
                  </c:pt>
                  <c:pt idx="17">
                    <c:v>1.4677</c:v>
                  </c:pt>
                  <c:pt idx="18">
                    <c:v>1.7085999999999999</c:v>
                  </c:pt>
                  <c:pt idx="19">
                    <c:v>1.4207000000000001</c:v>
                  </c:pt>
                  <c:pt idx="20">
                    <c:v>1.3476999999999999</c:v>
                  </c:pt>
                </c:numCache>
              </c:numRef>
            </c:plus>
            <c:minus>
              <c:numRef>
                <c:f>'[7]3.0 wt.%'!$D$4:$D$24</c:f>
                <c:numCache>
                  <c:formatCode>General</c:formatCode>
                  <c:ptCount val="21"/>
                  <c:pt idx="0">
                    <c:v>1.6447000000000001</c:v>
                  </c:pt>
                  <c:pt idx="1">
                    <c:v>1.8049999999999999</c:v>
                  </c:pt>
                  <c:pt idx="2">
                    <c:v>1.0526</c:v>
                  </c:pt>
                  <c:pt idx="3">
                    <c:v>1.5208999999999999</c:v>
                  </c:pt>
                  <c:pt idx="4">
                    <c:v>1.8937999999999999</c:v>
                  </c:pt>
                  <c:pt idx="5">
                    <c:v>4.2084000000000001</c:v>
                  </c:pt>
                  <c:pt idx="6">
                    <c:v>1.7052</c:v>
                  </c:pt>
                  <c:pt idx="7">
                    <c:v>1.1114999999999999</c:v>
                  </c:pt>
                  <c:pt idx="8">
                    <c:v>1.3343</c:v>
                  </c:pt>
                  <c:pt idx="9">
                    <c:v>1.2096</c:v>
                  </c:pt>
                  <c:pt idx="10">
                    <c:v>1.2309000000000001</c:v>
                  </c:pt>
                  <c:pt idx="11">
                    <c:v>1.2858000000000001</c:v>
                  </c:pt>
                  <c:pt idx="12">
                    <c:v>1.407</c:v>
                  </c:pt>
                  <c:pt idx="13">
                    <c:v>1.0258</c:v>
                  </c:pt>
                  <c:pt idx="14">
                    <c:v>1.1652</c:v>
                  </c:pt>
                  <c:pt idx="15">
                    <c:v>1.0826</c:v>
                  </c:pt>
                  <c:pt idx="16">
                    <c:v>1.1617</c:v>
                  </c:pt>
                  <c:pt idx="17">
                    <c:v>1.4677</c:v>
                  </c:pt>
                  <c:pt idx="18">
                    <c:v>1.7085999999999999</c:v>
                  </c:pt>
                  <c:pt idx="19">
                    <c:v>1.4207000000000001</c:v>
                  </c:pt>
                  <c:pt idx="20">
                    <c:v>1.3476999999999999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S9d'!$R$4:$R$24</c:f>
              <c:numCache>
                <c:formatCode>0.00E+00</c:formatCode>
                <c:ptCount val="21"/>
                <c:pt idx="0">
                  <c:v>9.6851000000000003</c:v>
                </c:pt>
                <c:pt idx="1">
                  <c:v>10.004</c:v>
                </c:pt>
                <c:pt idx="2">
                  <c:v>10.141999999999999</c:v>
                </c:pt>
                <c:pt idx="3">
                  <c:v>10.55</c:v>
                </c:pt>
                <c:pt idx="4">
                  <c:v>11.445</c:v>
                </c:pt>
                <c:pt idx="5">
                  <c:v>10.948</c:v>
                </c:pt>
                <c:pt idx="6">
                  <c:v>11.863</c:v>
                </c:pt>
                <c:pt idx="7">
                  <c:v>12.645</c:v>
                </c:pt>
                <c:pt idx="8">
                  <c:v>12.597</c:v>
                </c:pt>
                <c:pt idx="9">
                  <c:v>12.846</c:v>
                </c:pt>
                <c:pt idx="10">
                  <c:v>12.566000000000001</c:v>
                </c:pt>
                <c:pt idx="11">
                  <c:v>13.118</c:v>
                </c:pt>
                <c:pt idx="12">
                  <c:v>13.085000000000001</c:v>
                </c:pt>
                <c:pt idx="13">
                  <c:v>12.772</c:v>
                </c:pt>
                <c:pt idx="14">
                  <c:v>12.478999999999999</c:v>
                </c:pt>
                <c:pt idx="15">
                  <c:v>13.13</c:v>
                </c:pt>
                <c:pt idx="16">
                  <c:v>13.458</c:v>
                </c:pt>
                <c:pt idx="17">
                  <c:v>13.090999999999999</c:v>
                </c:pt>
                <c:pt idx="18">
                  <c:v>13.241</c:v>
                </c:pt>
                <c:pt idx="19">
                  <c:v>13.151999999999999</c:v>
                </c:pt>
                <c:pt idx="20">
                  <c:v>13.484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741-964F-9269-4CFF71D2287E}"/>
            </c:ext>
          </c:extLst>
        </c:ser>
        <c:ser>
          <c:idx val="18"/>
          <c:order val="17"/>
          <c:tx>
            <c:v>3.0 wt.% Theory</c:v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S9d'!$S$4:$S$24</c:f>
              <c:numCache>
                <c:formatCode>0.00E+00</c:formatCode>
                <c:ptCount val="21"/>
                <c:pt idx="0">
                  <c:v>9.242163312292675</c:v>
                </c:pt>
                <c:pt idx="1">
                  <c:v>9.9406179723931718</c:v>
                </c:pt>
                <c:pt idx="2">
                  <c:v>10.522822164001166</c:v>
                </c:pt>
                <c:pt idx="3">
                  <c:v>11.008272794842876</c:v>
                </c:pt>
                <c:pt idx="4">
                  <c:v>11.413159614500877</c:v>
                </c:pt>
                <c:pt idx="5">
                  <c:v>11.751066788606472</c:v>
                </c:pt>
                <c:pt idx="6">
                  <c:v>12.032143314774228</c:v>
                </c:pt>
                <c:pt idx="7">
                  <c:v>12.032143314774228</c:v>
                </c:pt>
                <c:pt idx="8">
                  <c:v>12.267305447778305</c:v>
                </c:pt>
                <c:pt idx="9">
                  <c:v>12.462461222027763</c:v>
                </c:pt>
                <c:pt idx="10">
                  <c:v>12.625713723770057</c:v>
                </c:pt>
                <c:pt idx="11">
                  <c:v>12.761939157618652</c:v>
                </c:pt>
                <c:pt idx="12">
                  <c:v>12.875466012482017</c:v>
                </c:pt>
                <c:pt idx="13">
                  <c:v>12.970065751166747</c:v>
                </c:pt>
                <c:pt idx="14">
                  <c:v>13.04845684998925</c:v>
                </c:pt>
                <c:pt idx="15">
                  <c:v>13.114409561144633</c:v>
                </c:pt>
                <c:pt idx="16">
                  <c:v>13.169007401278186</c:v>
                </c:pt>
                <c:pt idx="17">
                  <c:v>13.214954953526123</c:v>
                </c:pt>
                <c:pt idx="18">
                  <c:v>13.252802201108695</c:v>
                </c:pt>
                <c:pt idx="19">
                  <c:v>13.284695007987526</c:v>
                </c:pt>
                <c:pt idx="20">
                  <c:v>13.311187796223196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741-964F-9269-4CFF71D2287E}"/>
            </c:ext>
          </c:extLst>
        </c:ser>
        <c:ser>
          <c:idx val="9"/>
          <c:order val="18"/>
          <c:tx>
            <c:strRef>
              <c:f>'Figure S9d'!$T$1</c:f>
              <c:strCache>
                <c:ptCount val="1"/>
                <c:pt idx="0">
                  <c:v>4.0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C000">
                    <a:lumMod val="50000"/>
                  </a:srgb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'[7]4.0 wt.%'!$D$4:$D$24</c:f>
                <c:numCache>
                  <c:formatCode>General</c:formatCode>
                  <c:ptCount val="21"/>
                  <c:pt idx="0">
                    <c:v>1.4054</c:v>
                  </c:pt>
                  <c:pt idx="1">
                    <c:v>1.2359</c:v>
                  </c:pt>
                  <c:pt idx="2">
                    <c:v>2.3477999999999999</c:v>
                  </c:pt>
                  <c:pt idx="3">
                    <c:v>1.6182000000000001</c:v>
                  </c:pt>
                  <c:pt idx="4">
                    <c:v>2.1840999999999999</c:v>
                  </c:pt>
                  <c:pt idx="5">
                    <c:v>3.9096000000000002</c:v>
                  </c:pt>
                  <c:pt idx="6">
                    <c:v>1.4020999999999999</c:v>
                  </c:pt>
                  <c:pt idx="7">
                    <c:v>1.2811999999999999</c:v>
                  </c:pt>
                  <c:pt idx="8">
                    <c:v>1.4681999999999999</c:v>
                  </c:pt>
                  <c:pt idx="9">
                    <c:v>2.0316999999999998</c:v>
                  </c:pt>
                  <c:pt idx="10">
                    <c:v>2.0200999999999998</c:v>
                  </c:pt>
                  <c:pt idx="11">
                    <c:v>1.5925</c:v>
                  </c:pt>
                  <c:pt idx="12">
                    <c:v>1.6746000000000001</c:v>
                  </c:pt>
                  <c:pt idx="13">
                    <c:v>1.1448</c:v>
                  </c:pt>
                  <c:pt idx="14">
                    <c:v>1.3236000000000001</c:v>
                  </c:pt>
                  <c:pt idx="15">
                    <c:v>1.8764000000000001</c:v>
                  </c:pt>
                  <c:pt idx="16">
                    <c:v>1.4231</c:v>
                  </c:pt>
                  <c:pt idx="17">
                    <c:v>1.3778999999999999</c:v>
                  </c:pt>
                  <c:pt idx="18">
                    <c:v>1.3509</c:v>
                  </c:pt>
                  <c:pt idx="19">
                    <c:v>1.7524</c:v>
                  </c:pt>
                  <c:pt idx="20">
                    <c:v>1.1859</c:v>
                  </c:pt>
                </c:numCache>
              </c:numRef>
            </c:plus>
            <c:minus>
              <c:numRef>
                <c:f>'[7]4.0 wt.%'!$D$4:$D$24</c:f>
                <c:numCache>
                  <c:formatCode>General</c:formatCode>
                  <c:ptCount val="21"/>
                  <c:pt idx="0">
                    <c:v>1.4054</c:v>
                  </c:pt>
                  <c:pt idx="1">
                    <c:v>1.2359</c:v>
                  </c:pt>
                  <c:pt idx="2">
                    <c:v>2.3477999999999999</c:v>
                  </c:pt>
                  <c:pt idx="3">
                    <c:v>1.6182000000000001</c:v>
                  </c:pt>
                  <c:pt idx="4">
                    <c:v>2.1840999999999999</c:v>
                  </c:pt>
                  <c:pt idx="5">
                    <c:v>3.9096000000000002</c:v>
                  </c:pt>
                  <c:pt idx="6">
                    <c:v>1.4020999999999999</c:v>
                  </c:pt>
                  <c:pt idx="7">
                    <c:v>1.2811999999999999</c:v>
                  </c:pt>
                  <c:pt idx="8">
                    <c:v>1.4681999999999999</c:v>
                  </c:pt>
                  <c:pt idx="9">
                    <c:v>2.0316999999999998</c:v>
                  </c:pt>
                  <c:pt idx="10">
                    <c:v>2.0200999999999998</c:v>
                  </c:pt>
                  <c:pt idx="11">
                    <c:v>1.5925</c:v>
                  </c:pt>
                  <c:pt idx="12">
                    <c:v>1.6746000000000001</c:v>
                  </c:pt>
                  <c:pt idx="13">
                    <c:v>1.1448</c:v>
                  </c:pt>
                  <c:pt idx="14">
                    <c:v>1.3236000000000001</c:v>
                  </c:pt>
                  <c:pt idx="15">
                    <c:v>1.8764000000000001</c:v>
                  </c:pt>
                  <c:pt idx="16">
                    <c:v>1.4231</c:v>
                  </c:pt>
                  <c:pt idx="17">
                    <c:v>1.3778999999999999</c:v>
                  </c:pt>
                  <c:pt idx="18">
                    <c:v>1.3509</c:v>
                  </c:pt>
                  <c:pt idx="19">
                    <c:v>1.7524</c:v>
                  </c:pt>
                  <c:pt idx="20">
                    <c:v>1.1859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S9d'!$T$4:$T$24</c:f>
              <c:numCache>
                <c:formatCode>0.00E+00</c:formatCode>
                <c:ptCount val="21"/>
                <c:pt idx="0">
                  <c:v>10.445</c:v>
                </c:pt>
                <c:pt idx="1">
                  <c:v>10.26</c:v>
                </c:pt>
                <c:pt idx="2">
                  <c:v>10.819000000000001</c:v>
                </c:pt>
                <c:pt idx="3">
                  <c:v>11.24</c:v>
                </c:pt>
                <c:pt idx="4">
                  <c:v>10.278</c:v>
                </c:pt>
                <c:pt idx="5">
                  <c:v>10.507</c:v>
                </c:pt>
                <c:pt idx="6">
                  <c:v>11.526999999999999</c:v>
                </c:pt>
                <c:pt idx="7">
                  <c:v>11.961</c:v>
                </c:pt>
                <c:pt idx="8">
                  <c:v>12.269</c:v>
                </c:pt>
                <c:pt idx="9">
                  <c:v>12.411</c:v>
                </c:pt>
                <c:pt idx="10">
                  <c:v>12.151</c:v>
                </c:pt>
                <c:pt idx="11">
                  <c:v>12.496</c:v>
                </c:pt>
                <c:pt idx="12">
                  <c:v>12.461</c:v>
                </c:pt>
                <c:pt idx="13">
                  <c:v>12.612</c:v>
                </c:pt>
                <c:pt idx="14">
                  <c:v>12.753</c:v>
                </c:pt>
                <c:pt idx="15">
                  <c:v>13.068</c:v>
                </c:pt>
                <c:pt idx="16">
                  <c:v>12.747</c:v>
                </c:pt>
                <c:pt idx="17">
                  <c:v>12.907</c:v>
                </c:pt>
                <c:pt idx="18">
                  <c:v>12.715</c:v>
                </c:pt>
                <c:pt idx="19">
                  <c:v>12.651999999999999</c:v>
                </c:pt>
                <c:pt idx="20">
                  <c:v>12.378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741-964F-9269-4CFF71D2287E}"/>
            </c:ext>
          </c:extLst>
        </c:ser>
        <c:ser>
          <c:idx val="19"/>
          <c:order val="19"/>
          <c:tx>
            <c:v>4.0 wt.% Theory</c:v>
          </c:tx>
          <c:spPr>
            <a:ln w="19050" cap="rnd">
              <a:solidFill>
                <a:srgbClr val="FFC000">
                  <a:lumMod val="5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S9d'!$A$4:$A$24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S9d'!$U$4:$U$24</c:f>
              <c:numCache>
                <c:formatCode>0.00E+00</c:formatCode>
                <c:ptCount val="21"/>
                <c:pt idx="0">
                  <c:v>9.7993926799767603</c:v>
                </c:pt>
                <c:pt idx="1">
                  <c:v>10.303118729024764</c:v>
                </c:pt>
                <c:pt idx="2">
                  <c:v>10.723004848956563</c:v>
                </c:pt>
                <c:pt idx="3">
                  <c:v>11.073112224926495</c:v>
                </c:pt>
                <c:pt idx="4">
                  <c:v>11.365116917040067</c:v>
                </c:pt>
                <c:pt idx="5">
                  <c:v>11.608815836212139</c:v>
                </c:pt>
                <c:pt idx="6">
                  <c:v>11.811528447487795</c:v>
                </c:pt>
                <c:pt idx="7">
                  <c:v>11.811528447487795</c:v>
                </c:pt>
                <c:pt idx="8">
                  <c:v>11.9811275623778</c:v>
                </c:pt>
                <c:pt idx="9">
                  <c:v>12.121874059934907</c:v>
                </c:pt>
                <c:pt idx="10">
                  <c:v>12.239611892320498</c:v>
                </c:pt>
                <c:pt idx="11">
                  <c:v>12.337857782128907</c:v>
                </c:pt>
                <c:pt idx="12">
                  <c:v>12.419733438958142</c:v>
                </c:pt>
                <c:pt idx="13">
                  <c:v>12.487958844744362</c:v>
                </c:pt>
                <c:pt idx="14">
                  <c:v>12.544494566740561</c:v>
                </c:pt>
                <c:pt idx="15">
                  <c:v>12.59205971378894</c:v>
                </c:pt>
                <c:pt idx="16">
                  <c:v>12.631435718944481</c:v>
                </c:pt>
                <c:pt idx="17">
                  <c:v>12.664573129687721</c:v>
                </c:pt>
                <c:pt idx="18">
                  <c:v>12.69186859434876</c:v>
                </c:pt>
                <c:pt idx="19">
                  <c:v>12.714869711700905</c:v>
                </c:pt>
                <c:pt idx="20">
                  <c:v>12.733976331369387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741-964F-9269-4CFF71D22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22432"/>
        <c:axId val="131509856"/>
      </c:scatterChart>
      <c:valAx>
        <c:axId val="131522432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ν</a:t>
                </a:r>
                <a:r>
                  <a:rPr lang="el-GR" sz="1400" b="0" i="0" u="none" strike="noStrike" baseline="0"/>
                  <a:t> </a:t>
                </a:r>
                <a:r>
                  <a:rPr lang="en-GB"/>
                  <a:t>/ Hz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09856"/>
        <c:crosses val="autoZero"/>
        <c:crossBetween val="midCat"/>
      </c:valAx>
      <c:valAx>
        <c:axId val="13150985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R</a:t>
                </a:r>
                <a:r>
                  <a:rPr lang="en-GB" sz="1400" b="0" i="1" baseline="-25000">
                    <a:effectLst/>
                  </a:rPr>
                  <a:t>1</a:t>
                </a:r>
                <a:r>
                  <a:rPr lang="en-GB" sz="1400" b="0" i="0" baseline="0">
                    <a:effectLst/>
                  </a:rPr>
                  <a:t> / 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22432"/>
        <c:crossesAt val="1.0000000000000002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225003131407464"/>
          <c:y val="2.0994263862332697E-2"/>
          <c:w val="0.82439693894415733"/>
          <c:h val="0.85317384562111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S9e'!$B$1</c:f>
              <c:strCache>
                <c:ptCount val="1"/>
                <c:pt idx="0">
                  <c:v>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'[8]0 wt.%'!$D$4:$D$24</c:f>
                <c:numCache>
                  <c:formatCode>General</c:formatCode>
                  <c:ptCount val="21"/>
                  <c:pt idx="0">
                    <c:v>1.0122</c:v>
                  </c:pt>
                  <c:pt idx="1">
                    <c:v>1.1281000000000001</c:v>
                  </c:pt>
                  <c:pt idx="2">
                    <c:v>1.1975</c:v>
                  </c:pt>
                  <c:pt idx="3">
                    <c:v>1.6617999999999999</c:v>
                  </c:pt>
                  <c:pt idx="4">
                    <c:v>2.3969999999999998</c:v>
                  </c:pt>
                  <c:pt idx="5">
                    <c:v>5.9669999999999996</c:v>
                  </c:pt>
                  <c:pt idx="6">
                    <c:v>1.4897</c:v>
                  </c:pt>
                  <c:pt idx="7">
                    <c:v>1.0044</c:v>
                  </c:pt>
                  <c:pt idx="8">
                    <c:v>1.5135000000000001</c:v>
                  </c:pt>
                  <c:pt idx="9">
                    <c:v>0.66210000000000002</c:v>
                  </c:pt>
                  <c:pt idx="10">
                    <c:v>0.82494000000000001</c:v>
                  </c:pt>
                  <c:pt idx="11">
                    <c:v>1.2994000000000001</c:v>
                  </c:pt>
                  <c:pt idx="12">
                    <c:v>1.2551000000000001</c:v>
                  </c:pt>
                  <c:pt idx="13">
                    <c:v>0.54659999999999997</c:v>
                  </c:pt>
                  <c:pt idx="14">
                    <c:v>1.3209</c:v>
                  </c:pt>
                  <c:pt idx="15">
                    <c:v>0.66771000000000003</c:v>
                  </c:pt>
                  <c:pt idx="16">
                    <c:v>1.1434</c:v>
                  </c:pt>
                  <c:pt idx="17">
                    <c:v>0.75946999999999998</c:v>
                  </c:pt>
                  <c:pt idx="18">
                    <c:v>1.1357999999999999</c:v>
                  </c:pt>
                  <c:pt idx="19">
                    <c:v>0.92652999999999996</c:v>
                  </c:pt>
                  <c:pt idx="20">
                    <c:v>1.1133999999999999</c:v>
                  </c:pt>
                </c:numCache>
              </c:numRef>
            </c:plus>
            <c:minus>
              <c:numRef>
                <c:f>'[8]0 wt.%'!$D$4:$D$24</c:f>
                <c:numCache>
                  <c:formatCode>General</c:formatCode>
                  <c:ptCount val="21"/>
                  <c:pt idx="0">
                    <c:v>1.0122</c:v>
                  </c:pt>
                  <c:pt idx="1">
                    <c:v>1.1281000000000001</c:v>
                  </c:pt>
                  <c:pt idx="2">
                    <c:v>1.1975</c:v>
                  </c:pt>
                  <c:pt idx="3">
                    <c:v>1.6617999999999999</c:v>
                  </c:pt>
                  <c:pt idx="4">
                    <c:v>2.3969999999999998</c:v>
                  </c:pt>
                  <c:pt idx="5">
                    <c:v>5.9669999999999996</c:v>
                  </c:pt>
                  <c:pt idx="6">
                    <c:v>1.4897</c:v>
                  </c:pt>
                  <c:pt idx="7">
                    <c:v>1.0044</c:v>
                  </c:pt>
                  <c:pt idx="8">
                    <c:v>1.5135000000000001</c:v>
                  </c:pt>
                  <c:pt idx="9">
                    <c:v>0.66210000000000002</c:v>
                  </c:pt>
                  <c:pt idx="10">
                    <c:v>0.82494000000000001</c:v>
                  </c:pt>
                  <c:pt idx="11">
                    <c:v>1.2994000000000001</c:v>
                  </c:pt>
                  <c:pt idx="12">
                    <c:v>1.2551000000000001</c:v>
                  </c:pt>
                  <c:pt idx="13">
                    <c:v>0.54659999999999997</c:v>
                  </c:pt>
                  <c:pt idx="14">
                    <c:v>1.3209</c:v>
                  </c:pt>
                  <c:pt idx="15">
                    <c:v>0.66771000000000003</c:v>
                  </c:pt>
                  <c:pt idx="16">
                    <c:v>1.1434</c:v>
                  </c:pt>
                  <c:pt idx="17">
                    <c:v>0.75946999999999998</c:v>
                  </c:pt>
                  <c:pt idx="18">
                    <c:v>1.1357999999999999</c:v>
                  </c:pt>
                  <c:pt idx="19">
                    <c:v>0.92652999999999996</c:v>
                  </c:pt>
                  <c:pt idx="20">
                    <c:v>1.1133999999999999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S9e'!$B$4:$B$24</c:f>
              <c:numCache>
                <c:formatCode>0.00E+00</c:formatCode>
                <c:ptCount val="21"/>
                <c:pt idx="0">
                  <c:v>5.4558</c:v>
                </c:pt>
                <c:pt idx="1">
                  <c:v>5.8795999999999999</c:v>
                </c:pt>
                <c:pt idx="2">
                  <c:v>5.77</c:v>
                </c:pt>
                <c:pt idx="3">
                  <c:v>5.8136999999999999</c:v>
                </c:pt>
                <c:pt idx="4">
                  <c:v>5.7733999999999996</c:v>
                </c:pt>
                <c:pt idx="5">
                  <c:v>5.0621</c:v>
                </c:pt>
                <c:pt idx="6">
                  <c:v>6.0707000000000004</c:v>
                </c:pt>
                <c:pt idx="7">
                  <c:v>6.4809000000000001</c:v>
                </c:pt>
                <c:pt idx="8">
                  <c:v>6.5175000000000001</c:v>
                </c:pt>
                <c:pt idx="9">
                  <c:v>6.5492999999999997</c:v>
                </c:pt>
                <c:pt idx="10">
                  <c:v>6.5720999999999998</c:v>
                </c:pt>
                <c:pt idx="11">
                  <c:v>6.5214999999999996</c:v>
                </c:pt>
                <c:pt idx="12">
                  <c:v>6.6947999999999999</c:v>
                </c:pt>
                <c:pt idx="13">
                  <c:v>6.62</c:v>
                </c:pt>
                <c:pt idx="14">
                  <c:v>6.7220000000000004</c:v>
                </c:pt>
                <c:pt idx="15">
                  <c:v>6.5758000000000001</c:v>
                </c:pt>
                <c:pt idx="16">
                  <c:v>6.7365000000000004</c:v>
                </c:pt>
                <c:pt idx="17">
                  <c:v>6.6527000000000003</c:v>
                </c:pt>
                <c:pt idx="18">
                  <c:v>6.7403000000000004</c:v>
                </c:pt>
                <c:pt idx="19">
                  <c:v>6.9168000000000003</c:v>
                </c:pt>
                <c:pt idx="20">
                  <c:v>6.9995000000000003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57-DB45-A956-66AA342D07E8}"/>
            </c:ext>
          </c:extLst>
        </c:ser>
        <c:ser>
          <c:idx val="10"/>
          <c:order val="1"/>
          <c:tx>
            <c:v>0 wt.% Theory</c:v>
          </c:tx>
          <c:spPr>
            <a:ln w="19050" cap="rnd">
              <a:solidFill>
                <a:srgbClr val="4472C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S9e'!$C$4:$C$24</c:f>
              <c:numCache>
                <c:formatCode>0.00E+00</c:formatCode>
                <c:ptCount val="21"/>
                <c:pt idx="0">
                  <c:v>5.2643795738080961</c:v>
                </c:pt>
                <c:pt idx="1">
                  <c:v>5.5177941853795192</c:v>
                </c:pt>
                <c:pt idx="2">
                  <c:v>5.7290305869669398</c:v>
                </c:pt>
                <c:pt idx="3">
                  <c:v>5.9051626826911683</c:v>
                </c:pt>
                <c:pt idx="4">
                  <c:v>6.0520644674387389</c:v>
                </c:pt>
                <c:pt idx="5">
                  <c:v>6.174664573307953</c:v>
                </c:pt>
                <c:pt idx="6">
                  <c:v>6.2766452783839242</c:v>
                </c:pt>
                <c:pt idx="7">
                  <c:v>6.2766452783839242</c:v>
                </c:pt>
                <c:pt idx="8">
                  <c:v>6.3619672384134569</c:v>
                </c:pt>
                <c:pt idx="9">
                  <c:v>6.4327740173677714</c:v>
                </c:pt>
                <c:pt idx="10">
                  <c:v>6.4920055919858486</c:v>
                </c:pt>
                <c:pt idx="11">
                  <c:v>6.5414311558441005</c:v>
                </c:pt>
                <c:pt idx="12">
                  <c:v>6.5826211792938469</c:v>
                </c:pt>
                <c:pt idx="13">
                  <c:v>6.6169440314459109</c:v>
                </c:pt>
                <c:pt idx="14">
                  <c:v>6.645386034905238</c:v>
                </c:pt>
                <c:pt idx="15">
                  <c:v>6.6693151195463498</c:v>
                </c:pt>
                <c:pt idx="16">
                  <c:v>6.6891244088824573</c:v>
                </c:pt>
                <c:pt idx="17">
                  <c:v>6.7057951847691735</c:v>
                </c:pt>
                <c:pt idx="18">
                  <c:v>6.7195269931356689</c:v>
                </c:pt>
                <c:pt idx="19">
                  <c:v>6.731098400313277</c:v>
                </c:pt>
                <c:pt idx="20">
                  <c:v>6.7407105627394257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57-DB45-A956-66AA342D07E8}"/>
            </c:ext>
          </c:extLst>
        </c:ser>
        <c:ser>
          <c:idx val="1"/>
          <c:order val="2"/>
          <c:tx>
            <c:strRef>
              <c:f>'Figure S9e'!$D$1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'[8]0.1 wt.%'!$D$4:$D$24</c:f>
                <c:numCache>
                  <c:formatCode>General</c:formatCode>
                  <c:ptCount val="21"/>
                  <c:pt idx="0">
                    <c:v>1.1559999999999999</c:v>
                  </c:pt>
                  <c:pt idx="1">
                    <c:v>2.2376</c:v>
                  </c:pt>
                  <c:pt idx="2">
                    <c:v>2.1898</c:v>
                  </c:pt>
                  <c:pt idx="3">
                    <c:v>2.0493000000000001</c:v>
                  </c:pt>
                  <c:pt idx="4">
                    <c:v>4.3749000000000002</c:v>
                  </c:pt>
                  <c:pt idx="5">
                    <c:v>4.5568</c:v>
                  </c:pt>
                  <c:pt idx="6">
                    <c:v>1.0045999999999999</c:v>
                  </c:pt>
                  <c:pt idx="7">
                    <c:v>1.6417999999999999</c:v>
                  </c:pt>
                  <c:pt idx="8">
                    <c:v>1.3512999999999999</c:v>
                  </c:pt>
                  <c:pt idx="9">
                    <c:v>1.7283999999999999</c:v>
                  </c:pt>
                  <c:pt idx="10">
                    <c:v>0.84175</c:v>
                  </c:pt>
                  <c:pt idx="11">
                    <c:v>1.5086999999999999</c:v>
                  </c:pt>
                  <c:pt idx="12">
                    <c:v>1.1233</c:v>
                  </c:pt>
                  <c:pt idx="13">
                    <c:v>1.0593999999999999</c:v>
                  </c:pt>
                  <c:pt idx="14">
                    <c:v>0.86009000000000002</c:v>
                  </c:pt>
                  <c:pt idx="15">
                    <c:v>1.1043000000000001</c:v>
                  </c:pt>
                  <c:pt idx="16">
                    <c:v>0.85448999999999997</c:v>
                  </c:pt>
                  <c:pt idx="17">
                    <c:v>1.6113</c:v>
                  </c:pt>
                  <c:pt idx="18">
                    <c:v>1.2226999999999999</c:v>
                  </c:pt>
                  <c:pt idx="19">
                    <c:v>0.90178999999999998</c:v>
                  </c:pt>
                  <c:pt idx="20">
                    <c:v>1.0931</c:v>
                  </c:pt>
                </c:numCache>
              </c:numRef>
            </c:plus>
            <c:minus>
              <c:numRef>
                <c:f>'[8]0.1 wt.%'!$D$4:$D$24</c:f>
                <c:numCache>
                  <c:formatCode>General</c:formatCode>
                  <c:ptCount val="21"/>
                  <c:pt idx="0">
                    <c:v>1.1559999999999999</c:v>
                  </c:pt>
                  <c:pt idx="1">
                    <c:v>2.2376</c:v>
                  </c:pt>
                  <c:pt idx="2">
                    <c:v>2.1898</c:v>
                  </c:pt>
                  <c:pt idx="3">
                    <c:v>2.0493000000000001</c:v>
                  </c:pt>
                  <c:pt idx="4">
                    <c:v>4.3749000000000002</c:v>
                  </c:pt>
                  <c:pt idx="5">
                    <c:v>4.5568</c:v>
                  </c:pt>
                  <c:pt idx="6">
                    <c:v>1.0045999999999999</c:v>
                  </c:pt>
                  <c:pt idx="7">
                    <c:v>1.6417999999999999</c:v>
                  </c:pt>
                  <c:pt idx="8">
                    <c:v>1.3512999999999999</c:v>
                  </c:pt>
                  <c:pt idx="9">
                    <c:v>1.7283999999999999</c:v>
                  </c:pt>
                  <c:pt idx="10">
                    <c:v>0.84175</c:v>
                  </c:pt>
                  <c:pt idx="11">
                    <c:v>1.5086999999999999</c:v>
                  </c:pt>
                  <c:pt idx="12">
                    <c:v>1.1233</c:v>
                  </c:pt>
                  <c:pt idx="13">
                    <c:v>1.0593999999999999</c:v>
                  </c:pt>
                  <c:pt idx="14">
                    <c:v>0.86009000000000002</c:v>
                  </c:pt>
                  <c:pt idx="15">
                    <c:v>1.1043000000000001</c:v>
                  </c:pt>
                  <c:pt idx="16">
                    <c:v>0.85448999999999997</c:v>
                  </c:pt>
                  <c:pt idx="17">
                    <c:v>1.6113</c:v>
                  </c:pt>
                  <c:pt idx="18">
                    <c:v>1.2226999999999999</c:v>
                  </c:pt>
                  <c:pt idx="19">
                    <c:v>0.90178999999999998</c:v>
                  </c:pt>
                  <c:pt idx="20">
                    <c:v>1.0931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S9e'!$D$4:$D$24</c:f>
              <c:numCache>
                <c:formatCode>0.00E+00</c:formatCode>
                <c:ptCount val="21"/>
                <c:pt idx="0">
                  <c:v>5.7169999999999996</c:v>
                </c:pt>
                <c:pt idx="1">
                  <c:v>5.923</c:v>
                </c:pt>
                <c:pt idx="2">
                  <c:v>5.7694999999999999</c:v>
                </c:pt>
                <c:pt idx="3">
                  <c:v>5.5967000000000002</c:v>
                </c:pt>
                <c:pt idx="4">
                  <c:v>5.4259000000000004</c:v>
                </c:pt>
                <c:pt idx="5">
                  <c:v>4.9946999999999999</c:v>
                </c:pt>
                <c:pt idx="6">
                  <c:v>6.3385999999999996</c:v>
                </c:pt>
                <c:pt idx="7">
                  <c:v>6.3015999999999996</c:v>
                </c:pt>
                <c:pt idx="8">
                  <c:v>6.2164000000000001</c:v>
                </c:pt>
                <c:pt idx="9">
                  <c:v>6.6712999999999996</c:v>
                </c:pt>
                <c:pt idx="10">
                  <c:v>6.3453999999999997</c:v>
                </c:pt>
                <c:pt idx="11">
                  <c:v>6.7027999999999999</c:v>
                </c:pt>
                <c:pt idx="12">
                  <c:v>6.8247</c:v>
                </c:pt>
                <c:pt idx="13">
                  <c:v>6.8018999999999998</c:v>
                </c:pt>
                <c:pt idx="14">
                  <c:v>6.9942000000000002</c:v>
                </c:pt>
                <c:pt idx="15">
                  <c:v>6.9179000000000004</c:v>
                </c:pt>
                <c:pt idx="16">
                  <c:v>6.9260000000000002</c:v>
                </c:pt>
                <c:pt idx="17">
                  <c:v>7.0559000000000003</c:v>
                </c:pt>
                <c:pt idx="18">
                  <c:v>7.0758999999999999</c:v>
                </c:pt>
                <c:pt idx="19">
                  <c:v>6.7910000000000004</c:v>
                </c:pt>
                <c:pt idx="20">
                  <c:v>6.5606999999999998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57-DB45-A956-66AA342D07E8}"/>
            </c:ext>
          </c:extLst>
        </c:ser>
        <c:ser>
          <c:idx val="11"/>
          <c:order val="3"/>
          <c:tx>
            <c:v>0.1 wt.% Theory</c:v>
          </c:tx>
          <c:spPr>
            <a:ln w="19050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S9e'!$E$4:$E$24</c:f>
              <c:numCache>
                <c:formatCode>0.00E+00</c:formatCode>
                <c:ptCount val="21"/>
                <c:pt idx="0">
                  <c:v>5.2196365537221157</c:v>
                </c:pt>
                <c:pt idx="1">
                  <c:v>5.4928709532527122</c:v>
                </c:pt>
                <c:pt idx="2">
                  <c:v>5.7206283465176053</c:v>
                </c:pt>
                <c:pt idx="3">
                  <c:v>5.9105358941323622</c:v>
                </c:pt>
                <c:pt idx="4">
                  <c:v>6.0689270014823915</c:v>
                </c:pt>
                <c:pt idx="5">
                  <c:v>6.2011157734787563</c:v>
                </c:pt>
                <c:pt idx="6">
                  <c:v>6.3110724825349216</c:v>
                </c:pt>
                <c:pt idx="7">
                  <c:v>6.3110724825349216</c:v>
                </c:pt>
                <c:pt idx="8">
                  <c:v>6.4030675508969219</c:v>
                </c:pt>
                <c:pt idx="9">
                  <c:v>6.4794121926297255</c:v>
                </c:pt>
                <c:pt idx="10">
                  <c:v>6.5432763227351849</c:v>
                </c:pt>
                <c:pt idx="11">
                  <c:v>6.596567505033347</c:v>
                </c:pt>
                <c:pt idx="12">
                  <c:v>6.6409790377944358</c:v>
                </c:pt>
                <c:pt idx="13">
                  <c:v>6.6779863115257818</c:v>
                </c:pt>
                <c:pt idx="14">
                  <c:v>6.7086527900230815</c:v>
                </c:pt>
                <c:pt idx="15">
                  <c:v>6.7344533902042913</c:v>
                </c:pt>
                <c:pt idx="16">
                  <c:v>6.7558119821312355</c:v>
                </c:pt>
                <c:pt idx="17">
                  <c:v>6.7737865946086711</c:v>
                </c:pt>
                <c:pt idx="18">
                  <c:v>6.7885923802349311</c:v>
                </c:pt>
                <c:pt idx="19">
                  <c:v>6.8010687977244046</c:v>
                </c:pt>
                <c:pt idx="20">
                  <c:v>6.8114327361430034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57-DB45-A956-66AA342D07E8}"/>
            </c:ext>
          </c:extLst>
        </c:ser>
        <c:ser>
          <c:idx val="2"/>
          <c:order val="4"/>
          <c:tx>
            <c:strRef>
              <c:f>'Figure S9e'!$F$1</c:f>
              <c:strCache>
                <c:ptCount val="1"/>
                <c:pt idx="0">
                  <c:v>0.2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'[8]0.2 wt.%'!$D$4:$D$24</c:f>
                <c:numCache>
                  <c:formatCode>General</c:formatCode>
                  <c:ptCount val="21"/>
                  <c:pt idx="0">
                    <c:v>1.5308999999999999</c:v>
                  </c:pt>
                  <c:pt idx="1">
                    <c:v>1.1048</c:v>
                  </c:pt>
                  <c:pt idx="2">
                    <c:v>1.6048</c:v>
                  </c:pt>
                  <c:pt idx="3">
                    <c:v>2.2743000000000002</c:v>
                  </c:pt>
                  <c:pt idx="4">
                    <c:v>3.1046</c:v>
                  </c:pt>
                  <c:pt idx="5">
                    <c:v>3.4255</c:v>
                  </c:pt>
                  <c:pt idx="6">
                    <c:v>1.6033999999999999</c:v>
                  </c:pt>
                  <c:pt idx="7">
                    <c:v>1.8645</c:v>
                  </c:pt>
                  <c:pt idx="8">
                    <c:v>1.3163</c:v>
                  </c:pt>
                  <c:pt idx="9">
                    <c:v>0.99199000000000004</c:v>
                  </c:pt>
                  <c:pt idx="10">
                    <c:v>1.3599000000000001</c:v>
                  </c:pt>
                  <c:pt idx="11">
                    <c:v>1.292</c:v>
                  </c:pt>
                  <c:pt idx="12">
                    <c:v>1.0826</c:v>
                  </c:pt>
                  <c:pt idx="13">
                    <c:v>0.97850999999999999</c:v>
                  </c:pt>
                  <c:pt idx="14">
                    <c:v>1.1348</c:v>
                  </c:pt>
                  <c:pt idx="15">
                    <c:v>0.74265999999999999</c:v>
                  </c:pt>
                  <c:pt idx="16">
                    <c:v>0.79967999999999995</c:v>
                  </c:pt>
                  <c:pt idx="17">
                    <c:v>0.75210999999999995</c:v>
                  </c:pt>
                  <c:pt idx="18">
                    <c:v>1.1913</c:v>
                  </c:pt>
                  <c:pt idx="19">
                    <c:v>1.0792999999999999</c:v>
                  </c:pt>
                  <c:pt idx="20">
                    <c:v>0.73514000000000002</c:v>
                  </c:pt>
                </c:numCache>
              </c:numRef>
            </c:plus>
            <c:minus>
              <c:numRef>
                <c:f>'[8]0.2 wt.%'!$D$4:$D$24</c:f>
                <c:numCache>
                  <c:formatCode>General</c:formatCode>
                  <c:ptCount val="21"/>
                  <c:pt idx="0">
                    <c:v>1.5308999999999999</c:v>
                  </c:pt>
                  <c:pt idx="1">
                    <c:v>1.1048</c:v>
                  </c:pt>
                  <c:pt idx="2">
                    <c:v>1.6048</c:v>
                  </c:pt>
                  <c:pt idx="3">
                    <c:v>2.2743000000000002</c:v>
                  </c:pt>
                  <c:pt idx="4">
                    <c:v>3.1046</c:v>
                  </c:pt>
                  <c:pt idx="5">
                    <c:v>3.4255</c:v>
                  </c:pt>
                  <c:pt idx="6">
                    <c:v>1.6033999999999999</c:v>
                  </c:pt>
                  <c:pt idx="7">
                    <c:v>1.8645</c:v>
                  </c:pt>
                  <c:pt idx="8">
                    <c:v>1.3163</c:v>
                  </c:pt>
                  <c:pt idx="9">
                    <c:v>0.99199000000000004</c:v>
                  </c:pt>
                  <c:pt idx="10">
                    <c:v>1.3599000000000001</c:v>
                  </c:pt>
                  <c:pt idx="11">
                    <c:v>1.292</c:v>
                  </c:pt>
                  <c:pt idx="12">
                    <c:v>1.0826</c:v>
                  </c:pt>
                  <c:pt idx="13">
                    <c:v>0.97850999999999999</c:v>
                  </c:pt>
                  <c:pt idx="14">
                    <c:v>1.1348</c:v>
                  </c:pt>
                  <c:pt idx="15">
                    <c:v>0.74265999999999999</c:v>
                  </c:pt>
                  <c:pt idx="16">
                    <c:v>0.79967999999999995</c:v>
                  </c:pt>
                  <c:pt idx="17">
                    <c:v>0.75210999999999995</c:v>
                  </c:pt>
                  <c:pt idx="18">
                    <c:v>1.1913</c:v>
                  </c:pt>
                  <c:pt idx="19">
                    <c:v>1.0792999999999999</c:v>
                  </c:pt>
                  <c:pt idx="20">
                    <c:v>0.73514000000000002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S9e'!$F$4:$F$24</c:f>
              <c:numCache>
                <c:formatCode>0.00E+00</c:formatCode>
                <c:ptCount val="21"/>
                <c:pt idx="0">
                  <c:v>5.2827999999999999</c:v>
                </c:pt>
                <c:pt idx="1">
                  <c:v>5.4047999999999998</c:v>
                </c:pt>
                <c:pt idx="2">
                  <c:v>5.7713000000000001</c:v>
                </c:pt>
                <c:pt idx="3">
                  <c:v>5.6193999999999997</c:v>
                </c:pt>
                <c:pt idx="4">
                  <c:v>5.8992000000000004</c:v>
                </c:pt>
                <c:pt idx="5">
                  <c:v>5.6620999999999997</c:v>
                </c:pt>
                <c:pt idx="6">
                  <c:v>6.2952000000000004</c:v>
                </c:pt>
                <c:pt idx="7">
                  <c:v>6.1681999999999997</c:v>
                </c:pt>
                <c:pt idx="8">
                  <c:v>6.1234999999999999</c:v>
                </c:pt>
                <c:pt idx="9">
                  <c:v>6.3137999999999996</c:v>
                </c:pt>
                <c:pt idx="10">
                  <c:v>6.3436000000000003</c:v>
                </c:pt>
                <c:pt idx="11">
                  <c:v>6.4397000000000002</c:v>
                </c:pt>
                <c:pt idx="12">
                  <c:v>6.5285000000000002</c:v>
                </c:pt>
                <c:pt idx="13">
                  <c:v>6.5509000000000004</c:v>
                </c:pt>
                <c:pt idx="14">
                  <c:v>6.6295999999999999</c:v>
                </c:pt>
                <c:pt idx="15">
                  <c:v>6.5076000000000001</c:v>
                </c:pt>
                <c:pt idx="16">
                  <c:v>6.4611000000000001</c:v>
                </c:pt>
                <c:pt idx="17">
                  <c:v>6.4408000000000003</c:v>
                </c:pt>
                <c:pt idx="18">
                  <c:v>6.5831</c:v>
                </c:pt>
                <c:pt idx="19">
                  <c:v>6.6391</c:v>
                </c:pt>
                <c:pt idx="20">
                  <c:v>6.4230999999999998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57-DB45-A956-66AA342D07E8}"/>
            </c:ext>
          </c:extLst>
        </c:ser>
        <c:ser>
          <c:idx val="12"/>
          <c:order val="5"/>
          <c:tx>
            <c:v>0.2 wt.% Theory</c:v>
          </c:tx>
          <c:spPr>
            <a:ln w="19050" cap="rnd">
              <a:solidFill>
                <a:srgbClr val="A5A5A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S9e'!$G$4:$G$24</c:f>
              <c:numCache>
                <c:formatCode>0.00E+00</c:formatCode>
                <c:ptCount val="21"/>
                <c:pt idx="0">
                  <c:v>5.1896349831729811</c:v>
                </c:pt>
                <c:pt idx="1">
                  <c:v>5.4265665649639043</c:v>
                </c:pt>
                <c:pt idx="2">
                  <c:v>5.6240633645745461</c:v>
                </c:pt>
                <c:pt idx="3">
                  <c:v>5.7887391730660784</c:v>
                </c:pt>
                <c:pt idx="4">
                  <c:v>5.9260859188291652</c:v>
                </c:pt>
                <c:pt idx="5">
                  <c:v>6.0407116573814994</c:v>
                </c:pt>
                <c:pt idx="6">
                  <c:v>6.1360591577326922</c:v>
                </c:pt>
                <c:pt idx="7">
                  <c:v>6.1360591577326922</c:v>
                </c:pt>
                <c:pt idx="8">
                  <c:v>6.2158314598345443</c:v>
                </c:pt>
                <c:pt idx="9">
                  <c:v>6.2820327022772577</c:v>
                </c:pt>
                <c:pt idx="10">
                  <c:v>6.3374116347673946</c:v>
                </c:pt>
                <c:pt idx="11">
                  <c:v>6.3836223759445794</c:v>
                </c:pt>
                <c:pt idx="12">
                  <c:v>6.4221332469217378</c:v>
                </c:pt>
                <c:pt idx="13">
                  <c:v>6.4542236129883861</c:v>
                </c:pt>
                <c:pt idx="14">
                  <c:v>6.480815642655239</c:v>
                </c:pt>
                <c:pt idx="15">
                  <c:v>6.5031882905450766</c:v>
                </c:pt>
                <c:pt idx="16">
                  <c:v>6.5217091099542408</c:v>
                </c:pt>
                <c:pt idx="17">
                  <c:v>6.537295556513218</c:v>
                </c:pt>
                <c:pt idx="18">
                  <c:v>6.5501341969410465</c:v>
                </c:pt>
                <c:pt idx="19">
                  <c:v>6.5609529567163287</c:v>
                </c:pt>
                <c:pt idx="20">
                  <c:v>6.5699399083129091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57-DB45-A956-66AA342D07E8}"/>
            </c:ext>
          </c:extLst>
        </c:ser>
        <c:ser>
          <c:idx val="3"/>
          <c:order val="6"/>
          <c:tx>
            <c:strRef>
              <c:f>'Figure S9e'!$H$1</c:f>
              <c:strCache>
                <c:ptCount val="1"/>
                <c:pt idx="0">
                  <c:v>0.3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'[8]0.3 wt.%'!$D$4:$D$24</c:f>
                <c:numCache>
                  <c:formatCode>General</c:formatCode>
                  <c:ptCount val="21"/>
                  <c:pt idx="0">
                    <c:v>1.4471000000000001</c:v>
                  </c:pt>
                  <c:pt idx="1">
                    <c:v>1.3900999999999999</c:v>
                  </c:pt>
                  <c:pt idx="2">
                    <c:v>1.4252</c:v>
                  </c:pt>
                  <c:pt idx="3">
                    <c:v>1.5266</c:v>
                  </c:pt>
                  <c:pt idx="4">
                    <c:v>2.5461999999999998</c:v>
                  </c:pt>
                  <c:pt idx="5">
                    <c:v>5.5137</c:v>
                  </c:pt>
                  <c:pt idx="6">
                    <c:v>1.6436999999999999</c:v>
                  </c:pt>
                  <c:pt idx="7">
                    <c:v>1.4212</c:v>
                  </c:pt>
                  <c:pt idx="8">
                    <c:v>1.4675</c:v>
                  </c:pt>
                  <c:pt idx="9">
                    <c:v>1.3633</c:v>
                  </c:pt>
                  <c:pt idx="10">
                    <c:v>1.0037</c:v>
                  </c:pt>
                  <c:pt idx="11">
                    <c:v>1.1811</c:v>
                  </c:pt>
                  <c:pt idx="12">
                    <c:v>1.3105</c:v>
                  </c:pt>
                  <c:pt idx="13">
                    <c:v>0.65117999999999998</c:v>
                  </c:pt>
                  <c:pt idx="14">
                    <c:v>1.1153999999999999</c:v>
                  </c:pt>
                  <c:pt idx="15">
                    <c:v>0.79401999999999995</c:v>
                  </c:pt>
                  <c:pt idx="16">
                    <c:v>1.1840999999999999</c:v>
                  </c:pt>
                  <c:pt idx="17">
                    <c:v>0.89698999999999995</c:v>
                  </c:pt>
                  <c:pt idx="18">
                    <c:v>1.5330999999999999</c:v>
                  </c:pt>
                  <c:pt idx="19">
                    <c:v>0.92044000000000004</c:v>
                  </c:pt>
                  <c:pt idx="20">
                    <c:v>1.1889000000000001</c:v>
                  </c:pt>
                </c:numCache>
              </c:numRef>
            </c:plus>
            <c:minus>
              <c:numRef>
                <c:f>'[8]0.3 wt.%'!$D$4:$D$24</c:f>
                <c:numCache>
                  <c:formatCode>General</c:formatCode>
                  <c:ptCount val="21"/>
                  <c:pt idx="0">
                    <c:v>1.4471000000000001</c:v>
                  </c:pt>
                  <c:pt idx="1">
                    <c:v>1.3900999999999999</c:v>
                  </c:pt>
                  <c:pt idx="2">
                    <c:v>1.4252</c:v>
                  </c:pt>
                  <c:pt idx="3">
                    <c:v>1.5266</c:v>
                  </c:pt>
                  <c:pt idx="4">
                    <c:v>2.5461999999999998</c:v>
                  </c:pt>
                  <c:pt idx="5">
                    <c:v>5.5137</c:v>
                  </c:pt>
                  <c:pt idx="6">
                    <c:v>1.6436999999999999</c:v>
                  </c:pt>
                  <c:pt idx="7">
                    <c:v>1.4212</c:v>
                  </c:pt>
                  <c:pt idx="8">
                    <c:v>1.4675</c:v>
                  </c:pt>
                  <c:pt idx="9">
                    <c:v>1.3633</c:v>
                  </c:pt>
                  <c:pt idx="10">
                    <c:v>1.0037</c:v>
                  </c:pt>
                  <c:pt idx="11">
                    <c:v>1.1811</c:v>
                  </c:pt>
                  <c:pt idx="12">
                    <c:v>1.3105</c:v>
                  </c:pt>
                  <c:pt idx="13">
                    <c:v>0.65117999999999998</c:v>
                  </c:pt>
                  <c:pt idx="14">
                    <c:v>1.1153999999999999</c:v>
                  </c:pt>
                  <c:pt idx="15">
                    <c:v>0.79401999999999995</c:v>
                  </c:pt>
                  <c:pt idx="16">
                    <c:v>1.1840999999999999</c:v>
                  </c:pt>
                  <c:pt idx="17">
                    <c:v>0.89698999999999995</c:v>
                  </c:pt>
                  <c:pt idx="18">
                    <c:v>1.5330999999999999</c:v>
                  </c:pt>
                  <c:pt idx="19">
                    <c:v>0.92044000000000004</c:v>
                  </c:pt>
                  <c:pt idx="20">
                    <c:v>1.1889000000000001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S9e'!$H$4:$H$24</c:f>
              <c:numCache>
                <c:formatCode>0.00E+00</c:formatCode>
                <c:ptCount val="21"/>
                <c:pt idx="0">
                  <c:v>5.4218000000000002</c:v>
                </c:pt>
                <c:pt idx="1">
                  <c:v>5.5331999999999999</c:v>
                </c:pt>
                <c:pt idx="2">
                  <c:v>5.4795999999999996</c:v>
                </c:pt>
                <c:pt idx="3">
                  <c:v>5.6509</c:v>
                </c:pt>
                <c:pt idx="4">
                  <c:v>5.5975999999999999</c:v>
                </c:pt>
                <c:pt idx="5">
                  <c:v>5.8494000000000002</c:v>
                </c:pt>
                <c:pt idx="6">
                  <c:v>6.3182999999999998</c:v>
                </c:pt>
                <c:pt idx="7">
                  <c:v>6.3331</c:v>
                </c:pt>
                <c:pt idx="8">
                  <c:v>6.0777000000000001</c:v>
                </c:pt>
                <c:pt idx="9">
                  <c:v>6.2571000000000003</c:v>
                </c:pt>
                <c:pt idx="10">
                  <c:v>6.2168000000000001</c:v>
                </c:pt>
                <c:pt idx="11">
                  <c:v>6.6055000000000001</c:v>
                </c:pt>
                <c:pt idx="12">
                  <c:v>6.5080999999999998</c:v>
                </c:pt>
                <c:pt idx="13">
                  <c:v>6.5819999999999999</c:v>
                </c:pt>
                <c:pt idx="14">
                  <c:v>6.4339000000000004</c:v>
                </c:pt>
                <c:pt idx="15">
                  <c:v>6.5819000000000001</c:v>
                </c:pt>
                <c:pt idx="16">
                  <c:v>6.44</c:v>
                </c:pt>
                <c:pt idx="17">
                  <c:v>6.6106999999999996</c:v>
                </c:pt>
                <c:pt idx="18">
                  <c:v>6.5553999999999997</c:v>
                </c:pt>
                <c:pt idx="19">
                  <c:v>6.7244999999999999</c:v>
                </c:pt>
                <c:pt idx="20">
                  <c:v>6.6372999999999998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57-DB45-A956-66AA342D07E8}"/>
            </c:ext>
          </c:extLst>
        </c:ser>
        <c:ser>
          <c:idx val="13"/>
          <c:order val="7"/>
          <c:tx>
            <c:v>0.3 wt.% Theory</c:v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S9e'!$I$4:$I$24</c:f>
              <c:numCache>
                <c:formatCode>0.00E+00</c:formatCode>
                <c:ptCount val="21"/>
                <c:pt idx="0">
                  <c:v>5.1776359335765374</c:v>
                </c:pt>
                <c:pt idx="1">
                  <c:v>5.4210698528499819</c:v>
                </c:pt>
                <c:pt idx="2">
                  <c:v>5.6239867439194313</c:v>
                </c:pt>
                <c:pt idx="3">
                  <c:v>5.7931819063692895</c:v>
                </c:pt>
                <c:pt idx="4">
                  <c:v>5.9342979887751621</c:v>
                </c:pt>
                <c:pt idx="5">
                  <c:v>6.0520695098804893</c:v>
                </c:pt>
                <c:pt idx="6">
                  <c:v>6.1500337218608871</c:v>
                </c:pt>
                <c:pt idx="7">
                  <c:v>6.1500337218608871</c:v>
                </c:pt>
                <c:pt idx="8">
                  <c:v>6.2319952906957896</c:v>
                </c:pt>
                <c:pt idx="9">
                  <c:v>6.3000133564461906</c:v>
                </c:pt>
                <c:pt idx="10">
                  <c:v>6.3569121053565389</c:v>
                </c:pt>
                <c:pt idx="11">
                  <c:v>6.4043910516087097</c:v>
                </c:pt>
                <c:pt idx="12">
                  <c:v>6.4439588128406262</c:v>
                </c:pt>
                <c:pt idx="13">
                  <c:v>6.4769298651734353</c:v>
                </c:pt>
                <c:pt idx="14">
                  <c:v>6.5042516850604528</c:v>
                </c:pt>
                <c:pt idx="15">
                  <c:v>6.5272383266857723</c:v>
                </c:pt>
                <c:pt idx="16">
                  <c:v>6.5462674304584691</c:v>
                </c:pt>
                <c:pt idx="17">
                  <c:v>6.5622816306115999</c:v>
                </c:pt>
                <c:pt idx="18">
                  <c:v>6.5754726139911259</c:v>
                </c:pt>
                <c:pt idx="19">
                  <c:v>6.5865882832230094</c:v>
                </c:pt>
                <c:pt idx="20">
                  <c:v>6.5958218722318689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557-DB45-A956-66AA342D07E8}"/>
            </c:ext>
          </c:extLst>
        </c:ser>
        <c:ser>
          <c:idx val="4"/>
          <c:order val="8"/>
          <c:tx>
            <c:strRef>
              <c:f>'Figure S9e'!$J$1</c:f>
              <c:strCache>
                <c:ptCount val="1"/>
                <c:pt idx="0">
                  <c:v>0.5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1A6E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'[8]0.5 wt.%'!$D$4:$D$24</c:f>
                <c:numCache>
                  <c:formatCode>General</c:formatCode>
                  <c:ptCount val="21"/>
                  <c:pt idx="0">
                    <c:v>0.98485999999999996</c:v>
                  </c:pt>
                  <c:pt idx="1">
                    <c:v>1.7172000000000001</c:v>
                  </c:pt>
                  <c:pt idx="2">
                    <c:v>1.8773</c:v>
                  </c:pt>
                  <c:pt idx="3">
                    <c:v>1.9426000000000001</c:v>
                  </c:pt>
                  <c:pt idx="4">
                    <c:v>3.6755</c:v>
                  </c:pt>
                  <c:pt idx="5">
                    <c:v>4.3981000000000003</c:v>
                  </c:pt>
                  <c:pt idx="6">
                    <c:v>0.89410000000000001</c:v>
                  </c:pt>
                  <c:pt idx="7">
                    <c:v>1.5039</c:v>
                  </c:pt>
                  <c:pt idx="8">
                    <c:v>1.0365</c:v>
                  </c:pt>
                  <c:pt idx="9">
                    <c:v>1.1153999999999999</c:v>
                  </c:pt>
                  <c:pt idx="10">
                    <c:v>1.1718</c:v>
                  </c:pt>
                  <c:pt idx="11">
                    <c:v>0.95691999999999999</c:v>
                  </c:pt>
                  <c:pt idx="12">
                    <c:v>1.0738000000000001</c:v>
                  </c:pt>
                  <c:pt idx="13">
                    <c:v>1.3691</c:v>
                  </c:pt>
                  <c:pt idx="14">
                    <c:v>0.99419999999999997</c:v>
                  </c:pt>
                  <c:pt idx="15">
                    <c:v>1.2777000000000001</c:v>
                  </c:pt>
                  <c:pt idx="16">
                    <c:v>0.75802999999999998</c:v>
                  </c:pt>
                  <c:pt idx="17">
                    <c:v>0.89029000000000003</c:v>
                  </c:pt>
                  <c:pt idx="18">
                    <c:v>0.70816999999999997</c:v>
                  </c:pt>
                  <c:pt idx="19">
                    <c:v>0.69516</c:v>
                  </c:pt>
                  <c:pt idx="20">
                    <c:v>0.78915000000000002</c:v>
                  </c:pt>
                </c:numCache>
              </c:numRef>
            </c:plus>
            <c:minus>
              <c:numRef>
                <c:f>'[8]0.5 wt.%'!$D$4:$D$24</c:f>
                <c:numCache>
                  <c:formatCode>General</c:formatCode>
                  <c:ptCount val="21"/>
                  <c:pt idx="0">
                    <c:v>0.98485999999999996</c:v>
                  </c:pt>
                  <c:pt idx="1">
                    <c:v>1.7172000000000001</c:v>
                  </c:pt>
                  <c:pt idx="2">
                    <c:v>1.8773</c:v>
                  </c:pt>
                  <c:pt idx="3">
                    <c:v>1.9426000000000001</c:v>
                  </c:pt>
                  <c:pt idx="4">
                    <c:v>3.6755</c:v>
                  </c:pt>
                  <c:pt idx="5">
                    <c:v>4.3981000000000003</c:v>
                  </c:pt>
                  <c:pt idx="6">
                    <c:v>0.89410000000000001</c:v>
                  </c:pt>
                  <c:pt idx="7">
                    <c:v>1.5039</c:v>
                  </c:pt>
                  <c:pt idx="8">
                    <c:v>1.0365</c:v>
                  </c:pt>
                  <c:pt idx="9">
                    <c:v>1.1153999999999999</c:v>
                  </c:pt>
                  <c:pt idx="10">
                    <c:v>1.1718</c:v>
                  </c:pt>
                  <c:pt idx="11">
                    <c:v>0.95691999999999999</c:v>
                  </c:pt>
                  <c:pt idx="12">
                    <c:v>1.0738000000000001</c:v>
                  </c:pt>
                  <c:pt idx="13">
                    <c:v>1.3691</c:v>
                  </c:pt>
                  <c:pt idx="14">
                    <c:v>0.99419999999999997</c:v>
                  </c:pt>
                  <c:pt idx="15">
                    <c:v>1.2777000000000001</c:v>
                  </c:pt>
                  <c:pt idx="16">
                    <c:v>0.75802999999999998</c:v>
                  </c:pt>
                  <c:pt idx="17">
                    <c:v>0.89029000000000003</c:v>
                  </c:pt>
                  <c:pt idx="18">
                    <c:v>0.70816999999999997</c:v>
                  </c:pt>
                  <c:pt idx="19">
                    <c:v>0.69516</c:v>
                  </c:pt>
                  <c:pt idx="20">
                    <c:v>0.78915000000000002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S9e'!$J$4:$J$24</c:f>
              <c:numCache>
                <c:formatCode>0.00E+00</c:formatCode>
                <c:ptCount val="21"/>
                <c:pt idx="0">
                  <c:v>6.0608000000000004</c:v>
                </c:pt>
                <c:pt idx="1">
                  <c:v>6.2793999999999999</c:v>
                </c:pt>
                <c:pt idx="2">
                  <c:v>6.2927</c:v>
                </c:pt>
                <c:pt idx="3">
                  <c:v>6.0289000000000001</c:v>
                </c:pt>
                <c:pt idx="4">
                  <c:v>6.2561999999999998</c:v>
                </c:pt>
                <c:pt idx="5">
                  <c:v>5.7380000000000004</c:v>
                </c:pt>
                <c:pt idx="6">
                  <c:v>6.9413999999999998</c:v>
                </c:pt>
                <c:pt idx="7">
                  <c:v>7.1368</c:v>
                </c:pt>
                <c:pt idx="8">
                  <c:v>7.0663999999999998</c:v>
                </c:pt>
                <c:pt idx="9">
                  <c:v>7.1936999999999998</c:v>
                </c:pt>
                <c:pt idx="10">
                  <c:v>6.9942000000000002</c:v>
                </c:pt>
                <c:pt idx="11">
                  <c:v>7.2671000000000001</c:v>
                </c:pt>
                <c:pt idx="12">
                  <c:v>7.2264999999999997</c:v>
                </c:pt>
                <c:pt idx="13">
                  <c:v>7.5712000000000002</c:v>
                </c:pt>
                <c:pt idx="14">
                  <c:v>7.5289000000000001</c:v>
                </c:pt>
                <c:pt idx="15">
                  <c:v>7.3742999999999999</c:v>
                </c:pt>
                <c:pt idx="16">
                  <c:v>7.5225999999999997</c:v>
                </c:pt>
                <c:pt idx="17">
                  <c:v>7.4878999999999998</c:v>
                </c:pt>
                <c:pt idx="18">
                  <c:v>7.5930999999999997</c:v>
                </c:pt>
                <c:pt idx="19">
                  <c:v>7.4664000000000001</c:v>
                </c:pt>
                <c:pt idx="20">
                  <c:v>7.3746999999999998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557-DB45-A956-66AA342D07E8}"/>
            </c:ext>
          </c:extLst>
        </c:ser>
        <c:ser>
          <c:idx val="14"/>
          <c:order val="9"/>
          <c:tx>
            <c:v>0.5 wt.% Theory</c:v>
          </c:tx>
          <c:spPr>
            <a:ln w="19050" cap="rnd">
              <a:solidFill>
                <a:srgbClr val="F1A6E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S9e'!$K$4:$K$24</c:f>
              <c:numCache>
                <c:formatCode>0.00E+00</c:formatCode>
                <c:ptCount val="21"/>
                <c:pt idx="0">
                  <c:v>5.6818432913880521</c:v>
                </c:pt>
                <c:pt idx="1">
                  <c:v>5.9858776788621411</c:v>
                </c:pt>
                <c:pt idx="2">
                  <c:v>6.2393087244147818</c:v>
                </c:pt>
                <c:pt idx="3">
                  <c:v>6.4506233502999217</c:v>
                </c:pt>
                <c:pt idx="4">
                  <c:v>6.6268688866864069</c:v>
                </c:pt>
                <c:pt idx="5">
                  <c:v>6.7739584639647843</c:v>
                </c:pt>
                <c:pt idx="6">
                  <c:v>6.8963098982790214</c:v>
                </c:pt>
                <c:pt idx="7">
                  <c:v>6.8963098982790214</c:v>
                </c:pt>
                <c:pt idx="8">
                  <c:v>6.9986749896003495</c:v>
                </c:pt>
                <c:pt idx="9">
                  <c:v>7.083625480556238</c:v>
                </c:pt>
                <c:pt idx="10">
                  <c:v>7.1546886106435785</c:v>
                </c:pt>
                <c:pt idx="11">
                  <c:v>7.2139869713025089</c:v>
                </c:pt>
                <c:pt idx="12">
                  <c:v>7.26340473562135</c:v>
                </c:pt>
                <c:pt idx="13">
                  <c:v>7.3045836055598548</c:v>
                </c:pt>
                <c:pt idx="14">
                  <c:v>7.3387069224699184</c:v>
                </c:pt>
                <c:pt idx="15">
                  <c:v>7.367415861337185</c:v>
                </c:pt>
                <c:pt idx="16">
                  <c:v>7.3911820724181228</c:v>
                </c:pt>
                <c:pt idx="17">
                  <c:v>7.4111828494214933</c:v>
                </c:pt>
                <c:pt idx="18">
                  <c:v>7.427657597739004</c:v>
                </c:pt>
                <c:pt idx="19">
                  <c:v>7.4415404029633816</c:v>
                </c:pt>
                <c:pt idx="20">
                  <c:v>7.4530726026949345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557-DB45-A956-66AA342D07E8}"/>
            </c:ext>
          </c:extLst>
        </c:ser>
        <c:ser>
          <c:idx val="5"/>
          <c:order val="10"/>
          <c:tx>
            <c:strRef>
              <c:f>'Figure S9e'!$L$1</c:f>
              <c:strCache>
                <c:ptCount val="1"/>
                <c:pt idx="0">
                  <c:v>0.75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'[8]0.75 wt.%'!$D$4:$D$24</c:f>
                <c:numCache>
                  <c:formatCode>General</c:formatCode>
                  <c:ptCount val="21"/>
                  <c:pt idx="0">
                    <c:v>1.1274</c:v>
                  </c:pt>
                  <c:pt idx="1">
                    <c:v>0.98307999999999995</c:v>
                  </c:pt>
                  <c:pt idx="2">
                    <c:v>2.4396</c:v>
                  </c:pt>
                  <c:pt idx="3">
                    <c:v>2.1526000000000001</c:v>
                  </c:pt>
                  <c:pt idx="4">
                    <c:v>2.8622999999999998</c:v>
                  </c:pt>
                  <c:pt idx="5">
                    <c:v>4.1567999999999996</c:v>
                  </c:pt>
                  <c:pt idx="6">
                    <c:v>1.0656000000000001</c:v>
                  </c:pt>
                  <c:pt idx="7">
                    <c:v>1.3482000000000001</c:v>
                  </c:pt>
                  <c:pt idx="8">
                    <c:v>0.80023</c:v>
                  </c:pt>
                  <c:pt idx="9">
                    <c:v>1.5255000000000001</c:v>
                  </c:pt>
                  <c:pt idx="10">
                    <c:v>1.2273000000000001</c:v>
                  </c:pt>
                  <c:pt idx="11">
                    <c:v>1.4679</c:v>
                  </c:pt>
                  <c:pt idx="12">
                    <c:v>0.54407000000000005</c:v>
                  </c:pt>
                  <c:pt idx="13">
                    <c:v>1.4157</c:v>
                  </c:pt>
                  <c:pt idx="14">
                    <c:v>1.1677999999999999</c:v>
                  </c:pt>
                  <c:pt idx="15">
                    <c:v>0.69977999999999996</c:v>
                  </c:pt>
                  <c:pt idx="16">
                    <c:v>0.97443999999999997</c:v>
                  </c:pt>
                  <c:pt idx="17">
                    <c:v>0.98112999999999995</c:v>
                  </c:pt>
                  <c:pt idx="18">
                    <c:v>0.87934000000000001</c:v>
                  </c:pt>
                  <c:pt idx="19">
                    <c:v>0.67110000000000003</c:v>
                  </c:pt>
                  <c:pt idx="20">
                    <c:v>0.80103999999999997</c:v>
                  </c:pt>
                </c:numCache>
              </c:numRef>
            </c:plus>
            <c:minus>
              <c:numRef>
                <c:f>'[8]0.75 wt.%'!$D$4:$D$24</c:f>
                <c:numCache>
                  <c:formatCode>General</c:formatCode>
                  <c:ptCount val="21"/>
                  <c:pt idx="0">
                    <c:v>1.1274</c:v>
                  </c:pt>
                  <c:pt idx="1">
                    <c:v>0.98307999999999995</c:v>
                  </c:pt>
                  <c:pt idx="2">
                    <c:v>2.4396</c:v>
                  </c:pt>
                  <c:pt idx="3">
                    <c:v>2.1526000000000001</c:v>
                  </c:pt>
                  <c:pt idx="4">
                    <c:v>2.8622999999999998</c:v>
                  </c:pt>
                  <c:pt idx="5">
                    <c:v>4.1567999999999996</c:v>
                  </c:pt>
                  <c:pt idx="6">
                    <c:v>1.0656000000000001</c:v>
                  </c:pt>
                  <c:pt idx="7">
                    <c:v>1.3482000000000001</c:v>
                  </c:pt>
                  <c:pt idx="8">
                    <c:v>0.80023</c:v>
                  </c:pt>
                  <c:pt idx="9">
                    <c:v>1.5255000000000001</c:v>
                  </c:pt>
                  <c:pt idx="10">
                    <c:v>1.2273000000000001</c:v>
                  </c:pt>
                  <c:pt idx="11">
                    <c:v>1.4679</c:v>
                  </c:pt>
                  <c:pt idx="12">
                    <c:v>0.54407000000000005</c:v>
                  </c:pt>
                  <c:pt idx="13">
                    <c:v>1.4157</c:v>
                  </c:pt>
                  <c:pt idx="14">
                    <c:v>1.1677999999999999</c:v>
                  </c:pt>
                  <c:pt idx="15">
                    <c:v>0.69977999999999996</c:v>
                  </c:pt>
                  <c:pt idx="16">
                    <c:v>0.97443999999999997</c:v>
                  </c:pt>
                  <c:pt idx="17">
                    <c:v>0.98112999999999995</c:v>
                  </c:pt>
                  <c:pt idx="18">
                    <c:v>0.87934000000000001</c:v>
                  </c:pt>
                  <c:pt idx="19">
                    <c:v>0.67110000000000003</c:v>
                  </c:pt>
                  <c:pt idx="20">
                    <c:v>0.80103999999999997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S9e'!$L$4:$L$24</c:f>
              <c:numCache>
                <c:formatCode>0.00E+00</c:formatCode>
                <c:ptCount val="21"/>
                <c:pt idx="0">
                  <c:v>5.8929999999999998</c:v>
                </c:pt>
                <c:pt idx="1">
                  <c:v>6.1557000000000004</c:v>
                </c:pt>
                <c:pt idx="2">
                  <c:v>6.0895999999999999</c:v>
                </c:pt>
                <c:pt idx="3">
                  <c:v>6.1386000000000003</c:v>
                </c:pt>
                <c:pt idx="4">
                  <c:v>6.2918000000000003</c:v>
                </c:pt>
                <c:pt idx="5">
                  <c:v>6.6666999999999996</c:v>
                </c:pt>
                <c:pt idx="6">
                  <c:v>6.8566000000000003</c:v>
                </c:pt>
                <c:pt idx="7">
                  <c:v>6.6445999999999996</c:v>
                </c:pt>
                <c:pt idx="8">
                  <c:v>7.0488999999999997</c:v>
                </c:pt>
                <c:pt idx="9">
                  <c:v>6.8167</c:v>
                </c:pt>
                <c:pt idx="10">
                  <c:v>6.9457000000000004</c:v>
                </c:pt>
                <c:pt idx="11">
                  <c:v>7.0804</c:v>
                </c:pt>
                <c:pt idx="12">
                  <c:v>7.1942000000000004</c:v>
                </c:pt>
                <c:pt idx="13">
                  <c:v>7.2115</c:v>
                </c:pt>
                <c:pt idx="14">
                  <c:v>7.1414999999999997</c:v>
                </c:pt>
                <c:pt idx="15">
                  <c:v>7.3853</c:v>
                </c:pt>
                <c:pt idx="16">
                  <c:v>7.0206999999999997</c:v>
                </c:pt>
                <c:pt idx="17">
                  <c:v>7.3358999999999996</c:v>
                </c:pt>
                <c:pt idx="18">
                  <c:v>7.1188000000000002</c:v>
                </c:pt>
                <c:pt idx="19">
                  <c:v>7.1787999999999998</c:v>
                </c:pt>
                <c:pt idx="20">
                  <c:v>7.0884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557-DB45-A956-66AA342D07E8}"/>
            </c:ext>
          </c:extLst>
        </c:ser>
        <c:ser>
          <c:idx val="15"/>
          <c:order val="11"/>
          <c:tx>
            <c:v>0.75 wt.% Theory</c:v>
          </c:tx>
          <c:spPr>
            <a:ln w="19050" cap="rnd">
              <a:solidFill>
                <a:srgbClr val="70AD4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S9e'!$M$4:$M$24</c:f>
              <c:numCache>
                <c:formatCode>0.00E+00</c:formatCode>
                <c:ptCount val="21"/>
                <c:pt idx="0">
                  <c:v>5.7445917992630191</c:v>
                </c:pt>
                <c:pt idx="1">
                  <c:v>5.9990596909005358</c:v>
                </c:pt>
                <c:pt idx="2">
                  <c:v>6.211174065110157</c:v>
                </c:pt>
                <c:pt idx="3">
                  <c:v>6.3880382276409327</c:v>
                </c:pt>
                <c:pt idx="4">
                  <c:v>6.5355505877637299</c:v>
                </c:pt>
                <c:pt idx="5">
                  <c:v>6.658660262701642</c:v>
                </c:pt>
                <c:pt idx="6">
                  <c:v>6.7610648353798668</c:v>
                </c:pt>
                <c:pt idx="7">
                  <c:v>6.7610648353798668</c:v>
                </c:pt>
                <c:pt idx="8">
                  <c:v>6.8467414234205544</c:v>
                </c:pt>
                <c:pt idx="9">
                  <c:v>6.9178425001991117</c:v>
                </c:pt>
                <c:pt idx="10">
                  <c:v>6.9773202620296848</c:v>
                </c:pt>
                <c:pt idx="11">
                  <c:v>7.0269512558781191</c:v>
                </c:pt>
                <c:pt idx="12">
                  <c:v>7.0683124795217012</c:v>
                </c:pt>
                <c:pt idx="13">
                  <c:v>7.1027779894935295</c:v>
                </c:pt>
                <c:pt idx="14">
                  <c:v>7.1313382079014644</c:v>
                </c:pt>
                <c:pt idx="15">
                  <c:v>7.155366750216686</c:v>
                </c:pt>
                <c:pt idx="16">
                  <c:v>7.1752583739116993</c:v>
                </c:pt>
                <c:pt idx="17">
                  <c:v>7.1919984393939096</c:v>
                </c:pt>
                <c:pt idx="18">
                  <c:v>7.2057873219753992</c:v>
                </c:pt>
                <c:pt idx="19">
                  <c:v>7.2174068239824312</c:v>
                </c:pt>
                <c:pt idx="20">
                  <c:v>7.2270589379291836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557-DB45-A956-66AA342D07E8}"/>
            </c:ext>
          </c:extLst>
        </c:ser>
        <c:ser>
          <c:idx val="6"/>
          <c:order val="12"/>
          <c:tx>
            <c:strRef>
              <c:f>'Figure S9e'!$N$1</c:f>
              <c:strCache>
                <c:ptCount val="1"/>
                <c:pt idx="0">
                  <c:v>1.0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'[8]1.0 wt.%'!$D$4:$D$24</c:f>
                <c:numCache>
                  <c:formatCode>General</c:formatCode>
                  <c:ptCount val="21"/>
                  <c:pt idx="0">
                    <c:v>1.4726999999999999</c:v>
                  </c:pt>
                  <c:pt idx="1">
                    <c:v>1.1893</c:v>
                  </c:pt>
                  <c:pt idx="2">
                    <c:v>1.7423999999999999</c:v>
                  </c:pt>
                  <c:pt idx="3">
                    <c:v>3.3851</c:v>
                  </c:pt>
                  <c:pt idx="4">
                    <c:v>2.8191999999999999</c:v>
                  </c:pt>
                  <c:pt idx="5">
                    <c:v>4.5773000000000001</c:v>
                  </c:pt>
                  <c:pt idx="6">
                    <c:v>1.6908000000000001</c:v>
                  </c:pt>
                  <c:pt idx="7">
                    <c:v>1.2357</c:v>
                  </c:pt>
                  <c:pt idx="8">
                    <c:v>1.2576000000000001</c:v>
                  </c:pt>
                  <c:pt idx="9">
                    <c:v>0.84408000000000005</c:v>
                  </c:pt>
                  <c:pt idx="10">
                    <c:v>0.91957999999999995</c:v>
                  </c:pt>
                  <c:pt idx="11">
                    <c:v>0.89715999999999996</c:v>
                  </c:pt>
                  <c:pt idx="12">
                    <c:v>1.0297000000000001</c:v>
                  </c:pt>
                  <c:pt idx="13">
                    <c:v>1.129</c:v>
                  </c:pt>
                  <c:pt idx="14">
                    <c:v>0.76456999999999997</c:v>
                  </c:pt>
                  <c:pt idx="15">
                    <c:v>1.1294999999999999</c:v>
                  </c:pt>
                  <c:pt idx="16">
                    <c:v>1.2244999999999999</c:v>
                  </c:pt>
                  <c:pt idx="17">
                    <c:v>1.3603000000000001</c:v>
                  </c:pt>
                  <c:pt idx="18">
                    <c:v>1.3312999999999999</c:v>
                  </c:pt>
                  <c:pt idx="19">
                    <c:v>0.92381999999999997</c:v>
                  </c:pt>
                  <c:pt idx="20">
                    <c:v>0.76397999999999999</c:v>
                  </c:pt>
                </c:numCache>
              </c:numRef>
            </c:plus>
            <c:minus>
              <c:numRef>
                <c:f>'[8]1.0 wt.%'!$D$4:$D$24</c:f>
                <c:numCache>
                  <c:formatCode>General</c:formatCode>
                  <c:ptCount val="21"/>
                  <c:pt idx="0">
                    <c:v>1.4726999999999999</c:v>
                  </c:pt>
                  <c:pt idx="1">
                    <c:v>1.1893</c:v>
                  </c:pt>
                  <c:pt idx="2">
                    <c:v>1.7423999999999999</c:v>
                  </c:pt>
                  <c:pt idx="3">
                    <c:v>3.3851</c:v>
                  </c:pt>
                  <c:pt idx="4">
                    <c:v>2.8191999999999999</c:v>
                  </c:pt>
                  <c:pt idx="5">
                    <c:v>4.5773000000000001</c:v>
                  </c:pt>
                  <c:pt idx="6">
                    <c:v>1.6908000000000001</c:v>
                  </c:pt>
                  <c:pt idx="7">
                    <c:v>1.2357</c:v>
                  </c:pt>
                  <c:pt idx="8">
                    <c:v>1.2576000000000001</c:v>
                  </c:pt>
                  <c:pt idx="9">
                    <c:v>0.84408000000000005</c:v>
                  </c:pt>
                  <c:pt idx="10">
                    <c:v>0.91957999999999995</c:v>
                  </c:pt>
                  <c:pt idx="11">
                    <c:v>0.89715999999999996</c:v>
                  </c:pt>
                  <c:pt idx="12">
                    <c:v>1.0297000000000001</c:v>
                  </c:pt>
                  <c:pt idx="13">
                    <c:v>1.129</c:v>
                  </c:pt>
                  <c:pt idx="14">
                    <c:v>0.76456999999999997</c:v>
                  </c:pt>
                  <c:pt idx="15">
                    <c:v>1.1294999999999999</c:v>
                  </c:pt>
                  <c:pt idx="16">
                    <c:v>1.2244999999999999</c:v>
                  </c:pt>
                  <c:pt idx="17">
                    <c:v>1.3603000000000001</c:v>
                  </c:pt>
                  <c:pt idx="18">
                    <c:v>1.3312999999999999</c:v>
                  </c:pt>
                  <c:pt idx="19">
                    <c:v>0.92381999999999997</c:v>
                  </c:pt>
                  <c:pt idx="20">
                    <c:v>0.76397999999999999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S9e'!$N$4:$N$24</c:f>
              <c:numCache>
                <c:formatCode>0.00E+00</c:formatCode>
                <c:ptCount val="21"/>
                <c:pt idx="0">
                  <c:v>5.4191000000000003</c:v>
                </c:pt>
                <c:pt idx="1">
                  <c:v>5.8494000000000002</c:v>
                </c:pt>
                <c:pt idx="2">
                  <c:v>5.9008000000000003</c:v>
                </c:pt>
                <c:pt idx="3">
                  <c:v>5.7568999999999999</c:v>
                </c:pt>
                <c:pt idx="4">
                  <c:v>5.7965999999999998</c:v>
                </c:pt>
                <c:pt idx="5">
                  <c:v>5.5824999999999996</c:v>
                </c:pt>
                <c:pt idx="6">
                  <c:v>6.5285000000000002</c:v>
                </c:pt>
                <c:pt idx="7">
                  <c:v>6.4451000000000001</c:v>
                </c:pt>
                <c:pt idx="8">
                  <c:v>6.8254000000000001</c:v>
                </c:pt>
                <c:pt idx="9">
                  <c:v>6.7971000000000004</c:v>
                </c:pt>
                <c:pt idx="10">
                  <c:v>6.8139000000000003</c:v>
                </c:pt>
                <c:pt idx="11">
                  <c:v>6.7533000000000003</c:v>
                </c:pt>
                <c:pt idx="12">
                  <c:v>6.8228999999999997</c:v>
                </c:pt>
                <c:pt idx="13">
                  <c:v>7.0016999999999996</c:v>
                </c:pt>
                <c:pt idx="14">
                  <c:v>6.9355000000000002</c:v>
                </c:pt>
                <c:pt idx="15">
                  <c:v>6.8566000000000003</c:v>
                </c:pt>
                <c:pt idx="16">
                  <c:v>7.0275999999999996</c:v>
                </c:pt>
                <c:pt idx="17">
                  <c:v>6.8769</c:v>
                </c:pt>
                <c:pt idx="18">
                  <c:v>7.0294999999999996</c:v>
                </c:pt>
                <c:pt idx="19">
                  <c:v>7.1996000000000002</c:v>
                </c:pt>
                <c:pt idx="20">
                  <c:v>6.9257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557-DB45-A956-66AA342D07E8}"/>
            </c:ext>
          </c:extLst>
        </c:ser>
        <c:ser>
          <c:idx val="16"/>
          <c:order val="13"/>
          <c:tx>
            <c:v>1.0 wt.% Theory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S9e'!$O$4:$O$24</c:f>
              <c:numCache>
                <c:formatCode>0.00E+00</c:formatCode>
                <c:ptCount val="21"/>
                <c:pt idx="0">
                  <c:v>5.2564454102533507</c:v>
                </c:pt>
                <c:pt idx="1">
                  <c:v>5.5568566263641621</c:v>
                </c:pt>
                <c:pt idx="2">
                  <c:v>5.807267539508624</c:v>
                </c:pt>
                <c:pt idx="3">
                  <c:v>6.0160639334677324</c:v>
                </c:pt>
                <c:pt idx="4">
                  <c:v>6.1902091555258085</c:v>
                </c:pt>
                <c:pt idx="5">
                  <c:v>6.3355458694236351</c:v>
                </c:pt>
                <c:pt idx="6">
                  <c:v>6.4564392442836569</c:v>
                </c:pt>
                <c:pt idx="7">
                  <c:v>6.4564392442836569</c:v>
                </c:pt>
                <c:pt idx="8">
                  <c:v>6.5575844529773786</c:v>
                </c:pt>
                <c:pt idx="9">
                  <c:v>6.6415225907297861</c:v>
                </c:pt>
                <c:pt idx="10">
                  <c:v>6.7117388629993107</c:v>
                </c:pt>
                <c:pt idx="11">
                  <c:v>6.7703305663488047</c:v>
                </c:pt>
                <c:pt idx="12">
                  <c:v>6.8191594202157564</c:v>
                </c:pt>
                <c:pt idx="13">
                  <c:v>6.8598475624323978</c:v>
                </c:pt>
                <c:pt idx="14">
                  <c:v>6.893564232496769</c:v>
                </c:pt>
                <c:pt idx="15">
                  <c:v>6.9219310475469298</c:v>
                </c:pt>
                <c:pt idx="16">
                  <c:v>6.9454140371932223</c:v>
                </c:pt>
                <c:pt idx="17">
                  <c:v>6.9651764653601864</c:v>
                </c:pt>
                <c:pt idx="18">
                  <c:v>6.9814548844505424</c:v>
                </c:pt>
                <c:pt idx="19">
                  <c:v>6.9951722485787711</c:v>
                </c:pt>
                <c:pt idx="20">
                  <c:v>7.0065670193301015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557-DB45-A956-66AA342D07E8}"/>
            </c:ext>
          </c:extLst>
        </c:ser>
        <c:ser>
          <c:idx val="7"/>
          <c:order val="14"/>
          <c:tx>
            <c:strRef>
              <c:f>'Figure S9e'!$P$1</c:f>
              <c:strCache>
                <c:ptCount val="1"/>
                <c:pt idx="0">
                  <c:v>2.0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'[8]2.0 wt.%'!$D$4:$D$24</c:f>
                <c:numCache>
                  <c:formatCode>General</c:formatCode>
                  <c:ptCount val="21"/>
                  <c:pt idx="0">
                    <c:v>1.5250999999999999</c:v>
                  </c:pt>
                  <c:pt idx="1">
                    <c:v>1.6185</c:v>
                  </c:pt>
                  <c:pt idx="2">
                    <c:v>1.8613</c:v>
                  </c:pt>
                  <c:pt idx="3">
                    <c:v>1.7854000000000001</c:v>
                  </c:pt>
                  <c:pt idx="4">
                    <c:v>4.2126999999999999</c:v>
                  </c:pt>
                  <c:pt idx="5">
                    <c:v>3.5070000000000001</c:v>
                  </c:pt>
                  <c:pt idx="6">
                    <c:v>1.1749000000000001</c:v>
                  </c:pt>
                  <c:pt idx="7">
                    <c:v>1.7735000000000001</c:v>
                  </c:pt>
                  <c:pt idx="8">
                    <c:v>1.5818000000000001</c:v>
                  </c:pt>
                  <c:pt idx="9">
                    <c:v>1.1396999999999999</c:v>
                  </c:pt>
                  <c:pt idx="10">
                    <c:v>1.3781000000000001</c:v>
                  </c:pt>
                  <c:pt idx="11">
                    <c:v>1.2991999999999999</c:v>
                  </c:pt>
                  <c:pt idx="12">
                    <c:v>1.0922000000000001</c:v>
                  </c:pt>
                  <c:pt idx="13">
                    <c:v>1.3047</c:v>
                  </c:pt>
                  <c:pt idx="14">
                    <c:v>1.1204000000000001</c:v>
                  </c:pt>
                  <c:pt idx="15">
                    <c:v>1.3050999999999999</c:v>
                  </c:pt>
                  <c:pt idx="16">
                    <c:v>0.73924000000000001</c:v>
                  </c:pt>
                  <c:pt idx="17">
                    <c:v>1.3856999999999999</c:v>
                  </c:pt>
                  <c:pt idx="18">
                    <c:v>0.87904000000000004</c:v>
                  </c:pt>
                  <c:pt idx="19">
                    <c:v>0.70043</c:v>
                  </c:pt>
                  <c:pt idx="20">
                    <c:v>1.2314000000000001</c:v>
                  </c:pt>
                </c:numCache>
              </c:numRef>
            </c:plus>
            <c:minus>
              <c:numRef>
                <c:f>'[8]2.0 wt.%'!$D$4:$D$24</c:f>
                <c:numCache>
                  <c:formatCode>General</c:formatCode>
                  <c:ptCount val="21"/>
                  <c:pt idx="0">
                    <c:v>1.5250999999999999</c:v>
                  </c:pt>
                  <c:pt idx="1">
                    <c:v>1.6185</c:v>
                  </c:pt>
                  <c:pt idx="2">
                    <c:v>1.8613</c:v>
                  </c:pt>
                  <c:pt idx="3">
                    <c:v>1.7854000000000001</c:v>
                  </c:pt>
                  <c:pt idx="4">
                    <c:v>4.2126999999999999</c:v>
                  </c:pt>
                  <c:pt idx="5">
                    <c:v>3.5070000000000001</c:v>
                  </c:pt>
                  <c:pt idx="6">
                    <c:v>1.1749000000000001</c:v>
                  </c:pt>
                  <c:pt idx="7">
                    <c:v>1.7735000000000001</c:v>
                  </c:pt>
                  <c:pt idx="8">
                    <c:v>1.5818000000000001</c:v>
                  </c:pt>
                  <c:pt idx="9">
                    <c:v>1.1396999999999999</c:v>
                  </c:pt>
                  <c:pt idx="10">
                    <c:v>1.3781000000000001</c:v>
                  </c:pt>
                  <c:pt idx="11">
                    <c:v>1.2991999999999999</c:v>
                  </c:pt>
                  <c:pt idx="12">
                    <c:v>1.0922000000000001</c:v>
                  </c:pt>
                  <c:pt idx="13">
                    <c:v>1.3047</c:v>
                  </c:pt>
                  <c:pt idx="14">
                    <c:v>1.1204000000000001</c:v>
                  </c:pt>
                  <c:pt idx="15">
                    <c:v>1.3050999999999999</c:v>
                  </c:pt>
                  <c:pt idx="16">
                    <c:v>0.73924000000000001</c:v>
                  </c:pt>
                  <c:pt idx="17">
                    <c:v>1.3856999999999999</c:v>
                  </c:pt>
                  <c:pt idx="18">
                    <c:v>0.87904000000000004</c:v>
                  </c:pt>
                  <c:pt idx="19">
                    <c:v>0.70043</c:v>
                  </c:pt>
                  <c:pt idx="20">
                    <c:v>1.2314000000000001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S9e'!$P$4:$P$24</c:f>
              <c:numCache>
                <c:formatCode>0.00E+00</c:formatCode>
                <c:ptCount val="21"/>
                <c:pt idx="0">
                  <c:v>6.4020999999999999</c:v>
                </c:pt>
                <c:pt idx="1">
                  <c:v>6.5030000000000001</c:v>
                </c:pt>
                <c:pt idx="2">
                  <c:v>6.6150000000000002</c:v>
                </c:pt>
                <c:pt idx="3">
                  <c:v>6.2122999999999999</c:v>
                </c:pt>
                <c:pt idx="4">
                  <c:v>6.5239000000000003</c:v>
                </c:pt>
                <c:pt idx="5">
                  <c:v>6.8868999999999998</c:v>
                </c:pt>
                <c:pt idx="6">
                  <c:v>7.2411000000000003</c:v>
                </c:pt>
                <c:pt idx="7">
                  <c:v>7.5502000000000002</c:v>
                </c:pt>
                <c:pt idx="8">
                  <c:v>7.3503999999999996</c:v>
                </c:pt>
                <c:pt idx="9">
                  <c:v>7.4554999999999998</c:v>
                </c:pt>
                <c:pt idx="10">
                  <c:v>7.3769999999999998</c:v>
                </c:pt>
                <c:pt idx="11">
                  <c:v>7.6478999999999999</c:v>
                </c:pt>
                <c:pt idx="12">
                  <c:v>7.4846000000000004</c:v>
                </c:pt>
                <c:pt idx="13">
                  <c:v>7.7186000000000003</c:v>
                </c:pt>
                <c:pt idx="14">
                  <c:v>7.6492000000000004</c:v>
                </c:pt>
                <c:pt idx="15">
                  <c:v>7.6859000000000002</c:v>
                </c:pt>
                <c:pt idx="16">
                  <c:v>7.8796999999999997</c:v>
                </c:pt>
                <c:pt idx="17">
                  <c:v>7.7041000000000004</c:v>
                </c:pt>
                <c:pt idx="18">
                  <c:v>7.8102</c:v>
                </c:pt>
                <c:pt idx="19">
                  <c:v>7.577</c:v>
                </c:pt>
                <c:pt idx="20">
                  <c:v>7.7579000000000002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557-DB45-A956-66AA342D07E8}"/>
            </c:ext>
          </c:extLst>
        </c:ser>
        <c:ser>
          <c:idx val="17"/>
          <c:order val="15"/>
          <c:tx>
            <c:v>2.0 wt.% Theory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S9e'!$Q$4:$Q$24</c:f>
              <c:numCache>
                <c:formatCode>0.00E+00</c:formatCode>
                <c:ptCount val="21"/>
                <c:pt idx="0">
                  <c:v>6.0697681865956925</c:v>
                </c:pt>
                <c:pt idx="1">
                  <c:v>6.3567924487828122</c:v>
                </c:pt>
                <c:pt idx="2">
                  <c:v>6.5960445263829364</c:v>
                </c:pt>
                <c:pt idx="3">
                  <c:v>6.7955365150620084</c:v>
                </c:pt>
                <c:pt idx="4">
                  <c:v>6.9619214607432438</c:v>
                </c:pt>
                <c:pt idx="5">
                  <c:v>7.1007816658157363</c:v>
                </c:pt>
                <c:pt idx="6">
                  <c:v>7.2162877783095816</c:v>
                </c:pt>
                <c:pt idx="7">
                  <c:v>7.2162877783095816</c:v>
                </c:pt>
                <c:pt idx="8">
                  <c:v>7.3129257443446747</c:v>
                </c:pt>
                <c:pt idx="9">
                  <c:v>7.393123422612649</c:v>
                </c:pt>
                <c:pt idx="10">
                  <c:v>7.4602107105062414</c:v>
                </c:pt>
                <c:pt idx="11">
                  <c:v>7.5161914446542353</c:v>
                </c:pt>
                <c:pt idx="12">
                  <c:v>7.5628443823708977</c:v>
                </c:pt>
                <c:pt idx="13">
                  <c:v>7.601719375624107</c:v>
                </c:pt>
                <c:pt idx="14">
                  <c:v>7.6339335601473071</c:v>
                </c:pt>
                <c:pt idx="15">
                  <c:v>7.6610362904174298</c:v>
                </c:pt>
                <c:pt idx="16">
                  <c:v>7.6834728287878491</c:v>
                </c:pt>
                <c:pt idx="17">
                  <c:v>7.7023546017026012</c:v>
                </c:pt>
                <c:pt idx="18">
                  <c:v>7.7179076202931549</c:v>
                </c:pt>
                <c:pt idx="19">
                  <c:v>7.7310137099026868</c:v>
                </c:pt>
                <c:pt idx="20">
                  <c:v>7.7419007057679998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557-DB45-A956-66AA342D07E8}"/>
            </c:ext>
          </c:extLst>
        </c:ser>
        <c:ser>
          <c:idx val="8"/>
          <c:order val="16"/>
          <c:tx>
            <c:strRef>
              <c:f>'Figure S9e'!$R$1</c:f>
              <c:strCache>
                <c:ptCount val="1"/>
                <c:pt idx="0">
                  <c:v>3.0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'[8]3.0 wt.%'!$D$4:$D$24</c:f>
                <c:numCache>
                  <c:formatCode>General</c:formatCode>
                  <c:ptCount val="21"/>
                  <c:pt idx="0">
                    <c:v>1.5840000000000001</c:v>
                  </c:pt>
                  <c:pt idx="1">
                    <c:v>1.6248</c:v>
                  </c:pt>
                  <c:pt idx="2">
                    <c:v>1.7968999999999999</c:v>
                  </c:pt>
                  <c:pt idx="3">
                    <c:v>3.6179000000000001</c:v>
                  </c:pt>
                  <c:pt idx="4">
                    <c:v>3.8887</c:v>
                  </c:pt>
                  <c:pt idx="5">
                    <c:v>4.5941000000000001</c:v>
                  </c:pt>
                  <c:pt idx="6">
                    <c:v>1.6500999999999999</c:v>
                  </c:pt>
                  <c:pt idx="7">
                    <c:v>1.526</c:v>
                  </c:pt>
                  <c:pt idx="8">
                    <c:v>1.1095999999999999</c:v>
                  </c:pt>
                  <c:pt idx="9">
                    <c:v>1.7643</c:v>
                  </c:pt>
                  <c:pt idx="10">
                    <c:v>1.0038</c:v>
                  </c:pt>
                  <c:pt idx="11">
                    <c:v>1.2061999999999999</c:v>
                  </c:pt>
                  <c:pt idx="12">
                    <c:v>1.2859</c:v>
                  </c:pt>
                  <c:pt idx="13">
                    <c:v>1.2824</c:v>
                  </c:pt>
                  <c:pt idx="14">
                    <c:v>0.86533000000000004</c:v>
                  </c:pt>
                  <c:pt idx="15">
                    <c:v>1.1004</c:v>
                  </c:pt>
                  <c:pt idx="16">
                    <c:v>1.4173</c:v>
                  </c:pt>
                  <c:pt idx="17">
                    <c:v>1.2432000000000001</c:v>
                  </c:pt>
                  <c:pt idx="18">
                    <c:v>1.137</c:v>
                  </c:pt>
                  <c:pt idx="19">
                    <c:v>1.0226</c:v>
                  </c:pt>
                  <c:pt idx="20">
                    <c:v>1.2908999999999999</c:v>
                  </c:pt>
                </c:numCache>
              </c:numRef>
            </c:plus>
            <c:minus>
              <c:numRef>
                <c:f>'[8]3.0 wt.%'!$D$4:$D$24</c:f>
                <c:numCache>
                  <c:formatCode>General</c:formatCode>
                  <c:ptCount val="21"/>
                  <c:pt idx="0">
                    <c:v>1.5840000000000001</c:v>
                  </c:pt>
                  <c:pt idx="1">
                    <c:v>1.6248</c:v>
                  </c:pt>
                  <c:pt idx="2">
                    <c:v>1.7968999999999999</c:v>
                  </c:pt>
                  <c:pt idx="3">
                    <c:v>3.6179000000000001</c:v>
                  </c:pt>
                  <c:pt idx="4">
                    <c:v>3.8887</c:v>
                  </c:pt>
                  <c:pt idx="5">
                    <c:v>4.5941000000000001</c:v>
                  </c:pt>
                  <c:pt idx="6">
                    <c:v>1.6500999999999999</c:v>
                  </c:pt>
                  <c:pt idx="7">
                    <c:v>1.526</c:v>
                  </c:pt>
                  <c:pt idx="8">
                    <c:v>1.1095999999999999</c:v>
                  </c:pt>
                  <c:pt idx="9">
                    <c:v>1.7643</c:v>
                  </c:pt>
                  <c:pt idx="10">
                    <c:v>1.0038</c:v>
                  </c:pt>
                  <c:pt idx="11">
                    <c:v>1.2061999999999999</c:v>
                  </c:pt>
                  <c:pt idx="12">
                    <c:v>1.2859</c:v>
                  </c:pt>
                  <c:pt idx="13">
                    <c:v>1.2824</c:v>
                  </c:pt>
                  <c:pt idx="14">
                    <c:v>0.86533000000000004</c:v>
                  </c:pt>
                  <c:pt idx="15">
                    <c:v>1.1004</c:v>
                  </c:pt>
                  <c:pt idx="16">
                    <c:v>1.4173</c:v>
                  </c:pt>
                  <c:pt idx="17">
                    <c:v>1.2432000000000001</c:v>
                  </c:pt>
                  <c:pt idx="18">
                    <c:v>1.137</c:v>
                  </c:pt>
                  <c:pt idx="19">
                    <c:v>1.0226</c:v>
                  </c:pt>
                  <c:pt idx="20">
                    <c:v>1.2908999999999999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S9e'!$R$4:$R$24</c:f>
              <c:numCache>
                <c:formatCode>0.00E+00</c:formatCode>
                <c:ptCount val="21"/>
                <c:pt idx="0">
                  <c:v>6.8322000000000003</c:v>
                </c:pt>
                <c:pt idx="1">
                  <c:v>6.9298999999999999</c:v>
                </c:pt>
                <c:pt idx="2">
                  <c:v>7.1841999999999997</c:v>
                </c:pt>
                <c:pt idx="3">
                  <c:v>7.3845999999999998</c:v>
                </c:pt>
                <c:pt idx="4">
                  <c:v>6.6832000000000003</c:v>
                </c:pt>
                <c:pt idx="5">
                  <c:v>7.3319000000000001</c:v>
                </c:pt>
                <c:pt idx="6">
                  <c:v>7.9720000000000004</c:v>
                </c:pt>
                <c:pt idx="7">
                  <c:v>8.3361000000000001</c:v>
                </c:pt>
                <c:pt idx="8">
                  <c:v>8.0901999999999994</c:v>
                </c:pt>
                <c:pt idx="9">
                  <c:v>8.2666000000000004</c:v>
                </c:pt>
                <c:pt idx="10">
                  <c:v>7.7393999999999998</c:v>
                </c:pt>
                <c:pt idx="11">
                  <c:v>8.3603000000000005</c:v>
                </c:pt>
                <c:pt idx="12">
                  <c:v>8.7616999999999994</c:v>
                </c:pt>
                <c:pt idx="13">
                  <c:v>8.6636000000000006</c:v>
                </c:pt>
                <c:pt idx="14">
                  <c:v>8.4048999999999996</c:v>
                </c:pt>
                <c:pt idx="15">
                  <c:v>8.7471999999999994</c:v>
                </c:pt>
                <c:pt idx="16">
                  <c:v>8.6812000000000005</c:v>
                </c:pt>
                <c:pt idx="17">
                  <c:v>8.6001999999999992</c:v>
                </c:pt>
                <c:pt idx="18">
                  <c:v>8.5543999999999993</c:v>
                </c:pt>
                <c:pt idx="19">
                  <c:v>8.5425000000000004</c:v>
                </c:pt>
                <c:pt idx="20">
                  <c:v>8.5307999999999993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557-DB45-A956-66AA342D07E8}"/>
            </c:ext>
          </c:extLst>
        </c:ser>
        <c:ser>
          <c:idx val="18"/>
          <c:order val="17"/>
          <c:tx>
            <c:v>3.0 wt.% Theory</c:v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S9e'!$S$4:$S$24</c:f>
              <c:numCache>
                <c:formatCode>0.00E+00</c:formatCode>
                <c:ptCount val="21"/>
                <c:pt idx="0">
                  <c:v>6.472962598672785</c:v>
                </c:pt>
                <c:pt idx="1">
                  <c:v>6.8396717763196389</c:v>
                </c:pt>
                <c:pt idx="2">
                  <c:v>7.1453460491441607</c:v>
                </c:pt>
                <c:pt idx="3">
                  <c:v>7.4002218654190433</c:v>
                </c:pt>
                <c:pt idx="4">
                  <c:v>7.6127993184143055</c:v>
                </c:pt>
                <c:pt idx="5">
                  <c:v>7.7902104934208634</c:v>
                </c:pt>
                <c:pt idx="6">
                  <c:v>7.9377839117898974</c:v>
                </c:pt>
                <c:pt idx="7">
                  <c:v>7.9377839117898974</c:v>
                </c:pt>
                <c:pt idx="8">
                  <c:v>8.0612509273799944</c:v>
                </c:pt>
                <c:pt idx="9">
                  <c:v>8.1637134314998132</c:v>
                </c:pt>
                <c:pt idx="10">
                  <c:v>8.2494257820396388</c:v>
                </c:pt>
                <c:pt idx="11">
                  <c:v>8.320948129408638</c:v>
                </c:pt>
                <c:pt idx="12">
                  <c:v>8.3805530572099478</c:v>
                </c:pt>
                <c:pt idx="13">
                  <c:v>8.4302206940092965</c:v>
                </c:pt>
                <c:pt idx="14">
                  <c:v>8.4713783195878811</c:v>
                </c:pt>
                <c:pt idx="15">
                  <c:v>8.506005426904899</c:v>
                </c:pt>
                <c:pt idx="16">
                  <c:v>8.5346708939715636</c:v>
                </c:pt>
                <c:pt idx="17">
                  <c:v>8.5587947062420735</c:v>
                </c:pt>
                <c:pt idx="18">
                  <c:v>8.5786656210344585</c:v>
                </c:pt>
                <c:pt idx="19">
                  <c:v>8.5954102798526897</c:v>
                </c:pt>
                <c:pt idx="20">
                  <c:v>8.609319770536132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557-DB45-A956-66AA342D07E8}"/>
            </c:ext>
          </c:extLst>
        </c:ser>
        <c:ser>
          <c:idx val="9"/>
          <c:order val="18"/>
          <c:tx>
            <c:strRef>
              <c:f>'Figure S9e'!$T$1</c:f>
              <c:strCache>
                <c:ptCount val="1"/>
                <c:pt idx="0">
                  <c:v>4.0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C000">
                    <a:lumMod val="50000"/>
                  </a:srgb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'[8]4.0 wt.%'!$D$4:$D$24</c:f>
                <c:numCache>
                  <c:formatCode>General</c:formatCode>
                  <c:ptCount val="21"/>
                  <c:pt idx="0">
                    <c:v>1.3342000000000001</c:v>
                  </c:pt>
                  <c:pt idx="1">
                    <c:v>1.1722999999999999</c:v>
                  </c:pt>
                  <c:pt idx="2">
                    <c:v>1.8409</c:v>
                  </c:pt>
                  <c:pt idx="3">
                    <c:v>2.3567999999999998</c:v>
                  </c:pt>
                  <c:pt idx="4">
                    <c:v>3.2707999999999999</c:v>
                  </c:pt>
                  <c:pt idx="5">
                    <c:v>3.1501999999999999</c:v>
                  </c:pt>
                  <c:pt idx="6">
                    <c:v>1.2912999999999999</c:v>
                  </c:pt>
                  <c:pt idx="7">
                    <c:v>1.0670999999999999</c:v>
                  </c:pt>
                  <c:pt idx="8">
                    <c:v>1.7378</c:v>
                  </c:pt>
                  <c:pt idx="9">
                    <c:v>1.542</c:v>
                  </c:pt>
                  <c:pt idx="10">
                    <c:v>1.6962999999999999</c:v>
                  </c:pt>
                  <c:pt idx="11">
                    <c:v>1.8452</c:v>
                  </c:pt>
                  <c:pt idx="12">
                    <c:v>1.4706999999999999</c:v>
                  </c:pt>
                  <c:pt idx="13">
                    <c:v>1.6798999999999999</c:v>
                  </c:pt>
                  <c:pt idx="14">
                    <c:v>1.7884</c:v>
                  </c:pt>
                  <c:pt idx="15">
                    <c:v>0.96865999999999997</c:v>
                  </c:pt>
                  <c:pt idx="16">
                    <c:v>1.2566999999999999</c:v>
                  </c:pt>
                  <c:pt idx="17">
                    <c:v>1.0812999999999999</c:v>
                  </c:pt>
                  <c:pt idx="18">
                    <c:v>1.1443000000000001</c:v>
                  </c:pt>
                  <c:pt idx="19">
                    <c:v>1.3976</c:v>
                  </c:pt>
                  <c:pt idx="20">
                    <c:v>1.4399</c:v>
                  </c:pt>
                </c:numCache>
              </c:numRef>
            </c:plus>
            <c:minus>
              <c:numRef>
                <c:f>'[8]4.0 wt.%'!$D$4:$D$24</c:f>
                <c:numCache>
                  <c:formatCode>General</c:formatCode>
                  <c:ptCount val="21"/>
                  <c:pt idx="0">
                    <c:v>1.3342000000000001</c:v>
                  </c:pt>
                  <c:pt idx="1">
                    <c:v>1.1722999999999999</c:v>
                  </c:pt>
                  <c:pt idx="2">
                    <c:v>1.8409</c:v>
                  </c:pt>
                  <c:pt idx="3">
                    <c:v>2.3567999999999998</c:v>
                  </c:pt>
                  <c:pt idx="4">
                    <c:v>3.2707999999999999</c:v>
                  </c:pt>
                  <c:pt idx="5">
                    <c:v>3.1501999999999999</c:v>
                  </c:pt>
                  <c:pt idx="6">
                    <c:v>1.2912999999999999</c:v>
                  </c:pt>
                  <c:pt idx="7">
                    <c:v>1.0670999999999999</c:v>
                  </c:pt>
                  <c:pt idx="8">
                    <c:v>1.7378</c:v>
                  </c:pt>
                  <c:pt idx="9">
                    <c:v>1.542</c:v>
                  </c:pt>
                  <c:pt idx="10">
                    <c:v>1.6962999999999999</c:v>
                  </c:pt>
                  <c:pt idx="11">
                    <c:v>1.8452</c:v>
                  </c:pt>
                  <c:pt idx="12">
                    <c:v>1.4706999999999999</c:v>
                  </c:pt>
                  <c:pt idx="13">
                    <c:v>1.6798999999999999</c:v>
                  </c:pt>
                  <c:pt idx="14">
                    <c:v>1.7884</c:v>
                  </c:pt>
                  <c:pt idx="15">
                    <c:v>0.96865999999999997</c:v>
                  </c:pt>
                  <c:pt idx="16">
                    <c:v>1.2566999999999999</c:v>
                  </c:pt>
                  <c:pt idx="17">
                    <c:v>1.0812999999999999</c:v>
                  </c:pt>
                  <c:pt idx="18">
                    <c:v>1.1443000000000001</c:v>
                  </c:pt>
                  <c:pt idx="19">
                    <c:v>1.3976</c:v>
                  </c:pt>
                  <c:pt idx="20">
                    <c:v>1.4399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S9e'!$T$4:$T$24</c:f>
              <c:numCache>
                <c:formatCode>0.00E+00</c:formatCode>
                <c:ptCount val="21"/>
                <c:pt idx="0">
                  <c:v>6.5430999999999999</c:v>
                </c:pt>
                <c:pt idx="1">
                  <c:v>6.6912000000000003</c:v>
                </c:pt>
                <c:pt idx="2">
                  <c:v>7.3666</c:v>
                </c:pt>
                <c:pt idx="3">
                  <c:v>6.9161000000000001</c:v>
                </c:pt>
                <c:pt idx="4">
                  <c:v>6.9687000000000001</c:v>
                </c:pt>
                <c:pt idx="5">
                  <c:v>7.5274000000000001</c:v>
                </c:pt>
                <c:pt idx="6">
                  <c:v>7.8014000000000001</c:v>
                </c:pt>
                <c:pt idx="7">
                  <c:v>7.8898999999999999</c:v>
                </c:pt>
                <c:pt idx="8">
                  <c:v>7.7041000000000004</c:v>
                </c:pt>
                <c:pt idx="9">
                  <c:v>7.9823000000000004</c:v>
                </c:pt>
                <c:pt idx="10">
                  <c:v>8.1143999999999998</c:v>
                </c:pt>
                <c:pt idx="11">
                  <c:v>8.3123000000000005</c:v>
                </c:pt>
                <c:pt idx="12">
                  <c:v>8.2093000000000007</c:v>
                </c:pt>
                <c:pt idx="13">
                  <c:v>8.3171999999999997</c:v>
                </c:pt>
                <c:pt idx="14">
                  <c:v>8.3229000000000006</c:v>
                </c:pt>
                <c:pt idx="15">
                  <c:v>7.8756000000000004</c:v>
                </c:pt>
                <c:pt idx="16">
                  <c:v>8.1724999999999994</c:v>
                </c:pt>
                <c:pt idx="17">
                  <c:v>8.1989000000000001</c:v>
                </c:pt>
                <c:pt idx="18">
                  <c:v>8.2632999999999992</c:v>
                </c:pt>
                <c:pt idx="19">
                  <c:v>8.2452000000000005</c:v>
                </c:pt>
                <c:pt idx="20">
                  <c:v>8.1773000000000007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557-DB45-A956-66AA342D07E8}"/>
            </c:ext>
          </c:extLst>
        </c:ser>
        <c:ser>
          <c:idx val="19"/>
          <c:order val="19"/>
          <c:tx>
            <c:v>4.0 wt.% Theory</c:v>
          </c:tx>
          <c:spPr>
            <a:ln w="19050" cap="rnd">
              <a:solidFill>
                <a:srgbClr val="FFC000">
                  <a:lumMod val="5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S9e'!$A$4:$A$24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S9e'!$U$4:$U$24</c:f>
              <c:numCache>
                <c:formatCode>0.00E+00</c:formatCode>
                <c:ptCount val="21"/>
                <c:pt idx="0">
                  <c:v>6.4423339360660279</c:v>
                </c:pt>
                <c:pt idx="1">
                  <c:v>6.7601556581770126</c:v>
                </c:pt>
                <c:pt idx="2">
                  <c:v>7.0250792808076676</c:v>
                </c:pt>
                <c:pt idx="3">
                  <c:v>7.2459765906942923</c:v>
                </c:pt>
                <c:pt idx="4">
                  <c:v>7.4302144999455955</c:v>
                </c:pt>
                <c:pt idx="5">
                  <c:v>7.5839742872629916</c:v>
                </c:pt>
                <c:pt idx="6">
                  <c:v>7.711874107673319</c:v>
                </c:pt>
                <c:pt idx="7">
                  <c:v>7.711874107673319</c:v>
                </c:pt>
                <c:pt idx="8">
                  <c:v>7.8188812455108616</c:v>
                </c:pt>
                <c:pt idx="9">
                  <c:v>7.9076840666459391</c:v>
                </c:pt>
                <c:pt idx="10">
                  <c:v>7.9819697636376326</c:v>
                </c:pt>
                <c:pt idx="11">
                  <c:v>8.0439571830856575</c:v>
                </c:pt>
                <c:pt idx="12">
                  <c:v>8.0956159414556375</c:v>
                </c:pt>
                <c:pt idx="13">
                  <c:v>8.1386621885172641</c:v>
                </c:pt>
                <c:pt idx="14">
                  <c:v>8.1743329277208012</c:v>
                </c:pt>
                <c:pt idx="15">
                  <c:v>8.2043437579646383</c:v>
                </c:pt>
                <c:pt idx="16">
                  <c:v>8.2291877178750621</c:v>
                </c:pt>
                <c:pt idx="17">
                  <c:v>8.2500954890110183</c:v>
                </c:pt>
                <c:pt idx="18">
                  <c:v>8.2673173333067158</c:v>
                </c:pt>
                <c:pt idx="19">
                  <c:v>8.2818296952168282</c:v>
                </c:pt>
                <c:pt idx="20">
                  <c:v>8.2938848565058514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557-DB45-A956-66AA342D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22432"/>
        <c:axId val="131509856"/>
      </c:scatterChart>
      <c:valAx>
        <c:axId val="131522432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ν</a:t>
                </a:r>
                <a:r>
                  <a:rPr lang="en-GB"/>
                  <a:t> / Hz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09856"/>
        <c:crossesAt val="0.1"/>
        <c:crossBetween val="midCat"/>
      </c:valAx>
      <c:valAx>
        <c:axId val="13150985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R</a:t>
                </a:r>
                <a:r>
                  <a:rPr lang="en-GB" sz="1400" b="0" i="1" baseline="-25000">
                    <a:effectLst/>
                  </a:rPr>
                  <a:t>1</a:t>
                </a:r>
                <a:r>
                  <a:rPr lang="en-GB" sz="1400" b="0" i="0" baseline="0">
                    <a:effectLst/>
                  </a:rPr>
                  <a:t> / 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22432"/>
        <c:crossesAt val="1.0000000000000002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S2'!$L$1</c:f>
              <c:strCache>
                <c:ptCount val="1"/>
                <c:pt idx="0">
                  <c:v>ln specific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'Figure S2'!$K$3:$K$12</c:f>
              <c:numCache>
                <c:formatCode>General</c:formatCode>
                <c:ptCount val="10"/>
                <c:pt idx="0">
                  <c:v>-2.0621444197900609</c:v>
                </c:pt>
                <c:pt idx="1">
                  <c:v>-1.3689972392301155</c:v>
                </c:pt>
                <c:pt idx="2">
                  <c:v>-0.96353213112195135</c:v>
                </c:pt>
                <c:pt idx="3">
                  <c:v>-0.45270650735596074</c:v>
                </c:pt>
                <c:pt idx="4">
                  <c:v>-0.1425515790521211</c:v>
                </c:pt>
                <c:pt idx="5">
                  <c:v>0.24044067320398455</c:v>
                </c:pt>
                <c:pt idx="6">
                  <c:v>0.55059560150782416</c:v>
                </c:pt>
                <c:pt idx="7">
                  <c:v>0.93358785376392983</c:v>
                </c:pt>
                <c:pt idx="8">
                  <c:v>1.3390529618720945</c:v>
                </c:pt>
                <c:pt idx="9">
                  <c:v>1.6267350343238751</c:v>
                </c:pt>
              </c:numCache>
            </c:numRef>
          </c:xVal>
          <c:yVal>
            <c:numRef>
              <c:f>'Figure S2'!$L$3:$L$12</c:f>
              <c:numCache>
                <c:formatCode>General</c:formatCode>
                <c:ptCount val="10"/>
                <c:pt idx="0">
                  <c:v>-1.9446348464626044</c:v>
                </c:pt>
                <c:pt idx="1">
                  <c:v>-1.6123293044461933</c:v>
                </c:pt>
                <c:pt idx="2">
                  <c:v>-0.74728766350748566</c:v>
                </c:pt>
                <c:pt idx="3">
                  <c:v>-0.44591845945918579</c:v>
                </c:pt>
                <c:pt idx="4">
                  <c:v>0.35380248287770527</c:v>
                </c:pt>
                <c:pt idx="5">
                  <c:v>0.71399101076674998</c:v>
                </c:pt>
                <c:pt idx="6">
                  <c:v>1.3464671487306754</c:v>
                </c:pt>
                <c:pt idx="7">
                  <c:v>1.8613351671912652</c:v>
                </c:pt>
                <c:pt idx="8">
                  <c:v>2.5374418470624143</c:v>
                </c:pt>
                <c:pt idx="9">
                  <c:v>3.1464094970555276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1-DE41-A0A3-BBAFA6F3FF3D}"/>
            </c:ext>
          </c:extLst>
        </c:ser>
        <c:ser>
          <c:idx val="1"/>
          <c:order val="1"/>
          <c:tx>
            <c:strRef>
              <c:f>'Figure S2'!$M$1</c:f>
              <c:strCache>
                <c:ptCount val="1"/>
                <c:pt idx="0">
                  <c:v>ln (Theory)</c:v>
                </c:pt>
              </c:strCache>
            </c:strRef>
          </c:tx>
          <c:spPr>
            <a:ln w="28575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'Figure S2'!$K$2:$K$16</c:f>
              <c:numCache>
                <c:formatCode>General</c:formatCode>
                <c:ptCount val="15"/>
                <c:pt idx="1">
                  <c:v>-2.0621444197900609</c:v>
                </c:pt>
                <c:pt idx="2">
                  <c:v>-1.3689972392301155</c:v>
                </c:pt>
                <c:pt idx="3">
                  <c:v>-0.96353213112195135</c:v>
                </c:pt>
                <c:pt idx="4">
                  <c:v>-0.45270650735596074</c:v>
                </c:pt>
                <c:pt idx="5">
                  <c:v>-0.1425515790521211</c:v>
                </c:pt>
                <c:pt idx="6">
                  <c:v>0.24044067320398455</c:v>
                </c:pt>
                <c:pt idx="7">
                  <c:v>0.55059560150782416</c:v>
                </c:pt>
                <c:pt idx="8">
                  <c:v>0.93358785376392983</c:v>
                </c:pt>
                <c:pt idx="9">
                  <c:v>1.3390529618720945</c:v>
                </c:pt>
                <c:pt idx="10">
                  <c:v>1.6267350343238751</c:v>
                </c:pt>
              </c:numCache>
            </c:numRef>
          </c:xVal>
          <c:yVal>
            <c:numRef>
              <c:f>'Figure S2'!$M$2:$M$16</c:f>
              <c:numCache>
                <c:formatCode>General</c:formatCode>
                <c:ptCount val="15"/>
                <c:pt idx="1">
                  <c:v>-2.0004939955994154</c:v>
                </c:pt>
                <c:pt idx="2">
                  <c:v>-1.2492774444532635</c:v>
                </c:pt>
                <c:pt idx="3">
                  <c:v>-0.78893061380168827</c:v>
                </c:pt>
                <c:pt idx="4">
                  <c:v>-0.17662398508508342</c:v>
                </c:pt>
                <c:pt idx="5">
                  <c:v>0.21763630731776595</c:v>
                </c:pt>
                <c:pt idx="6">
                  <c:v>0.73280295706914655</c:v>
                </c:pt>
                <c:pt idx="7">
                  <c:v>1.1759412996530088</c:v>
                </c:pt>
                <c:pt idx="8">
                  <c:v>1.7617988145729695</c:v>
                </c:pt>
                <c:pt idx="9">
                  <c:v>2.4723970722953337</c:v>
                </c:pt>
                <c:pt idx="10">
                  <c:v>3.1652921876836526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1-DE41-A0A3-BBAFA6F3F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348008"/>
        <c:axId val="557348400"/>
      </c:scatterChart>
      <c:valAx>
        <c:axId val="55734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GB" sz="1400" b="0" i="0" baseline="0">
                    <a:effectLst/>
                  </a:rPr>
                  <a:t>ln(</a:t>
                </a:r>
                <a:r>
                  <a:rPr lang="en-GB" sz="1400" b="0" i="1" baseline="0">
                    <a:effectLst/>
                  </a:rPr>
                  <a:t>c</a:t>
                </a:r>
                <a:r>
                  <a:rPr lang="en-GB" sz="1400" b="0" i="0" baseline="0">
                    <a:effectLst/>
                  </a:rPr>
                  <a:t>[</a:t>
                </a: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0" baseline="0">
                    <a:effectLst/>
                  </a:rPr>
                  <a:t>])</a:t>
                </a:r>
                <a:endParaRPr lang="en-GB" sz="1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557348400"/>
        <c:crossesAt val="-3"/>
        <c:crossBetween val="midCat"/>
      </c:valAx>
      <c:valAx>
        <c:axId val="55734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GB" sz="1400" b="0" i="0" baseline="0">
                    <a:effectLst/>
                  </a:rPr>
                  <a:t>ln(</a:t>
                </a: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0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)</a:t>
                </a:r>
                <a:endParaRPr lang="en-GB" sz="1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557348008"/>
        <c:crossesAt val="-3"/>
        <c:crossBetween val="midCat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225003131407464"/>
          <c:y val="2.0994263862332697E-2"/>
          <c:w val="0.82439693894415733"/>
          <c:h val="0.85317384562111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S9f'!$B$1</c:f>
              <c:strCache>
                <c:ptCount val="1"/>
                <c:pt idx="0">
                  <c:v>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'[9]0 wt.%'!$D$4:$D$24</c:f>
                <c:numCache>
                  <c:formatCode>General</c:formatCode>
                  <c:ptCount val="21"/>
                  <c:pt idx="0">
                    <c:v>1.8976</c:v>
                  </c:pt>
                  <c:pt idx="1">
                    <c:v>1.4038999999999999</c:v>
                  </c:pt>
                  <c:pt idx="2">
                    <c:v>2.0163000000000002</c:v>
                  </c:pt>
                  <c:pt idx="3">
                    <c:v>1.9738</c:v>
                  </c:pt>
                  <c:pt idx="4">
                    <c:v>2.6267</c:v>
                  </c:pt>
                  <c:pt idx="5">
                    <c:v>5.7534000000000001</c:v>
                  </c:pt>
                  <c:pt idx="6">
                    <c:v>1.2246999999999999</c:v>
                  </c:pt>
                  <c:pt idx="7">
                    <c:v>1.1940999999999999</c:v>
                  </c:pt>
                  <c:pt idx="8">
                    <c:v>0.93594999999999995</c:v>
                  </c:pt>
                  <c:pt idx="9">
                    <c:v>0.98175000000000001</c:v>
                  </c:pt>
                  <c:pt idx="10">
                    <c:v>1.0246</c:v>
                  </c:pt>
                  <c:pt idx="11">
                    <c:v>1.2115</c:v>
                  </c:pt>
                  <c:pt idx="12">
                    <c:v>1.1436999999999999</c:v>
                  </c:pt>
                  <c:pt idx="13">
                    <c:v>0.89668000000000003</c:v>
                  </c:pt>
                  <c:pt idx="14">
                    <c:v>0.95699999999999996</c:v>
                  </c:pt>
                  <c:pt idx="15">
                    <c:v>0.63856999999999997</c:v>
                  </c:pt>
                  <c:pt idx="16">
                    <c:v>1.2004999999999999</c:v>
                  </c:pt>
                  <c:pt idx="17">
                    <c:v>0.90954999999999997</c:v>
                  </c:pt>
                  <c:pt idx="18">
                    <c:v>0.73962000000000006</c:v>
                  </c:pt>
                  <c:pt idx="19">
                    <c:v>1.0963000000000001</c:v>
                  </c:pt>
                  <c:pt idx="20">
                    <c:v>0.87936000000000003</c:v>
                  </c:pt>
                </c:numCache>
              </c:numRef>
            </c:plus>
            <c:minus>
              <c:numRef>
                <c:f>'[9]0 wt.%'!$D$4:$D$24</c:f>
                <c:numCache>
                  <c:formatCode>General</c:formatCode>
                  <c:ptCount val="21"/>
                  <c:pt idx="0">
                    <c:v>1.8976</c:v>
                  </c:pt>
                  <c:pt idx="1">
                    <c:v>1.4038999999999999</c:v>
                  </c:pt>
                  <c:pt idx="2">
                    <c:v>2.0163000000000002</c:v>
                  </c:pt>
                  <c:pt idx="3">
                    <c:v>1.9738</c:v>
                  </c:pt>
                  <c:pt idx="4">
                    <c:v>2.6267</c:v>
                  </c:pt>
                  <c:pt idx="5">
                    <c:v>5.7534000000000001</c:v>
                  </c:pt>
                  <c:pt idx="6">
                    <c:v>1.2246999999999999</c:v>
                  </c:pt>
                  <c:pt idx="7">
                    <c:v>1.1940999999999999</c:v>
                  </c:pt>
                  <c:pt idx="8">
                    <c:v>0.93594999999999995</c:v>
                  </c:pt>
                  <c:pt idx="9">
                    <c:v>0.98175000000000001</c:v>
                  </c:pt>
                  <c:pt idx="10">
                    <c:v>1.0246</c:v>
                  </c:pt>
                  <c:pt idx="11">
                    <c:v>1.2115</c:v>
                  </c:pt>
                  <c:pt idx="12">
                    <c:v>1.1436999999999999</c:v>
                  </c:pt>
                  <c:pt idx="13">
                    <c:v>0.89668000000000003</c:v>
                  </c:pt>
                  <c:pt idx="14">
                    <c:v>0.95699999999999996</c:v>
                  </c:pt>
                  <c:pt idx="15">
                    <c:v>0.63856999999999997</c:v>
                  </c:pt>
                  <c:pt idx="16">
                    <c:v>1.2004999999999999</c:v>
                  </c:pt>
                  <c:pt idx="17">
                    <c:v>0.90954999999999997</c:v>
                  </c:pt>
                  <c:pt idx="18">
                    <c:v>0.73962000000000006</c:v>
                  </c:pt>
                  <c:pt idx="19">
                    <c:v>1.0963000000000001</c:v>
                  </c:pt>
                  <c:pt idx="20">
                    <c:v>0.87936000000000003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S9f'!$B$4:$B$24</c:f>
              <c:numCache>
                <c:formatCode>0.00E+00</c:formatCode>
                <c:ptCount val="21"/>
                <c:pt idx="0">
                  <c:v>3.7852999999999999</c:v>
                </c:pt>
                <c:pt idx="1">
                  <c:v>3.8462000000000001</c:v>
                </c:pt>
                <c:pt idx="2">
                  <c:v>3.9628000000000001</c:v>
                </c:pt>
                <c:pt idx="3">
                  <c:v>3.9016000000000002</c:v>
                </c:pt>
                <c:pt idx="4">
                  <c:v>3.6027</c:v>
                </c:pt>
                <c:pt idx="5">
                  <c:v>3.4676999999999998</c:v>
                </c:pt>
                <c:pt idx="6">
                  <c:v>4.1924999999999999</c:v>
                </c:pt>
                <c:pt idx="7">
                  <c:v>4.1048999999999998</c:v>
                </c:pt>
                <c:pt idx="8">
                  <c:v>4.1281999999999996</c:v>
                </c:pt>
                <c:pt idx="9">
                  <c:v>4.3375000000000004</c:v>
                </c:pt>
                <c:pt idx="10">
                  <c:v>4.4549000000000003</c:v>
                </c:pt>
                <c:pt idx="11">
                  <c:v>4.3465999999999996</c:v>
                </c:pt>
                <c:pt idx="12">
                  <c:v>4.4321999999999999</c:v>
                </c:pt>
                <c:pt idx="13">
                  <c:v>4.4375999999999998</c:v>
                </c:pt>
                <c:pt idx="14">
                  <c:v>4.4820000000000002</c:v>
                </c:pt>
                <c:pt idx="15">
                  <c:v>4.3917000000000002</c:v>
                </c:pt>
                <c:pt idx="16">
                  <c:v>4.3677999999999999</c:v>
                </c:pt>
                <c:pt idx="17">
                  <c:v>4.4509999999999996</c:v>
                </c:pt>
                <c:pt idx="18">
                  <c:v>4.5267999999999997</c:v>
                </c:pt>
                <c:pt idx="19">
                  <c:v>4.3270999999999997</c:v>
                </c:pt>
                <c:pt idx="20">
                  <c:v>4.3944000000000001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9D-3A41-AE95-1EF4D12D282F}"/>
            </c:ext>
          </c:extLst>
        </c:ser>
        <c:ser>
          <c:idx val="10"/>
          <c:order val="1"/>
          <c:tx>
            <c:v>0 wt.% Theory</c:v>
          </c:tx>
          <c:spPr>
            <a:ln w="19050" cap="rnd">
              <a:solidFill>
                <a:srgbClr val="4472C4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S9f'!$C$4:$C$24</c:f>
              <c:numCache>
                <c:formatCode>0.00E+00</c:formatCode>
                <c:ptCount val="21"/>
                <c:pt idx="0">
                  <c:v>3.5777190594990822</c:v>
                </c:pt>
                <c:pt idx="1">
                  <c:v>3.7215231676123905</c:v>
                </c:pt>
                <c:pt idx="2">
                  <c:v>3.841392586912951</c:v>
                </c:pt>
                <c:pt idx="3">
                  <c:v>3.9413415155824083</c:v>
                </c:pt>
                <c:pt idx="4">
                  <c:v>4.0247032444301691</c:v>
                </c:pt>
                <c:pt idx="5">
                  <c:v>4.0942746032787909</c:v>
                </c:pt>
                <c:pt idx="6">
                  <c:v>4.1521451587581186</c:v>
                </c:pt>
                <c:pt idx="7">
                  <c:v>4.1521451587581186</c:v>
                </c:pt>
                <c:pt idx="8">
                  <c:v>4.2005624472816265</c:v>
                </c:pt>
                <c:pt idx="9">
                  <c:v>4.2407428679478256</c:v>
                </c:pt>
                <c:pt idx="10">
                  <c:v>4.2743547568096441</c:v>
                </c:pt>
                <c:pt idx="11">
                  <c:v>4.3024020705953765</c:v>
                </c:pt>
                <c:pt idx="12">
                  <c:v>4.3257759974128822</c:v>
                </c:pt>
                <c:pt idx="13">
                  <c:v>4.3452530398415954</c:v>
                </c:pt>
                <c:pt idx="14">
                  <c:v>4.3613929021607474</c:v>
                </c:pt>
                <c:pt idx="15">
                  <c:v>4.3749718376982241</c:v>
                </c:pt>
                <c:pt idx="16">
                  <c:v>4.3862129305763053</c:v>
                </c:pt>
                <c:pt idx="17">
                  <c:v>4.3956730246217131</c:v>
                </c:pt>
                <c:pt idx="18">
                  <c:v>4.4034653553112566</c:v>
                </c:pt>
                <c:pt idx="19">
                  <c:v>4.4100317323582363</c:v>
                </c:pt>
                <c:pt idx="20">
                  <c:v>4.4154863051477102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9D-3A41-AE95-1EF4D12D282F}"/>
            </c:ext>
          </c:extLst>
        </c:ser>
        <c:ser>
          <c:idx val="1"/>
          <c:order val="2"/>
          <c:tx>
            <c:strRef>
              <c:f>'Figure S9f'!$D$1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'[9]0.1 wt.%'!$D$4:$D$24</c:f>
                <c:numCache>
                  <c:formatCode>General</c:formatCode>
                  <c:ptCount val="21"/>
                </c:numCache>
              </c:numRef>
            </c:plus>
            <c:minus>
              <c:numRef>
                <c:f>'[9]0.1 wt.%'!$D$4:$D$24</c:f>
                <c:numCache>
                  <c:formatCode>General</c:formatCode>
                  <c:ptCount val="2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S9f'!$D$4:$D$24</c:f>
              <c:numCache>
                <c:formatCode>0.00E+00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9D-3A41-AE95-1EF4D12D282F}"/>
            </c:ext>
          </c:extLst>
        </c:ser>
        <c:ser>
          <c:idx val="11"/>
          <c:order val="3"/>
          <c:tx>
            <c:v>0.1 wt.% Theory</c:v>
          </c:tx>
          <c:spPr>
            <a:ln w="19050" cap="rnd">
              <a:solidFill>
                <a:srgbClr val="ED7D3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S9f'!$E$4:$E$24</c:f>
              <c:numCache>
                <c:formatCode>0.00E+00</c:formatCode>
                <c:ptCount val="21"/>
                <c:pt idx="0">
                  <c:v>5.2196365537221157</c:v>
                </c:pt>
                <c:pt idx="1">
                  <c:v>5.4928709532527122</c:v>
                </c:pt>
                <c:pt idx="2">
                  <c:v>5.7206283465176053</c:v>
                </c:pt>
                <c:pt idx="3">
                  <c:v>5.9105358941323622</c:v>
                </c:pt>
                <c:pt idx="4">
                  <c:v>6.0689270014823915</c:v>
                </c:pt>
                <c:pt idx="5">
                  <c:v>6.2011157734787563</c:v>
                </c:pt>
                <c:pt idx="6">
                  <c:v>6.3110724825349216</c:v>
                </c:pt>
                <c:pt idx="7">
                  <c:v>6.3110724825349216</c:v>
                </c:pt>
                <c:pt idx="8">
                  <c:v>6.4030675508969219</c:v>
                </c:pt>
                <c:pt idx="9">
                  <c:v>6.4794121926297255</c:v>
                </c:pt>
                <c:pt idx="10">
                  <c:v>6.5432763227351849</c:v>
                </c:pt>
                <c:pt idx="11">
                  <c:v>6.596567505033347</c:v>
                </c:pt>
                <c:pt idx="12">
                  <c:v>6.6409790377944358</c:v>
                </c:pt>
                <c:pt idx="13">
                  <c:v>6.6779863115257818</c:v>
                </c:pt>
                <c:pt idx="14">
                  <c:v>6.7086527900230815</c:v>
                </c:pt>
                <c:pt idx="15">
                  <c:v>6.7344533902042913</c:v>
                </c:pt>
                <c:pt idx="16">
                  <c:v>6.7558119821312355</c:v>
                </c:pt>
                <c:pt idx="17">
                  <c:v>6.7737865946086711</c:v>
                </c:pt>
                <c:pt idx="18">
                  <c:v>6.7885923802349311</c:v>
                </c:pt>
                <c:pt idx="19">
                  <c:v>6.8010687977244046</c:v>
                </c:pt>
                <c:pt idx="20">
                  <c:v>6.8114327361430034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9D-3A41-AE95-1EF4D12D282F}"/>
            </c:ext>
          </c:extLst>
        </c:ser>
        <c:ser>
          <c:idx val="2"/>
          <c:order val="4"/>
          <c:tx>
            <c:strRef>
              <c:f>'Figure S9f'!$F$1</c:f>
              <c:strCache>
                <c:ptCount val="1"/>
                <c:pt idx="0">
                  <c:v>0.2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'[9]0.2 wt.%'!$D$4:$D$24</c:f>
                <c:numCache>
                  <c:formatCode>General</c:formatCode>
                  <c:ptCount val="21"/>
                  <c:pt idx="0">
                    <c:v>1.6207</c:v>
                  </c:pt>
                  <c:pt idx="1">
                    <c:v>1.2606999999999999</c:v>
                  </c:pt>
                  <c:pt idx="2">
                    <c:v>2.0914000000000001</c:v>
                  </c:pt>
                  <c:pt idx="3">
                    <c:v>3.0992000000000002</c:v>
                  </c:pt>
                  <c:pt idx="4">
                    <c:v>3.3932000000000002</c:v>
                  </c:pt>
                  <c:pt idx="5">
                    <c:v>4.6315999999999997</c:v>
                  </c:pt>
                  <c:pt idx="6">
                    <c:v>1.1216999999999999</c:v>
                  </c:pt>
                  <c:pt idx="7">
                    <c:v>1.3053999999999999</c:v>
                  </c:pt>
                  <c:pt idx="8">
                    <c:v>1.4752000000000001</c:v>
                  </c:pt>
                  <c:pt idx="9">
                    <c:v>1.3762000000000001</c:v>
                  </c:pt>
                  <c:pt idx="10">
                    <c:v>1.4386000000000001</c:v>
                  </c:pt>
                  <c:pt idx="11">
                    <c:v>1.0605</c:v>
                  </c:pt>
                  <c:pt idx="12">
                    <c:v>0.85199999999999998</c:v>
                  </c:pt>
                  <c:pt idx="13">
                    <c:v>0.69352999999999998</c:v>
                  </c:pt>
                  <c:pt idx="14">
                    <c:v>0.99414000000000002</c:v>
                  </c:pt>
                  <c:pt idx="15">
                    <c:v>1</c:v>
                  </c:pt>
                  <c:pt idx="16">
                    <c:v>1.1639999999999999</c:v>
                  </c:pt>
                  <c:pt idx="17">
                    <c:v>0.82804999999999995</c:v>
                  </c:pt>
                  <c:pt idx="18">
                    <c:v>0.78935</c:v>
                  </c:pt>
                  <c:pt idx="19">
                    <c:v>0.96967000000000003</c:v>
                  </c:pt>
                  <c:pt idx="20">
                    <c:v>0.96331</c:v>
                  </c:pt>
                </c:numCache>
              </c:numRef>
            </c:plus>
            <c:minus>
              <c:numRef>
                <c:f>'[9]0.2 wt.%'!$D$4:$D$24</c:f>
                <c:numCache>
                  <c:formatCode>General</c:formatCode>
                  <c:ptCount val="21"/>
                  <c:pt idx="0">
                    <c:v>1.6207</c:v>
                  </c:pt>
                  <c:pt idx="1">
                    <c:v>1.2606999999999999</c:v>
                  </c:pt>
                  <c:pt idx="2">
                    <c:v>2.0914000000000001</c:v>
                  </c:pt>
                  <c:pt idx="3">
                    <c:v>3.0992000000000002</c:v>
                  </c:pt>
                  <c:pt idx="4">
                    <c:v>3.3932000000000002</c:v>
                  </c:pt>
                  <c:pt idx="5">
                    <c:v>4.6315999999999997</c:v>
                  </c:pt>
                  <c:pt idx="6">
                    <c:v>1.1216999999999999</c:v>
                  </c:pt>
                  <c:pt idx="7">
                    <c:v>1.3053999999999999</c:v>
                  </c:pt>
                  <c:pt idx="8">
                    <c:v>1.4752000000000001</c:v>
                  </c:pt>
                  <c:pt idx="9">
                    <c:v>1.3762000000000001</c:v>
                  </c:pt>
                  <c:pt idx="10">
                    <c:v>1.4386000000000001</c:v>
                  </c:pt>
                  <c:pt idx="11">
                    <c:v>1.0605</c:v>
                  </c:pt>
                  <c:pt idx="12">
                    <c:v>0.85199999999999998</c:v>
                  </c:pt>
                  <c:pt idx="13">
                    <c:v>0.69352999999999998</c:v>
                  </c:pt>
                  <c:pt idx="14">
                    <c:v>0.99414000000000002</c:v>
                  </c:pt>
                  <c:pt idx="15">
                    <c:v>1</c:v>
                  </c:pt>
                  <c:pt idx="16">
                    <c:v>1.1639999999999999</c:v>
                  </c:pt>
                  <c:pt idx="17">
                    <c:v>0.82804999999999995</c:v>
                  </c:pt>
                  <c:pt idx="18">
                    <c:v>0.78935</c:v>
                  </c:pt>
                  <c:pt idx="19">
                    <c:v>0.96967000000000003</c:v>
                  </c:pt>
                  <c:pt idx="20">
                    <c:v>0.96331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S9f'!$F$4:$F$24</c:f>
              <c:numCache>
                <c:formatCode>0.00E+00</c:formatCode>
                <c:ptCount val="21"/>
                <c:pt idx="0">
                  <c:v>3.7658</c:v>
                </c:pt>
                <c:pt idx="1">
                  <c:v>3.9668999999999999</c:v>
                </c:pt>
                <c:pt idx="2">
                  <c:v>3.9859</c:v>
                </c:pt>
                <c:pt idx="3">
                  <c:v>3.9599000000000002</c:v>
                </c:pt>
                <c:pt idx="4">
                  <c:v>3.7178</c:v>
                </c:pt>
                <c:pt idx="5">
                  <c:v>3.8982000000000001</c:v>
                </c:pt>
                <c:pt idx="6">
                  <c:v>4.2744999999999997</c:v>
                </c:pt>
                <c:pt idx="7">
                  <c:v>4.2442000000000002</c:v>
                </c:pt>
                <c:pt idx="8">
                  <c:v>4.2981999999999996</c:v>
                </c:pt>
                <c:pt idx="9">
                  <c:v>4.5209000000000001</c:v>
                </c:pt>
                <c:pt idx="10">
                  <c:v>4.5518000000000001</c:v>
                </c:pt>
                <c:pt idx="11">
                  <c:v>4.4790000000000001</c:v>
                </c:pt>
                <c:pt idx="12">
                  <c:v>4.4381000000000004</c:v>
                </c:pt>
                <c:pt idx="13">
                  <c:v>4.5755999999999997</c:v>
                </c:pt>
                <c:pt idx="14">
                  <c:v>4.6067999999999998</c:v>
                </c:pt>
                <c:pt idx="15">
                  <c:v>4.6357999999999997</c:v>
                </c:pt>
                <c:pt idx="16">
                  <c:v>4.7061000000000002</c:v>
                </c:pt>
                <c:pt idx="17">
                  <c:v>4.6094999999999997</c:v>
                </c:pt>
                <c:pt idx="18">
                  <c:v>4.6420000000000003</c:v>
                </c:pt>
                <c:pt idx="19">
                  <c:v>4.5545999999999998</c:v>
                </c:pt>
                <c:pt idx="20">
                  <c:v>4.5858999999999996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9D-3A41-AE95-1EF4D12D282F}"/>
            </c:ext>
          </c:extLst>
        </c:ser>
        <c:ser>
          <c:idx val="12"/>
          <c:order val="5"/>
          <c:tx>
            <c:v>0.2 wt.% Theory</c:v>
          </c:tx>
          <c:spPr>
            <a:ln w="19050" cap="rnd">
              <a:solidFill>
                <a:srgbClr val="A5A5A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S9f'!$G$4:$G$24</c:f>
              <c:numCache>
                <c:formatCode>0.00E+00</c:formatCode>
                <c:ptCount val="21"/>
                <c:pt idx="0">
                  <c:v>3.6142569032462655</c:v>
                </c:pt>
                <c:pt idx="1">
                  <c:v>3.7839760211452589</c:v>
                </c:pt>
                <c:pt idx="2">
                  <c:v>3.9254471680663601</c:v>
                </c:pt>
                <c:pt idx="3">
                  <c:v>4.0434079428403598</c:v>
                </c:pt>
                <c:pt idx="4">
                  <c:v>4.1417923302698849</c:v>
                </c:pt>
                <c:pt idx="5">
                  <c:v>4.223901178269684</c:v>
                </c:pt>
                <c:pt idx="6">
                  <c:v>4.2922006153103665</c:v>
                </c:pt>
                <c:pt idx="7">
                  <c:v>4.2922006153103665</c:v>
                </c:pt>
                <c:pt idx="8">
                  <c:v>4.3493432074593752</c:v>
                </c:pt>
                <c:pt idx="9">
                  <c:v>4.3967645617012492</c:v>
                </c:pt>
                <c:pt idx="10">
                  <c:v>4.4364336657580816</c:v>
                </c:pt>
                <c:pt idx="11">
                  <c:v>4.469535399899085</c:v>
                </c:pt>
                <c:pt idx="12">
                  <c:v>4.4971215536839058</c:v>
                </c:pt>
                <c:pt idx="13">
                  <c:v>4.5201085636076961</c:v>
                </c:pt>
                <c:pt idx="14">
                  <c:v>4.5391569985359901</c:v>
                </c:pt>
                <c:pt idx="15">
                  <c:v>4.5551830007946448</c:v>
                </c:pt>
                <c:pt idx="16">
                  <c:v>4.5684498566064793</c:v>
                </c:pt>
                <c:pt idx="17">
                  <c:v>4.5796147589009468</c:v>
                </c:pt>
                <c:pt idx="18">
                  <c:v>4.588811349376404</c:v>
                </c:pt>
                <c:pt idx="19">
                  <c:v>4.5965610564941422</c:v>
                </c:pt>
                <c:pt idx="20">
                  <c:v>4.6029986005566244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9D-3A41-AE95-1EF4D12D282F}"/>
            </c:ext>
          </c:extLst>
        </c:ser>
        <c:ser>
          <c:idx val="3"/>
          <c:order val="6"/>
          <c:tx>
            <c:strRef>
              <c:f>'Figure S9f'!$H$1</c:f>
              <c:strCache>
                <c:ptCount val="1"/>
                <c:pt idx="0">
                  <c:v>0.3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'[9]0.3 wt.%'!$D$4:$D$24</c:f>
                <c:numCache>
                  <c:formatCode>General</c:formatCode>
                  <c:ptCount val="21"/>
                  <c:pt idx="0">
                    <c:v>1.2061999999999999</c:v>
                  </c:pt>
                  <c:pt idx="1">
                    <c:v>1.6982999999999999</c:v>
                  </c:pt>
                  <c:pt idx="2">
                    <c:v>1.5061</c:v>
                  </c:pt>
                  <c:pt idx="3">
                    <c:v>3.8020999999999998</c:v>
                  </c:pt>
                  <c:pt idx="4">
                    <c:v>3.5196999999999998</c:v>
                  </c:pt>
                  <c:pt idx="5">
                    <c:v>5.7384000000000004</c:v>
                  </c:pt>
                  <c:pt idx="6">
                    <c:v>1.3904000000000001</c:v>
                  </c:pt>
                  <c:pt idx="7">
                    <c:v>1.3906000000000001</c:v>
                  </c:pt>
                  <c:pt idx="8">
                    <c:v>1.1780999999999999</c:v>
                  </c:pt>
                  <c:pt idx="9">
                    <c:v>1.3742000000000001</c:v>
                  </c:pt>
                  <c:pt idx="10">
                    <c:v>0.94879999999999998</c:v>
                  </c:pt>
                  <c:pt idx="11">
                    <c:v>1.1435999999999999</c:v>
                  </c:pt>
                  <c:pt idx="12">
                    <c:v>1.0894999999999999</c:v>
                  </c:pt>
                  <c:pt idx="13">
                    <c:v>0.80718999999999996</c:v>
                  </c:pt>
                  <c:pt idx="14">
                    <c:v>1.2938000000000001</c:v>
                  </c:pt>
                  <c:pt idx="15">
                    <c:v>1.3517999999999999</c:v>
                  </c:pt>
                  <c:pt idx="16">
                    <c:v>0.97343999999999997</c:v>
                  </c:pt>
                  <c:pt idx="17">
                    <c:v>0.93847999999999998</c:v>
                  </c:pt>
                  <c:pt idx="18">
                    <c:v>0.93110000000000004</c:v>
                  </c:pt>
                  <c:pt idx="19">
                    <c:v>1.5019</c:v>
                  </c:pt>
                  <c:pt idx="20">
                    <c:v>0.65580000000000005</c:v>
                  </c:pt>
                </c:numCache>
              </c:numRef>
            </c:plus>
            <c:minus>
              <c:numRef>
                <c:f>'[9]0.3 wt.%'!$D$4:$D$24</c:f>
                <c:numCache>
                  <c:formatCode>General</c:formatCode>
                  <c:ptCount val="21"/>
                  <c:pt idx="0">
                    <c:v>1.2061999999999999</c:v>
                  </c:pt>
                  <c:pt idx="1">
                    <c:v>1.6982999999999999</c:v>
                  </c:pt>
                  <c:pt idx="2">
                    <c:v>1.5061</c:v>
                  </c:pt>
                  <c:pt idx="3">
                    <c:v>3.8020999999999998</c:v>
                  </c:pt>
                  <c:pt idx="4">
                    <c:v>3.5196999999999998</c:v>
                  </c:pt>
                  <c:pt idx="5">
                    <c:v>5.7384000000000004</c:v>
                  </c:pt>
                  <c:pt idx="6">
                    <c:v>1.3904000000000001</c:v>
                  </c:pt>
                  <c:pt idx="7">
                    <c:v>1.3906000000000001</c:v>
                  </c:pt>
                  <c:pt idx="8">
                    <c:v>1.1780999999999999</c:v>
                  </c:pt>
                  <c:pt idx="9">
                    <c:v>1.3742000000000001</c:v>
                  </c:pt>
                  <c:pt idx="10">
                    <c:v>0.94879999999999998</c:v>
                  </c:pt>
                  <c:pt idx="11">
                    <c:v>1.1435999999999999</c:v>
                  </c:pt>
                  <c:pt idx="12">
                    <c:v>1.0894999999999999</c:v>
                  </c:pt>
                  <c:pt idx="13">
                    <c:v>0.80718999999999996</c:v>
                  </c:pt>
                  <c:pt idx="14">
                    <c:v>1.2938000000000001</c:v>
                  </c:pt>
                  <c:pt idx="15">
                    <c:v>1.3517999999999999</c:v>
                  </c:pt>
                  <c:pt idx="16">
                    <c:v>0.97343999999999997</c:v>
                  </c:pt>
                  <c:pt idx="17">
                    <c:v>0.93847999999999998</c:v>
                  </c:pt>
                  <c:pt idx="18">
                    <c:v>0.93110000000000004</c:v>
                  </c:pt>
                  <c:pt idx="19">
                    <c:v>1.5019</c:v>
                  </c:pt>
                  <c:pt idx="20">
                    <c:v>0.65580000000000005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S9f'!$H$4:$H$24</c:f>
              <c:numCache>
                <c:formatCode>0.00E+00</c:formatCode>
                <c:ptCount val="21"/>
                <c:pt idx="0">
                  <c:v>3.7959999999999998</c:v>
                </c:pt>
                <c:pt idx="1">
                  <c:v>3.931</c:v>
                </c:pt>
                <c:pt idx="2">
                  <c:v>4.1219999999999999</c:v>
                </c:pt>
                <c:pt idx="3">
                  <c:v>4.1261000000000001</c:v>
                </c:pt>
                <c:pt idx="4">
                  <c:v>3.9512999999999998</c:v>
                </c:pt>
                <c:pt idx="5">
                  <c:v>3.6313</c:v>
                </c:pt>
                <c:pt idx="6">
                  <c:v>4.3926999999999996</c:v>
                </c:pt>
                <c:pt idx="7">
                  <c:v>4.4714999999999998</c:v>
                </c:pt>
                <c:pt idx="8">
                  <c:v>4.3929</c:v>
                </c:pt>
                <c:pt idx="9">
                  <c:v>4.3883999999999999</c:v>
                </c:pt>
                <c:pt idx="10">
                  <c:v>4.5659999999999998</c:v>
                </c:pt>
                <c:pt idx="11">
                  <c:v>4.4705000000000004</c:v>
                </c:pt>
                <c:pt idx="12">
                  <c:v>4.6188000000000002</c:v>
                </c:pt>
                <c:pt idx="13">
                  <c:v>4.4976000000000003</c:v>
                </c:pt>
                <c:pt idx="14">
                  <c:v>4.6486999999999998</c:v>
                </c:pt>
                <c:pt idx="15">
                  <c:v>4.6990999999999996</c:v>
                </c:pt>
                <c:pt idx="16">
                  <c:v>4.8144999999999998</c:v>
                </c:pt>
                <c:pt idx="17">
                  <c:v>4.6219999999999999</c:v>
                </c:pt>
                <c:pt idx="18">
                  <c:v>4.7742000000000004</c:v>
                </c:pt>
                <c:pt idx="19">
                  <c:v>4.5816999999999997</c:v>
                </c:pt>
                <c:pt idx="20">
                  <c:v>4.7708000000000004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9D-3A41-AE95-1EF4D12D282F}"/>
            </c:ext>
          </c:extLst>
        </c:ser>
        <c:ser>
          <c:idx val="13"/>
          <c:order val="7"/>
          <c:tx>
            <c:v>0.3 wt.% Theory</c:v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S9f'!$I$4:$I$24</c:f>
              <c:numCache>
                <c:formatCode>0.00E+00</c:formatCode>
                <c:ptCount val="21"/>
                <c:pt idx="0">
                  <c:v>3.6675792573047792</c:v>
                </c:pt>
                <c:pt idx="1">
                  <c:v>3.8387559249980949</c:v>
                </c:pt>
                <c:pt idx="2">
                  <c:v>3.9814420278042486</c:v>
                </c:pt>
                <c:pt idx="3">
                  <c:v>4.1004158511088926</c:v>
                </c:pt>
                <c:pt idx="4">
                  <c:v>4.1996451648227255</c:v>
                </c:pt>
                <c:pt idx="5">
                  <c:v>4.2824591645814767</c:v>
                </c:pt>
                <c:pt idx="6">
                  <c:v>4.3513451579962625</c:v>
                </c:pt>
                <c:pt idx="7">
                  <c:v>4.3513451579962625</c:v>
                </c:pt>
                <c:pt idx="8">
                  <c:v>4.4089784914033272</c:v>
                </c:pt>
                <c:pt idx="9">
                  <c:v>4.4568071007969916</c:v>
                </c:pt>
                <c:pt idx="10">
                  <c:v>4.496816883589223</c:v>
                </c:pt>
                <c:pt idx="11">
                  <c:v>4.5302028958150187</c:v>
                </c:pt>
                <c:pt idx="12">
                  <c:v>4.5580259598152173</c:v>
                </c:pt>
                <c:pt idx="13">
                  <c:v>4.5812103824524444</c:v>
                </c:pt>
                <c:pt idx="14">
                  <c:v>4.6004224055654728</c:v>
                </c:pt>
                <c:pt idx="15">
                  <c:v>4.6165860393213043</c:v>
                </c:pt>
                <c:pt idx="16">
                  <c:v>4.6299668310479563</c:v>
                </c:pt>
                <c:pt idx="17">
                  <c:v>4.6412276176555434</c:v>
                </c:pt>
                <c:pt idx="18">
                  <c:v>4.6505031885589094</c:v>
                </c:pt>
                <c:pt idx="19">
                  <c:v>4.6583194502531455</c:v>
                </c:pt>
                <c:pt idx="20">
                  <c:v>4.6648122800202696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79D-3A41-AE95-1EF4D12D282F}"/>
            </c:ext>
          </c:extLst>
        </c:ser>
        <c:ser>
          <c:idx val="4"/>
          <c:order val="8"/>
          <c:tx>
            <c:strRef>
              <c:f>'Figure S9f'!$J$1</c:f>
              <c:strCache>
                <c:ptCount val="1"/>
                <c:pt idx="0">
                  <c:v>0.5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1A6E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'[9]0.5 wt.%'!$D$4:$D$24</c:f>
                <c:numCache>
                  <c:formatCode>General</c:formatCode>
                  <c:ptCount val="21"/>
                </c:numCache>
              </c:numRef>
            </c:plus>
            <c:minus>
              <c:numRef>
                <c:f>'[9]0.5 wt.%'!$D$4:$D$24</c:f>
                <c:numCache>
                  <c:formatCode>General</c:formatCode>
                  <c:ptCount val="2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S9f'!$J$4:$J$24</c:f>
              <c:numCache>
                <c:formatCode>0.00E+00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79D-3A41-AE95-1EF4D12D282F}"/>
            </c:ext>
          </c:extLst>
        </c:ser>
        <c:ser>
          <c:idx val="14"/>
          <c:order val="9"/>
          <c:tx>
            <c:v>0.5 wt.% Theory</c:v>
          </c:tx>
          <c:spPr>
            <a:ln w="19050" cap="rnd">
              <a:solidFill>
                <a:srgbClr val="F1A6E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S9f'!$K$4:$K$24</c:f>
              <c:numCache>
                <c:formatCode>0.00E+00</c:formatCode>
                <c:ptCount val="21"/>
                <c:pt idx="0">
                  <c:v>5.6818432913880521</c:v>
                </c:pt>
                <c:pt idx="1">
                  <c:v>5.9858776788621411</c:v>
                </c:pt>
                <c:pt idx="2">
                  <c:v>6.2393087244147818</c:v>
                </c:pt>
                <c:pt idx="3">
                  <c:v>6.4506233502999217</c:v>
                </c:pt>
                <c:pt idx="4">
                  <c:v>6.6268688866864069</c:v>
                </c:pt>
                <c:pt idx="5">
                  <c:v>6.7739584639647843</c:v>
                </c:pt>
                <c:pt idx="6">
                  <c:v>6.8963098982790214</c:v>
                </c:pt>
                <c:pt idx="7">
                  <c:v>6.8963098982790214</c:v>
                </c:pt>
                <c:pt idx="8">
                  <c:v>6.9986749896003495</c:v>
                </c:pt>
                <c:pt idx="9">
                  <c:v>7.083625480556238</c:v>
                </c:pt>
                <c:pt idx="10">
                  <c:v>7.1546886106435785</c:v>
                </c:pt>
                <c:pt idx="11">
                  <c:v>7.2139869713025089</c:v>
                </c:pt>
                <c:pt idx="12">
                  <c:v>7.26340473562135</c:v>
                </c:pt>
                <c:pt idx="13">
                  <c:v>7.3045836055598548</c:v>
                </c:pt>
                <c:pt idx="14">
                  <c:v>7.3387069224699184</c:v>
                </c:pt>
                <c:pt idx="15">
                  <c:v>7.367415861337185</c:v>
                </c:pt>
                <c:pt idx="16">
                  <c:v>7.3911820724181228</c:v>
                </c:pt>
                <c:pt idx="17">
                  <c:v>7.4111828494214933</c:v>
                </c:pt>
                <c:pt idx="18">
                  <c:v>7.427657597739004</c:v>
                </c:pt>
                <c:pt idx="19">
                  <c:v>7.4415404029633816</c:v>
                </c:pt>
                <c:pt idx="20">
                  <c:v>7.4530726026949345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79D-3A41-AE95-1EF4D12D282F}"/>
            </c:ext>
          </c:extLst>
        </c:ser>
        <c:ser>
          <c:idx val="5"/>
          <c:order val="10"/>
          <c:tx>
            <c:strRef>
              <c:f>'Figure S9f'!$L$1</c:f>
              <c:strCache>
                <c:ptCount val="1"/>
                <c:pt idx="0">
                  <c:v>0.75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'[9]0.75 wt.%'!$D$4:$D$24</c:f>
                <c:numCache>
                  <c:formatCode>General</c:formatCode>
                  <c:ptCount val="21"/>
                  <c:pt idx="0">
                    <c:v>1.63</c:v>
                  </c:pt>
                  <c:pt idx="1">
                    <c:v>2</c:v>
                  </c:pt>
                  <c:pt idx="2">
                    <c:v>1.77</c:v>
                  </c:pt>
                  <c:pt idx="3">
                    <c:v>2.2999999999999998</c:v>
                  </c:pt>
                  <c:pt idx="4">
                    <c:v>2.42</c:v>
                  </c:pt>
                  <c:pt idx="5">
                    <c:v>3.77</c:v>
                  </c:pt>
                  <c:pt idx="6">
                    <c:v>1.24</c:v>
                  </c:pt>
                  <c:pt idx="7">
                    <c:v>1.36</c:v>
                  </c:pt>
                  <c:pt idx="8">
                    <c:v>1.21</c:v>
                  </c:pt>
                  <c:pt idx="9">
                    <c:v>1.03</c:v>
                  </c:pt>
                  <c:pt idx="10">
                    <c:v>1.22</c:v>
                  </c:pt>
                  <c:pt idx="11">
                    <c:v>0.85699999999999998</c:v>
                  </c:pt>
                  <c:pt idx="12">
                    <c:v>1.28</c:v>
                  </c:pt>
                  <c:pt idx="13">
                    <c:v>1.31</c:v>
                  </c:pt>
                  <c:pt idx="14">
                    <c:v>1.24</c:v>
                  </c:pt>
                  <c:pt idx="15">
                    <c:v>0.83099999999999996</c:v>
                  </c:pt>
                  <c:pt idx="16">
                    <c:v>0.86</c:v>
                  </c:pt>
                  <c:pt idx="17">
                    <c:v>1.1100000000000001</c:v>
                  </c:pt>
                  <c:pt idx="18">
                    <c:v>1.06</c:v>
                  </c:pt>
                  <c:pt idx="19">
                    <c:v>0.88300000000000001</c:v>
                  </c:pt>
                  <c:pt idx="20">
                    <c:v>0.88200000000000001</c:v>
                  </c:pt>
                </c:numCache>
              </c:numRef>
            </c:plus>
            <c:minus>
              <c:numRef>
                <c:f>'[9]0.75 wt.%'!$D$4:$D$24</c:f>
                <c:numCache>
                  <c:formatCode>General</c:formatCode>
                  <c:ptCount val="21"/>
                  <c:pt idx="0">
                    <c:v>1.63</c:v>
                  </c:pt>
                  <c:pt idx="1">
                    <c:v>2</c:v>
                  </c:pt>
                  <c:pt idx="2">
                    <c:v>1.77</c:v>
                  </c:pt>
                  <c:pt idx="3">
                    <c:v>2.2999999999999998</c:v>
                  </c:pt>
                  <c:pt idx="4">
                    <c:v>2.42</c:v>
                  </c:pt>
                  <c:pt idx="5">
                    <c:v>3.77</c:v>
                  </c:pt>
                  <c:pt idx="6">
                    <c:v>1.24</c:v>
                  </c:pt>
                  <c:pt idx="7">
                    <c:v>1.36</c:v>
                  </c:pt>
                  <c:pt idx="8">
                    <c:v>1.21</c:v>
                  </c:pt>
                  <c:pt idx="9">
                    <c:v>1.03</c:v>
                  </c:pt>
                  <c:pt idx="10">
                    <c:v>1.22</c:v>
                  </c:pt>
                  <c:pt idx="11">
                    <c:v>0.85699999999999998</c:v>
                  </c:pt>
                  <c:pt idx="12">
                    <c:v>1.28</c:v>
                  </c:pt>
                  <c:pt idx="13">
                    <c:v>1.31</c:v>
                  </c:pt>
                  <c:pt idx="14">
                    <c:v>1.24</c:v>
                  </c:pt>
                  <c:pt idx="15">
                    <c:v>0.83099999999999996</c:v>
                  </c:pt>
                  <c:pt idx="16">
                    <c:v>0.86</c:v>
                  </c:pt>
                  <c:pt idx="17">
                    <c:v>1.1100000000000001</c:v>
                  </c:pt>
                  <c:pt idx="18">
                    <c:v>1.06</c:v>
                  </c:pt>
                  <c:pt idx="19">
                    <c:v>0.88300000000000001</c:v>
                  </c:pt>
                  <c:pt idx="20">
                    <c:v>0.88200000000000001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S9f'!$L$4:$L$24</c:f>
              <c:numCache>
                <c:formatCode>0.00E+00</c:formatCode>
                <c:ptCount val="21"/>
                <c:pt idx="0">
                  <c:v>4.32</c:v>
                </c:pt>
                <c:pt idx="1">
                  <c:v>4.21</c:v>
                </c:pt>
                <c:pt idx="2">
                  <c:v>4.2</c:v>
                </c:pt>
                <c:pt idx="3">
                  <c:v>4.3</c:v>
                </c:pt>
                <c:pt idx="4">
                  <c:v>4.2300000000000004</c:v>
                </c:pt>
                <c:pt idx="5">
                  <c:v>4.08</c:v>
                </c:pt>
                <c:pt idx="6">
                  <c:v>4.8499999999999996</c:v>
                </c:pt>
                <c:pt idx="7">
                  <c:v>4.9000000000000004</c:v>
                </c:pt>
                <c:pt idx="8">
                  <c:v>4.91</c:v>
                </c:pt>
                <c:pt idx="9">
                  <c:v>5.0999999999999996</c:v>
                </c:pt>
                <c:pt idx="10">
                  <c:v>4.99</c:v>
                </c:pt>
                <c:pt idx="11">
                  <c:v>5.0199999999999996</c:v>
                </c:pt>
                <c:pt idx="12">
                  <c:v>5.16</c:v>
                </c:pt>
                <c:pt idx="13">
                  <c:v>5.09</c:v>
                </c:pt>
                <c:pt idx="14">
                  <c:v>5.21</c:v>
                </c:pt>
                <c:pt idx="15">
                  <c:v>5.1100000000000003</c:v>
                </c:pt>
                <c:pt idx="16">
                  <c:v>5.26</c:v>
                </c:pt>
                <c:pt idx="17">
                  <c:v>5.35</c:v>
                </c:pt>
                <c:pt idx="18">
                  <c:v>5.15</c:v>
                </c:pt>
                <c:pt idx="19">
                  <c:v>5.25</c:v>
                </c:pt>
                <c:pt idx="20">
                  <c:v>5.1100000000000003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79D-3A41-AE95-1EF4D12D282F}"/>
            </c:ext>
          </c:extLst>
        </c:ser>
        <c:ser>
          <c:idx val="15"/>
          <c:order val="11"/>
          <c:tx>
            <c:v>0.75 wt.% Theory</c:v>
          </c:tx>
          <c:spPr>
            <a:ln w="19050" cap="rnd">
              <a:solidFill>
                <a:srgbClr val="70AD47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S9f'!$M$4:$M$24</c:f>
              <c:numCache>
                <c:formatCode>0.00E+00</c:formatCode>
                <c:ptCount val="21"/>
                <c:pt idx="0">
                  <c:v>3.9157663209792384</c:v>
                </c:pt>
                <c:pt idx="1">
                  <c:v>4.1354525604334702</c:v>
                </c:pt>
                <c:pt idx="2">
                  <c:v>4.3185743244581358</c:v>
                </c:pt>
                <c:pt idx="3">
                  <c:v>4.4712640115953866</c:v>
                </c:pt>
                <c:pt idx="4">
                  <c:v>4.5986138138036665</c:v>
                </c:pt>
                <c:pt idx="5">
                  <c:v>4.7048963838894382</c:v>
                </c:pt>
                <c:pt idx="6">
                  <c:v>4.7933039048926895</c:v>
                </c:pt>
                <c:pt idx="7">
                  <c:v>4.7933039048926895</c:v>
                </c:pt>
                <c:pt idx="8">
                  <c:v>4.8672698866706163</c:v>
                </c:pt>
                <c:pt idx="9">
                  <c:v>4.928652594241747</c:v>
                </c:pt>
                <c:pt idx="10">
                  <c:v>4.9800007063498395</c:v>
                </c:pt>
                <c:pt idx="11">
                  <c:v>5.0228479446743908</c:v>
                </c:pt>
                <c:pt idx="12">
                  <c:v>5.0585557568585209</c:v>
                </c:pt>
                <c:pt idx="13">
                  <c:v>5.0883103880925811</c:v>
                </c:pt>
                <c:pt idx="14">
                  <c:v>5.1129668857735089</c:v>
                </c:pt>
                <c:pt idx="15">
                  <c:v>5.1337111143157772</c:v>
                </c:pt>
                <c:pt idx="16">
                  <c:v>5.150883874219101</c:v>
                </c:pt>
                <c:pt idx="17">
                  <c:v>5.165335843032687</c:v>
                </c:pt>
                <c:pt idx="18">
                  <c:v>5.1772400079986882</c:v>
                </c:pt>
                <c:pt idx="19">
                  <c:v>5.1872713116882396</c:v>
                </c:pt>
                <c:pt idx="20">
                  <c:v>5.1956041375001742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79D-3A41-AE95-1EF4D12D282F}"/>
            </c:ext>
          </c:extLst>
        </c:ser>
        <c:ser>
          <c:idx val="6"/>
          <c:order val="12"/>
          <c:tx>
            <c:strRef>
              <c:f>'Figure S9f'!$N$1</c:f>
              <c:strCache>
                <c:ptCount val="1"/>
                <c:pt idx="0">
                  <c:v>1.0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'[9]1.0 wt.%'!$D$4:$D$24</c:f>
                <c:numCache>
                  <c:formatCode>General</c:formatCode>
                  <c:ptCount val="21"/>
                  <c:pt idx="0">
                    <c:v>1.6788000000000001</c:v>
                  </c:pt>
                  <c:pt idx="1">
                    <c:v>1.696</c:v>
                  </c:pt>
                  <c:pt idx="2">
                    <c:v>1.0940000000000001</c:v>
                  </c:pt>
                  <c:pt idx="3">
                    <c:v>1.9719</c:v>
                  </c:pt>
                  <c:pt idx="4">
                    <c:v>3.3784999999999998</c:v>
                  </c:pt>
                  <c:pt idx="5">
                    <c:v>3.9163999999999999</c:v>
                  </c:pt>
                  <c:pt idx="6">
                    <c:v>1.7064999999999999</c:v>
                  </c:pt>
                  <c:pt idx="7">
                    <c:v>1.2799</c:v>
                  </c:pt>
                  <c:pt idx="8">
                    <c:v>1.0702</c:v>
                  </c:pt>
                  <c:pt idx="9">
                    <c:v>0.86209000000000002</c:v>
                  </c:pt>
                  <c:pt idx="10">
                    <c:v>1.1701999999999999</c:v>
                  </c:pt>
                  <c:pt idx="11">
                    <c:v>0.84196000000000004</c:v>
                  </c:pt>
                  <c:pt idx="12">
                    <c:v>0.87602000000000002</c:v>
                  </c:pt>
                  <c:pt idx="13">
                    <c:v>0.92412000000000005</c:v>
                  </c:pt>
                  <c:pt idx="14">
                    <c:v>1.3359000000000001</c:v>
                  </c:pt>
                  <c:pt idx="15">
                    <c:v>0.92876000000000003</c:v>
                  </c:pt>
                  <c:pt idx="16">
                    <c:v>0.87461999999999995</c:v>
                  </c:pt>
                  <c:pt idx="17">
                    <c:v>1.2001999999999999</c:v>
                  </c:pt>
                  <c:pt idx="18">
                    <c:v>0.82603000000000004</c:v>
                  </c:pt>
                  <c:pt idx="19">
                    <c:v>0.94477999999999995</c:v>
                  </c:pt>
                  <c:pt idx="20">
                    <c:v>1.0779000000000001</c:v>
                  </c:pt>
                </c:numCache>
              </c:numRef>
            </c:plus>
            <c:minus>
              <c:numRef>
                <c:f>'[9]1.0 wt.%'!$D$4:$D$24</c:f>
                <c:numCache>
                  <c:formatCode>General</c:formatCode>
                  <c:ptCount val="21"/>
                  <c:pt idx="0">
                    <c:v>1.6788000000000001</c:v>
                  </c:pt>
                  <c:pt idx="1">
                    <c:v>1.696</c:v>
                  </c:pt>
                  <c:pt idx="2">
                    <c:v>1.0940000000000001</c:v>
                  </c:pt>
                  <c:pt idx="3">
                    <c:v>1.9719</c:v>
                  </c:pt>
                  <c:pt idx="4">
                    <c:v>3.3784999999999998</c:v>
                  </c:pt>
                  <c:pt idx="5">
                    <c:v>3.9163999999999999</c:v>
                  </c:pt>
                  <c:pt idx="6">
                    <c:v>1.7064999999999999</c:v>
                  </c:pt>
                  <c:pt idx="7">
                    <c:v>1.2799</c:v>
                  </c:pt>
                  <c:pt idx="8">
                    <c:v>1.0702</c:v>
                  </c:pt>
                  <c:pt idx="9">
                    <c:v>0.86209000000000002</c:v>
                  </c:pt>
                  <c:pt idx="10">
                    <c:v>1.1701999999999999</c:v>
                  </c:pt>
                  <c:pt idx="11">
                    <c:v>0.84196000000000004</c:v>
                  </c:pt>
                  <c:pt idx="12">
                    <c:v>0.87602000000000002</c:v>
                  </c:pt>
                  <c:pt idx="13">
                    <c:v>0.92412000000000005</c:v>
                  </c:pt>
                  <c:pt idx="14">
                    <c:v>1.3359000000000001</c:v>
                  </c:pt>
                  <c:pt idx="15">
                    <c:v>0.92876000000000003</c:v>
                  </c:pt>
                  <c:pt idx="16">
                    <c:v>0.87461999999999995</c:v>
                  </c:pt>
                  <c:pt idx="17">
                    <c:v>1.2001999999999999</c:v>
                  </c:pt>
                  <c:pt idx="18">
                    <c:v>0.82603000000000004</c:v>
                  </c:pt>
                  <c:pt idx="19">
                    <c:v>0.94477999999999995</c:v>
                  </c:pt>
                  <c:pt idx="20">
                    <c:v>1.0779000000000001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S9f'!$N$4:$N$24</c:f>
              <c:numCache>
                <c:formatCode>0.00E+00</c:formatCode>
                <c:ptCount val="21"/>
                <c:pt idx="0">
                  <c:v>4.0898000000000003</c:v>
                </c:pt>
                <c:pt idx="1">
                  <c:v>4.0995999999999997</c:v>
                </c:pt>
                <c:pt idx="2">
                  <c:v>4.1352000000000002</c:v>
                </c:pt>
                <c:pt idx="3">
                  <c:v>4.1266999999999996</c:v>
                </c:pt>
                <c:pt idx="4">
                  <c:v>4.3845999999999998</c:v>
                </c:pt>
                <c:pt idx="5">
                  <c:v>3.9626999999999999</c:v>
                </c:pt>
                <c:pt idx="6">
                  <c:v>4.6429999999999998</c:v>
                </c:pt>
                <c:pt idx="7">
                  <c:v>4.798</c:v>
                </c:pt>
                <c:pt idx="8">
                  <c:v>4.9513999999999996</c:v>
                </c:pt>
                <c:pt idx="9">
                  <c:v>4.8983999999999996</c:v>
                </c:pt>
                <c:pt idx="10">
                  <c:v>4.8460000000000001</c:v>
                </c:pt>
                <c:pt idx="11">
                  <c:v>4.8425000000000002</c:v>
                </c:pt>
                <c:pt idx="12">
                  <c:v>5.0210999999999997</c:v>
                </c:pt>
                <c:pt idx="13">
                  <c:v>5.0166000000000004</c:v>
                </c:pt>
                <c:pt idx="14">
                  <c:v>5.0549999999999997</c:v>
                </c:pt>
                <c:pt idx="15">
                  <c:v>4.9993999999999996</c:v>
                </c:pt>
                <c:pt idx="16">
                  <c:v>4.8494999999999999</c:v>
                </c:pt>
                <c:pt idx="17">
                  <c:v>5.1729000000000003</c:v>
                </c:pt>
                <c:pt idx="18">
                  <c:v>5.0739000000000001</c:v>
                </c:pt>
                <c:pt idx="19">
                  <c:v>4.8933</c:v>
                </c:pt>
                <c:pt idx="20">
                  <c:v>5.0757000000000003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79D-3A41-AE95-1EF4D12D282F}"/>
            </c:ext>
          </c:extLst>
        </c:ser>
        <c:ser>
          <c:idx val="16"/>
          <c:order val="13"/>
          <c:tx>
            <c:v>1.0 wt.% Theory</c:v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S9f'!$O$4:$O$24</c:f>
              <c:numCache>
                <c:formatCode>0.00E+00</c:formatCode>
                <c:ptCount val="21"/>
                <c:pt idx="0">
                  <c:v>3.8259494247374048</c:v>
                </c:pt>
                <c:pt idx="1">
                  <c:v>4.0346494708181551</c:v>
                </c:pt>
                <c:pt idx="2">
                  <c:v>4.2086135783802856</c:v>
                </c:pt>
                <c:pt idx="3">
                  <c:v>4.3536674735207601</c:v>
                </c:pt>
                <c:pt idx="4">
                  <c:v>4.4746486949903899</c:v>
                </c:pt>
                <c:pt idx="5">
                  <c:v>4.5756162263641613</c:v>
                </c:pt>
                <c:pt idx="6">
                  <c:v>4.659602614192095</c:v>
                </c:pt>
                <c:pt idx="7">
                  <c:v>4.659602614192095</c:v>
                </c:pt>
                <c:pt idx="8">
                  <c:v>4.729869663433826</c:v>
                </c:pt>
                <c:pt idx="9">
                  <c:v>4.788182709942709</c:v>
                </c:pt>
                <c:pt idx="10">
                  <c:v>4.836962976698338</c:v>
                </c:pt>
                <c:pt idx="11">
                  <c:v>4.8776674861613873</c:v>
                </c:pt>
                <c:pt idx="12">
                  <c:v>4.9115896019333372</c:v>
                </c:pt>
                <c:pt idx="13">
                  <c:v>4.9398562467859746</c:v>
                </c:pt>
                <c:pt idx="14">
                  <c:v>4.9632797084237321</c:v>
                </c:pt>
                <c:pt idx="15">
                  <c:v>4.9829865478845754</c:v>
                </c:pt>
                <c:pt idx="16">
                  <c:v>4.9993005227246066</c:v>
                </c:pt>
                <c:pt idx="17">
                  <c:v>5.0130297693303385</c:v>
                </c:pt>
                <c:pt idx="18">
                  <c:v>5.0243386241003476</c:v>
                </c:pt>
                <c:pt idx="19">
                  <c:v>5.0338682766969791</c:v>
                </c:pt>
                <c:pt idx="20">
                  <c:v>5.0417843898557004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79D-3A41-AE95-1EF4D12D282F}"/>
            </c:ext>
          </c:extLst>
        </c:ser>
        <c:ser>
          <c:idx val="7"/>
          <c:order val="14"/>
          <c:tx>
            <c:strRef>
              <c:f>'Figure S9f'!$P$1</c:f>
              <c:strCache>
                <c:ptCount val="1"/>
                <c:pt idx="0">
                  <c:v>2.0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'[9]2.0 wt.%'!$D$4:$D$24</c:f>
                <c:numCache>
                  <c:formatCode>General</c:formatCode>
                  <c:ptCount val="21"/>
                  <c:pt idx="0">
                    <c:v>1.8878999999999999</c:v>
                  </c:pt>
                  <c:pt idx="1">
                    <c:v>1.6516999999999999</c:v>
                  </c:pt>
                  <c:pt idx="2">
                    <c:v>2.0648</c:v>
                  </c:pt>
                  <c:pt idx="3">
                    <c:v>2.6717</c:v>
                  </c:pt>
                  <c:pt idx="4">
                    <c:v>3.4127999999999998</c:v>
                  </c:pt>
                  <c:pt idx="5">
                    <c:v>6.6609999999999996</c:v>
                  </c:pt>
                  <c:pt idx="6">
                    <c:v>2.0609999999999999</c:v>
                  </c:pt>
                  <c:pt idx="7">
                    <c:v>1.8919999999999999</c:v>
                  </c:pt>
                  <c:pt idx="8">
                    <c:v>1.4843999999999999</c:v>
                  </c:pt>
                  <c:pt idx="9">
                    <c:v>1.7494000000000001</c:v>
                  </c:pt>
                  <c:pt idx="10">
                    <c:v>1.4819</c:v>
                  </c:pt>
                  <c:pt idx="11">
                    <c:v>1.6129</c:v>
                  </c:pt>
                  <c:pt idx="12">
                    <c:v>1.0580000000000001</c:v>
                  </c:pt>
                  <c:pt idx="13">
                    <c:v>1.3924000000000001</c:v>
                  </c:pt>
                  <c:pt idx="14">
                    <c:v>1.5497000000000001</c:v>
                  </c:pt>
                  <c:pt idx="15">
                    <c:v>1.4538</c:v>
                  </c:pt>
                  <c:pt idx="16">
                    <c:v>1.7804</c:v>
                  </c:pt>
                  <c:pt idx="17">
                    <c:v>1.2628999999999999</c:v>
                  </c:pt>
                  <c:pt idx="18">
                    <c:v>1.431</c:v>
                  </c:pt>
                  <c:pt idx="19">
                    <c:v>1.5687</c:v>
                  </c:pt>
                  <c:pt idx="20">
                    <c:v>1.2414000000000001</c:v>
                  </c:pt>
                </c:numCache>
              </c:numRef>
            </c:plus>
            <c:minus>
              <c:numRef>
                <c:f>'[9]2.0 wt.%'!$D$4:$D$24</c:f>
                <c:numCache>
                  <c:formatCode>General</c:formatCode>
                  <c:ptCount val="21"/>
                  <c:pt idx="0">
                    <c:v>1.8878999999999999</c:v>
                  </c:pt>
                  <c:pt idx="1">
                    <c:v>1.6516999999999999</c:v>
                  </c:pt>
                  <c:pt idx="2">
                    <c:v>2.0648</c:v>
                  </c:pt>
                  <c:pt idx="3">
                    <c:v>2.6717</c:v>
                  </c:pt>
                  <c:pt idx="4">
                    <c:v>3.4127999999999998</c:v>
                  </c:pt>
                  <c:pt idx="5">
                    <c:v>6.6609999999999996</c:v>
                  </c:pt>
                  <c:pt idx="6">
                    <c:v>2.0609999999999999</c:v>
                  </c:pt>
                  <c:pt idx="7">
                    <c:v>1.8919999999999999</c:v>
                  </c:pt>
                  <c:pt idx="8">
                    <c:v>1.4843999999999999</c:v>
                  </c:pt>
                  <c:pt idx="9">
                    <c:v>1.7494000000000001</c:v>
                  </c:pt>
                  <c:pt idx="10">
                    <c:v>1.4819</c:v>
                  </c:pt>
                  <c:pt idx="11">
                    <c:v>1.6129</c:v>
                  </c:pt>
                  <c:pt idx="12">
                    <c:v>1.0580000000000001</c:v>
                  </c:pt>
                  <c:pt idx="13">
                    <c:v>1.3924000000000001</c:v>
                  </c:pt>
                  <c:pt idx="14">
                    <c:v>1.5497000000000001</c:v>
                  </c:pt>
                  <c:pt idx="15">
                    <c:v>1.4538</c:v>
                  </c:pt>
                  <c:pt idx="16">
                    <c:v>1.7804</c:v>
                  </c:pt>
                  <c:pt idx="17">
                    <c:v>1.2628999999999999</c:v>
                  </c:pt>
                  <c:pt idx="18">
                    <c:v>1.431</c:v>
                  </c:pt>
                  <c:pt idx="19">
                    <c:v>1.5687</c:v>
                  </c:pt>
                  <c:pt idx="20">
                    <c:v>1.2414000000000001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S9f'!$P$4:$P$24</c:f>
              <c:numCache>
                <c:formatCode>0.00E+00</c:formatCode>
                <c:ptCount val="21"/>
                <c:pt idx="0">
                  <c:v>4.3912000000000004</c:v>
                </c:pt>
                <c:pt idx="1">
                  <c:v>4.4271000000000003</c:v>
                </c:pt>
                <c:pt idx="2">
                  <c:v>4.5434000000000001</c:v>
                </c:pt>
                <c:pt idx="3">
                  <c:v>4.5972</c:v>
                </c:pt>
                <c:pt idx="4">
                  <c:v>4.4894999999999996</c:v>
                </c:pt>
                <c:pt idx="5">
                  <c:v>4.5552000000000001</c:v>
                </c:pt>
                <c:pt idx="6">
                  <c:v>5.2550999999999997</c:v>
                </c:pt>
                <c:pt idx="7">
                  <c:v>5.2447999999999997</c:v>
                </c:pt>
                <c:pt idx="8">
                  <c:v>5.5712999999999999</c:v>
                </c:pt>
                <c:pt idx="9">
                  <c:v>5.2968000000000002</c:v>
                </c:pt>
                <c:pt idx="10">
                  <c:v>5.5369000000000002</c:v>
                </c:pt>
                <c:pt idx="11">
                  <c:v>5.7363</c:v>
                </c:pt>
                <c:pt idx="12">
                  <c:v>5.5608000000000004</c:v>
                </c:pt>
                <c:pt idx="13">
                  <c:v>5.5934999999999997</c:v>
                </c:pt>
                <c:pt idx="14">
                  <c:v>5.8426</c:v>
                </c:pt>
                <c:pt idx="15">
                  <c:v>5.8940000000000001</c:v>
                </c:pt>
                <c:pt idx="16">
                  <c:v>5.9040999999999997</c:v>
                </c:pt>
                <c:pt idx="17">
                  <c:v>5.8022</c:v>
                </c:pt>
                <c:pt idx="18">
                  <c:v>6.0403000000000002</c:v>
                </c:pt>
                <c:pt idx="19">
                  <c:v>5.7439999999999998</c:v>
                </c:pt>
                <c:pt idx="20">
                  <c:v>5.7900999999999998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79D-3A41-AE95-1EF4D12D282F}"/>
            </c:ext>
          </c:extLst>
        </c:ser>
        <c:ser>
          <c:idx val="17"/>
          <c:order val="15"/>
          <c:tx>
            <c:v>2.0 wt.% Theory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S9f'!$Q$4:$Q$24</c:f>
              <c:numCache>
                <c:formatCode>0.00E+00</c:formatCode>
                <c:ptCount val="21"/>
                <c:pt idx="0">
                  <c:v>3.9924454292713594</c:v>
                </c:pt>
                <c:pt idx="1">
                  <c:v>4.3065034648416214</c:v>
                </c:pt>
                <c:pt idx="2">
                  <c:v>4.5682898271673746</c:v>
                </c:pt>
                <c:pt idx="3">
                  <c:v>4.7865712421221476</c:v>
                </c:pt>
                <c:pt idx="4">
                  <c:v>4.9686273818747075</c:v>
                </c:pt>
                <c:pt idx="5">
                  <c:v>5.1205663256129199</c:v>
                </c:pt>
                <c:pt idx="6">
                  <c:v>5.2469515395657593</c:v>
                </c:pt>
                <c:pt idx="7">
                  <c:v>5.2469515395657593</c:v>
                </c:pt>
                <c:pt idx="8">
                  <c:v>5.3526914848345708</c:v>
                </c:pt>
                <c:pt idx="9">
                  <c:v>5.4404426913082444</c:v>
                </c:pt>
                <c:pt idx="10">
                  <c:v>5.5138486873277115</c:v>
                </c:pt>
                <c:pt idx="11">
                  <c:v>5.5751020436200749</c:v>
                </c:pt>
                <c:pt idx="12">
                  <c:v>5.6261490521943003</c:v>
                </c:pt>
                <c:pt idx="13">
                  <c:v>5.6686855399492995</c:v>
                </c:pt>
                <c:pt idx="14">
                  <c:v>5.7039338615781467</c:v>
                </c:pt>
                <c:pt idx="15">
                  <c:v>5.7335892996319391</c:v>
                </c:pt>
                <c:pt idx="16">
                  <c:v>5.7581390541088515</c:v>
                </c:pt>
                <c:pt idx="17">
                  <c:v>5.7787992326753068</c:v>
                </c:pt>
                <c:pt idx="18">
                  <c:v>5.7958171336308446</c:v>
                </c:pt>
                <c:pt idx="19">
                  <c:v>5.8101576382467721</c:v>
                </c:pt>
                <c:pt idx="20">
                  <c:v>5.8220700407338235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79D-3A41-AE95-1EF4D12D282F}"/>
            </c:ext>
          </c:extLst>
        </c:ser>
        <c:ser>
          <c:idx val="8"/>
          <c:order val="16"/>
          <c:tx>
            <c:strRef>
              <c:f>'Figure S9f'!$R$1</c:f>
              <c:strCache>
                <c:ptCount val="1"/>
                <c:pt idx="0">
                  <c:v>3.0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'[9]3.0 wt.%'!$D$4:$D$24</c:f>
                <c:numCache>
                  <c:formatCode>General</c:formatCode>
                  <c:ptCount val="21"/>
                  <c:pt idx="0">
                    <c:v>1.3512</c:v>
                  </c:pt>
                  <c:pt idx="1">
                    <c:v>1.2737000000000001</c:v>
                  </c:pt>
                  <c:pt idx="2">
                    <c:v>2.5278999999999998</c:v>
                  </c:pt>
                  <c:pt idx="3">
                    <c:v>1.8837999999999999</c:v>
                  </c:pt>
                  <c:pt idx="4">
                    <c:v>3.7115999999999998</c:v>
                  </c:pt>
                  <c:pt idx="5">
                    <c:v>4.4863999999999997</c:v>
                  </c:pt>
                  <c:pt idx="6">
                    <c:v>0.98134999999999994</c:v>
                  </c:pt>
                  <c:pt idx="7">
                    <c:v>0.93542000000000003</c:v>
                  </c:pt>
                  <c:pt idx="8">
                    <c:v>1.6429</c:v>
                  </c:pt>
                  <c:pt idx="9">
                    <c:v>1.2339</c:v>
                  </c:pt>
                  <c:pt idx="10">
                    <c:v>0.98409999999999997</c:v>
                  </c:pt>
                  <c:pt idx="11">
                    <c:v>1.2343</c:v>
                  </c:pt>
                  <c:pt idx="12">
                    <c:v>1.0709</c:v>
                  </c:pt>
                  <c:pt idx="13">
                    <c:v>1.1437999999999999</c:v>
                  </c:pt>
                  <c:pt idx="14">
                    <c:v>0.58658999999999994</c:v>
                  </c:pt>
                  <c:pt idx="15">
                    <c:v>1.8695999999999999</c:v>
                  </c:pt>
                  <c:pt idx="16">
                    <c:v>1.0350999999999999</c:v>
                  </c:pt>
                  <c:pt idx="17">
                    <c:v>1.4904999999999999</c:v>
                  </c:pt>
                  <c:pt idx="18">
                    <c:v>0.95213999999999999</c:v>
                  </c:pt>
                  <c:pt idx="19">
                    <c:v>1.0817000000000001</c:v>
                  </c:pt>
                  <c:pt idx="20">
                    <c:v>1.6242000000000001</c:v>
                  </c:pt>
                </c:numCache>
              </c:numRef>
            </c:plus>
            <c:minus>
              <c:numRef>
                <c:f>'[9]3.0 wt.%'!$D$4:$D$24</c:f>
                <c:numCache>
                  <c:formatCode>General</c:formatCode>
                  <c:ptCount val="21"/>
                  <c:pt idx="0">
                    <c:v>1.3512</c:v>
                  </c:pt>
                  <c:pt idx="1">
                    <c:v>1.2737000000000001</c:v>
                  </c:pt>
                  <c:pt idx="2">
                    <c:v>2.5278999999999998</c:v>
                  </c:pt>
                  <c:pt idx="3">
                    <c:v>1.8837999999999999</c:v>
                  </c:pt>
                  <c:pt idx="4">
                    <c:v>3.7115999999999998</c:v>
                  </c:pt>
                  <c:pt idx="5">
                    <c:v>4.4863999999999997</c:v>
                  </c:pt>
                  <c:pt idx="6">
                    <c:v>0.98134999999999994</c:v>
                  </c:pt>
                  <c:pt idx="7">
                    <c:v>0.93542000000000003</c:v>
                  </c:pt>
                  <c:pt idx="8">
                    <c:v>1.6429</c:v>
                  </c:pt>
                  <c:pt idx="9">
                    <c:v>1.2339</c:v>
                  </c:pt>
                  <c:pt idx="10">
                    <c:v>0.98409999999999997</c:v>
                  </c:pt>
                  <c:pt idx="11">
                    <c:v>1.2343</c:v>
                  </c:pt>
                  <c:pt idx="12">
                    <c:v>1.0709</c:v>
                  </c:pt>
                  <c:pt idx="13">
                    <c:v>1.1437999999999999</c:v>
                  </c:pt>
                  <c:pt idx="14">
                    <c:v>0.58658999999999994</c:v>
                  </c:pt>
                  <c:pt idx="15">
                    <c:v>1.8695999999999999</c:v>
                  </c:pt>
                  <c:pt idx="16">
                    <c:v>1.0350999999999999</c:v>
                  </c:pt>
                  <c:pt idx="17">
                    <c:v>1.4904999999999999</c:v>
                  </c:pt>
                  <c:pt idx="18">
                    <c:v>0.95213999999999999</c:v>
                  </c:pt>
                  <c:pt idx="19">
                    <c:v>1.0817000000000001</c:v>
                  </c:pt>
                  <c:pt idx="20">
                    <c:v>1.6242000000000001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S9f'!$R$4:$R$24</c:f>
              <c:numCache>
                <c:formatCode>0.00E+00</c:formatCode>
                <c:ptCount val="21"/>
                <c:pt idx="0">
                  <c:v>4.5090000000000003</c:v>
                </c:pt>
                <c:pt idx="1">
                  <c:v>4.7286000000000001</c:v>
                </c:pt>
                <c:pt idx="2">
                  <c:v>4.6675000000000004</c:v>
                </c:pt>
                <c:pt idx="3">
                  <c:v>4.6258999999999997</c:v>
                </c:pt>
                <c:pt idx="4">
                  <c:v>4.4484000000000004</c:v>
                </c:pt>
                <c:pt idx="5">
                  <c:v>4.4302000000000001</c:v>
                </c:pt>
                <c:pt idx="6">
                  <c:v>5.1318999999999999</c:v>
                </c:pt>
                <c:pt idx="7">
                  <c:v>5.1817000000000002</c:v>
                </c:pt>
                <c:pt idx="8">
                  <c:v>5.2873000000000001</c:v>
                </c:pt>
                <c:pt idx="9">
                  <c:v>5.3259999999999996</c:v>
                </c:pt>
                <c:pt idx="10">
                  <c:v>5.1580000000000004</c:v>
                </c:pt>
                <c:pt idx="11">
                  <c:v>5.2416999999999998</c:v>
                </c:pt>
                <c:pt idx="12">
                  <c:v>5.4397000000000002</c:v>
                </c:pt>
                <c:pt idx="13">
                  <c:v>5.4504000000000001</c:v>
                </c:pt>
                <c:pt idx="14">
                  <c:v>5.3842999999999996</c:v>
                </c:pt>
                <c:pt idx="15">
                  <c:v>5.6406999999999998</c:v>
                </c:pt>
                <c:pt idx="16">
                  <c:v>5.5624000000000002</c:v>
                </c:pt>
                <c:pt idx="17">
                  <c:v>5.5102000000000002</c:v>
                </c:pt>
                <c:pt idx="18">
                  <c:v>5.5073999999999996</c:v>
                </c:pt>
                <c:pt idx="19">
                  <c:v>5.5462999999999996</c:v>
                </c:pt>
                <c:pt idx="20">
                  <c:v>5.4203000000000001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79D-3A41-AE95-1EF4D12D282F}"/>
            </c:ext>
          </c:extLst>
        </c:ser>
        <c:ser>
          <c:idx val="18"/>
          <c:order val="17"/>
          <c:tx>
            <c:v>3.0 wt.% Theory</c:v>
          </c:tx>
          <c:spPr>
            <a:ln w="190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S9f'!$S$4:$S$24</c:f>
              <c:numCache>
                <c:formatCode>0.00E+00</c:formatCode>
                <c:ptCount val="21"/>
                <c:pt idx="0">
                  <c:v>4.2718031784133386</c:v>
                </c:pt>
                <c:pt idx="1">
                  <c:v>4.4793803405310406</c:v>
                </c:pt>
                <c:pt idx="2">
                  <c:v>4.652408456414225</c:v>
                </c:pt>
                <c:pt idx="3">
                  <c:v>4.7966819075840856</c:v>
                </c:pt>
                <c:pt idx="4">
                  <c:v>4.9170122050315639</c:v>
                </c:pt>
                <c:pt idx="5">
                  <c:v>5.0174364934885407</c:v>
                </c:pt>
                <c:pt idx="6">
                  <c:v>5.1009710032753466</c:v>
                </c:pt>
                <c:pt idx="7">
                  <c:v>5.1009710032753466</c:v>
                </c:pt>
                <c:pt idx="8">
                  <c:v>5.1708599896263117</c:v>
                </c:pt>
                <c:pt idx="9">
                  <c:v>5.2288592902305302</c:v>
                </c:pt>
                <c:pt idx="10">
                  <c:v>5.2773771009863557</c:v>
                </c:pt>
                <c:pt idx="11">
                  <c:v>5.3178626050310642</c:v>
                </c:pt>
                <c:pt idx="12">
                  <c:v>5.3516022071883391</c:v>
                </c:pt>
                <c:pt idx="13">
                  <c:v>5.3797167669658164</c:v>
                </c:pt>
                <c:pt idx="14">
                  <c:v>5.4030142016576006</c:v>
                </c:pt>
                <c:pt idx="15">
                  <c:v>5.4226150109837681</c:v>
                </c:pt>
                <c:pt idx="16">
                  <c:v>5.4388412105642079</c:v>
                </c:pt>
                <c:pt idx="17">
                  <c:v>5.4524965887107424</c:v>
                </c:pt>
                <c:pt idx="18">
                  <c:v>5.4637445976309289</c:v>
                </c:pt>
                <c:pt idx="19">
                  <c:v>5.4732229771479659</c:v>
                </c:pt>
                <c:pt idx="20">
                  <c:v>5.4810964986701141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79D-3A41-AE95-1EF4D12D282F}"/>
            </c:ext>
          </c:extLst>
        </c:ser>
        <c:ser>
          <c:idx val="9"/>
          <c:order val="18"/>
          <c:tx>
            <c:strRef>
              <c:f>'Figure S9f'!$T$1</c:f>
              <c:strCache>
                <c:ptCount val="1"/>
                <c:pt idx="0">
                  <c:v>4.0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C000">
                    <a:lumMod val="50000"/>
                  </a:srgb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'[9]4.0 wt.%'!$D$4:$D$24</c:f>
                <c:numCache>
                  <c:formatCode>General</c:formatCode>
                  <c:ptCount val="21"/>
                  <c:pt idx="0">
                    <c:v>1.2504999999999999</c:v>
                  </c:pt>
                  <c:pt idx="1">
                    <c:v>1.4311</c:v>
                  </c:pt>
                  <c:pt idx="2">
                    <c:v>2.6795</c:v>
                  </c:pt>
                  <c:pt idx="3">
                    <c:v>2.4502999999999999</c:v>
                  </c:pt>
                  <c:pt idx="4">
                    <c:v>4.3098000000000001</c:v>
                  </c:pt>
                  <c:pt idx="5">
                    <c:v>4.0635000000000003</c:v>
                  </c:pt>
                  <c:pt idx="6">
                    <c:v>2.0503999999999998</c:v>
                  </c:pt>
                  <c:pt idx="7">
                    <c:v>1.7435</c:v>
                  </c:pt>
                  <c:pt idx="8">
                    <c:v>1.6033999999999999</c:v>
                  </c:pt>
                  <c:pt idx="9">
                    <c:v>1.3024</c:v>
                  </c:pt>
                  <c:pt idx="10">
                    <c:v>1.4134</c:v>
                  </c:pt>
                  <c:pt idx="11">
                    <c:v>1.6625000000000001</c:v>
                  </c:pt>
                  <c:pt idx="12">
                    <c:v>1.47</c:v>
                  </c:pt>
                  <c:pt idx="13">
                    <c:v>0.98546</c:v>
                  </c:pt>
                  <c:pt idx="14">
                    <c:v>1.6013999999999999</c:v>
                  </c:pt>
                  <c:pt idx="15">
                    <c:v>1.2659</c:v>
                  </c:pt>
                  <c:pt idx="16">
                    <c:v>1.4023000000000001</c:v>
                  </c:pt>
                  <c:pt idx="17">
                    <c:v>1.4702</c:v>
                  </c:pt>
                  <c:pt idx="18">
                    <c:v>1.4784999999999999</c:v>
                  </c:pt>
                  <c:pt idx="19">
                    <c:v>1.3732</c:v>
                  </c:pt>
                  <c:pt idx="20">
                    <c:v>1.4019999999999999</c:v>
                  </c:pt>
                </c:numCache>
              </c:numRef>
            </c:plus>
            <c:minus>
              <c:numRef>
                <c:f>'[9]4.0 wt.%'!$D$4:$D$24</c:f>
                <c:numCache>
                  <c:formatCode>General</c:formatCode>
                  <c:ptCount val="21"/>
                  <c:pt idx="0">
                    <c:v>1.2504999999999999</c:v>
                  </c:pt>
                  <c:pt idx="1">
                    <c:v>1.4311</c:v>
                  </c:pt>
                  <c:pt idx="2">
                    <c:v>2.6795</c:v>
                  </c:pt>
                  <c:pt idx="3">
                    <c:v>2.4502999999999999</c:v>
                  </c:pt>
                  <c:pt idx="4">
                    <c:v>4.3098000000000001</c:v>
                  </c:pt>
                  <c:pt idx="5">
                    <c:v>4.0635000000000003</c:v>
                  </c:pt>
                  <c:pt idx="6">
                    <c:v>2.0503999999999998</c:v>
                  </c:pt>
                  <c:pt idx="7">
                    <c:v>1.7435</c:v>
                  </c:pt>
                  <c:pt idx="8">
                    <c:v>1.6033999999999999</c:v>
                  </c:pt>
                  <c:pt idx="9">
                    <c:v>1.3024</c:v>
                  </c:pt>
                  <c:pt idx="10">
                    <c:v>1.4134</c:v>
                  </c:pt>
                  <c:pt idx="11">
                    <c:v>1.6625000000000001</c:v>
                  </c:pt>
                  <c:pt idx="12">
                    <c:v>1.47</c:v>
                  </c:pt>
                  <c:pt idx="13">
                    <c:v>0.98546</c:v>
                  </c:pt>
                  <c:pt idx="14">
                    <c:v>1.6013999999999999</c:v>
                  </c:pt>
                  <c:pt idx="15">
                    <c:v>1.2659</c:v>
                  </c:pt>
                  <c:pt idx="16">
                    <c:v>1.4023000000000001</c:v>
                  </c:pt>
                  <c:pt idx="17">
                    <c:v>1.4702</c:v>
                  </c:pt>
                  <c:pt idx="18">
                    <c:v>1.4784999999999999</c:v>
                  </c:pt>
                  <c:pt idx="19">
                    <c:v>1.3732</c:v>
                  </c:pt>
                  <c:pt idx="20">
                    <c:v>1.4019999999999999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S9f'!$T$4:$T$24</c:f>
              <c:numCache>
                <c:formatCode>0.00E+00</c:formatCode>
                <c:ptCount val="21"/>
                <c:pt idx="0">
                  <c:v>4.9344000000000001</c:v>
                </c:pt>
                <c:pt idx="1">
                  <c:v>5.0787000000000004</c:v>
                </c:pt>
                <c:pt idx="2">
                  <c:v>5.0811999999999999</c:v>
                </c:pt>
                <c:pt idx="3">
                  <c:v>5.2202000000000002</c:v>
                </c:pt>
                <c:pt idx="4">
                  <c:v>5.2016999999999998</c:v>
                </c:pt>
                <c:pt idx="5">
                  <c:v>4.9737999999999998</c:v>
                </c:pt>
                <c:pt idx="6">
                  <c:v>5.3428000000000004</c:v>
                </c:pt>
                <c:pt idx="7">
                  <c:v>5.5620000000000003</c:v>
                </c:pt>
                <c:pt idx="8">
                  <c:v>5.6976000000000004</c:v>
                </c:pt>
                <c:pt idx="9">
                  <c:v>5.7915999999999999</c:v>
                </c:pt>
                <c:pt idx="10">
                  <c:v>5.6763000000000003</c:v>
                </c:pt>
                <c:pt idx="11">
                  <c:v>5.5579999999999998</c:v>
                </c:pt>
                <c:pt idx="12">
                  <c:v>5.6336000000000004</c:v>
                </c:pt>
                <c:pt idx="13">
                  <c:v>5.8014999999999999</c:v>
                </c:pt>
                <c:pt idx="14">
                  <c:v>5.8563000000000001</c:v>
                </c:pt>
                <c:pt idx="15">
                  <c:v>5.9467999999999996</c:v>
                </c:pt>
                <c:pt idx="16">
                  <c:v>6.0624000000000002</c:v>
                </c:pt>
                <c:pt idx="17">
                  <c:v>5.8320999999999996</c:v>
                </c:pt>
                <c:pt idx="18">
                  <c:v>5.8368000000000002</c:v>
                </c:pt>
                <c:pt idx="19">
                  <c:v>5.8851000000000004</c:v>
                </c:pt>
                <c:pt idx="20">
                  <c:v>5.9306999999999999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79D-3A41-AE95-1EF4D12D282F}"/>
            </c:ext>
          </c:extLst>
        </c:ser>
        <c:ser>
          <c:idx val="19"/>
          <c:order val="19"/>
          <c:tx>
            <c:v>4.0 wt.% Theory</c:v>
          </c:tx>
          <c:spPr>
            <a:ln w="19050" cap="rnd">
              <a:solidFill>
                <a:srgbClr val="FFC000">
                  <a:lumMod val="5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'Figure S9f'!$A$4:$A$24</c:f>
              <c:numCache>
                <c:formatCode>0.00E+00</c:formatCode>
                <c:ptCount val="21"/>
                <c:pt idx="0">
                  <c:v>10</c:v>
                </c:pt>
                <c:pt idx="1">
                  <c:v>6.9519000000000002</c:v>
                </c:pt>
                <c:pt idx="2">
                  <c:v>4.8334000000000001</c:v>
                </c:pt>
                <c:pt idx="3">
                  <c:v>3.3605</c:v>
                </c:pt>
                <c:pt idx="4">
                  <c:v>2.3361999999999998</c:v>
                </c:pt>
                <c:pt idx="5">
                  <c:v>1.6234999999999999</c:v>
                </c:pt>
                <c:pt idx="6">
                  <c:v>1.1292</c:v>
                </c:pt>
                <c:pt idx="7">
                  <c:v>1.1292</c:v>
                </c:pt>
                <c:pt idx="8">
                  <c:v>0.78439999999999999</c:v>
                </c:pt>
                <c:pt idx="9">
                  <c:v>0.54581999999999997</c:v>
                </c:pt>
                <c:pt idx="10">
                  <c:v>0.37938</c:v>
                </c:pt>
                <c:pt idx="11">
                  <c:v>0.2636</c:v>
                </c:pt>
                <c:pt idx="12">
                  <c:v>0.18317</c:v>
                </c:pt>
                <c:pt idx="13">
                  <c:v>0.1273</c:v>
                </c:pt>
                <c:pt idx="14">
                  <c:v>8.8682999999999998E-2</c:v>
                </c:pt>
                <c:pt idx="15">
                  <c:v>6.1585000000000001E-2</c:v>
                </c:pt>
                <c:pt idx="16">
                  <c:v>4.2880000000000001E-2</c:v>
                </c:pt>
                <c:pt idx="17">
                  <c:v>2.9755E-2</c:v>
                </c:pt>
                <c:pt idx="18">
                  <c:v>2.0740000000000001E-2</c:v>
                </c:pt>
                <c:pt idx="19">
                  <c:v>1.4402999999999999E-2</c:v>
                </c:pt>
                <c:pt idx="20">
                  <c:v>1.0015E-2</c:v>
                </c:pt>
              </c:numCache>
            </c:numRef>
          </c:xVal>
          <c:yVal>
            <c:numRef>
              <c:f>'Figure S9f'!$U$4:$U$24</c:f>
              <c:numCache>
                <c:formatCode>0.00E+00</c:formatCode>
                <c:ptCount val="21"/>
                <c:pt idx="0">
                  <c:v>4.7621389069427007</c:v>
                </c:pt>
                <c:pt idx="1">
                  <c:v>4.9518503435694292</c:v>
                </c:pt>
                <c:pt idx="2">
                  <c:v>5.1099862969957597</c:v>
                </c:pt>
                <c:pt idx="3">
                  <c:v>5.241842438631469</c:v>
                </c:pt>
                <c:pt idx="4">
                  <c:v>5.3518161629351981</c:v>
                </c:pt>
                <c:pt idx="5">
                  <c:v>5.4435971461658443</c:v>
                </c:pt>
                <c:pt idx="6">
                  <c:v>5.5199420181059402</c:v>
                </c:pt>
                <c:pt idx="7">
                  <c:v>5.5199420181059402</c:v>
                </c:pt>
                <c:pt idx="8">
                  <c:v>5.5838158078319475</c:v>
                </c:pt>
                <c:pt idx="9">
                  <c:v>5.6368232318121088</c:v>
                </c:pt>
                <c:pt idx="10">
                  <c:v>5.6811652176383349</c:v>
                </c:pt>
                <c:pt idx="11">
                  <c:v>5.7181662203330523</c:v>
                </c:pt>
                <c:pt idx="12">
                  <c:v>5.7490019265888366</c:v>
                </c:pt>
                <c:pt idx="13">
                  <c:v>5.7746967259159847</c:v>
                </c:pt>
                <c:pt idx="14">
                  <c:v>5.7959889998829519</c:v>
                </c:pt>
                <c:pt idx="15">
                  <c:v>5.8139028091786269</c:v>
                </c:pt>
                <c:pt idx="16">
                  <c:v>5.8287324542223899</c:v>
                </c:pt>
                <c:pt idx="17">
                  <c:v>5.8412125429731523</c:v>
                </c:pt>
                <c:pt idx="18">
                  <c:v>5.8514924596541071</c:v>
                </c:pt>
                <c:pt idx="19">
                  <c:v>5.8601550551762998</c:v>
                </c:pt>
                <c:pt idx="20">
                  <c:v>5.8673509194228259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79D-3A41-AE95-1EF4D12D2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22432"/>
        <c:axId val="131509856"/>
      </c:scatterChart>
      <c:valAx>
        <c:axId val="131522432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ν</a:t>
                </a:r>
                <a:r>
                  <a:rPr lang="en-GB"/>
                  <a:t> / Hz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09856"/>
        <c:crossesAt val="1.0000000000000002E-2"/>
        <c:crossBetween val="midCat"/>
      </c:valAx>
      <c:valAx>
        <c:axId val="13150985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R</a:t>
                </a:r>
                <a:r>
                  <a:rPr lang="en-GB" sz="1400" b="0" i="1" baseline="-25000">
                    <a:effectLst/>
                  </a:rPr>
                  <a:t>1</a:t>
                </a:r>
                <a:r>
                  <a:rPr lang="en-GB" sz="1400" b="0" i="0" baseline="0">
                    <a:effectLst/>
                  </a:rPr>
                  <a:t> / 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1522432"/>
        <c:crossesAt val="1.0000000000000002E-2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S3'!$B$1</c:f>
              <c:strCache>
                <c:ptCount val="1"/>
                <c:pt idx="0">
                  <c:v>0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'[2]0 wt%'!$J$5:$J$34</c:f>
                <c:numCache>
                  <c:formatCode>General</c:formatCode>
                  <c:ptCount val="30"/>
                  <c:pt idx="0">
                    <c:v>5.7743657660387318E-2</c:v>
                  </c:pt>
                  <c:pt idx="1">
                    <c:v>4.1033651366219344E-2</c:v>
                  </c:pt>
                  <c:pt idx="2">
                    <c:v>9.214799690353194E-3</c:v>
                  </c:pt>
                  <c:pt idx="3">
                    <c:v>1.6554975418619951E-2</c:v>
                  </c:pt>
                  <c:pt idx="4">
                    <c:v>1.4008340769381332E-2</c:v>
                  </c:pt>
                  <c:pt idx="5">
                    <c:v>9.5406155170641126E-3</c:v>
                  </c:pt>
                  <c:pt idx="6">
                    <c:v>7.5264223461969718E-3</c:v>
                  </c:pt>
                  <c:pt idx="7">
                    <c:v>6.0642238671664407E-3</c:v>
                  </c:pt>
                  <c:pt idx="8">
                    <c:v>5.0115411246885325E-3</c:v>
                  </c:pt>
                  <c:pt idx="9">
                    <c:v>4.296370561299394E-3</c:v>
                  </c:pt>
                  <c:pt idx="10">
                    <c:v>3.8127869655206867E-3</c:v>
                  </c:pt>
                  <c:pt idx="11">
                    <c:v>3.8026482000486626E-3</c:v>
                  </c:pt>
                  <c:pt idx="12">
                    <c:v>3.226954188291704E-3</c:v>
                  </c:pt>
                  <c:pt idx="13">
                    <c:v>3.1690920536400382E-3</c:v>
                  </c:pt>
                  <c:pt idx="14">
                    <c:v>3.275995183824972E-3</c:v>
                  </c:pt>
                  <c:pt idx="15">
                    <c:v>2.8792668819992624E-3</c:v>
                  </c:pt>
                  <c:pt idx="16">
                    <c:v>2.9712081343752765E-3</c:v>
                  </c:pt>
                  <c:pt idx="17">
                    <c:v>2.9302616492957248E-3</c:v>
                  </c:pt>
                  <c:pt idx="18">
                    <c:v>2.8618311930960778E-3</c:v>
                  </c:pt>
                  <c:pt idx="19">
                    <c:v>2.8926804178823406E-3</c:v>
                  </c:pt>
                  <c:pt idx="20">
                    <c:v>2.8625998284387789E-3</c:v>
                  </c:pt>
                  <c:pt idx="21">
                    <c:v>2.8101621147384186E-3</c:v>
                  </c:pt>
                  <c:pt idx="22">
                    <c:v>2.7480316187733001E-3</c:v>
                  </c:pt>
                  <c:pt idx="23">
                    <c:v>2.7575613219735337E-3</c:v>
                  </c:pt>
                  <c:pt idx="24">
                    <c:v>2.7692678535028831E-3</c:v>
                  </c:pt>
                  <c:pt idx="25">
                    <c:v>2.7795503233436817E-3</c:v>
                  </c:pt>
                  <c:pt idx="26">
                    <c:v>2.7626617599698982E-3</c:v>
                  </c:pt>
                  <c:pt idx="27">
                    <c:v>2.6833374741168873E-3</c:v>
                  </c:pt>
                  <c:pt idx="28">
                    <c:v>2.5839526139445901E-3</c:v>
                  </c:pt>
                  <c:pt idx="29">
                    <c:v>2.462870953447085E-3</c:v>
                  </c:pt>
                </c:numCache>
              </c:numRef>
            </c:plus>
            <c:minus>
              <c:numRef>
                <c:f>'[2]0 wt%'!$J$5:$J$34</c:f>
                <c:numCache>
                  <c:formatCode>General</c:formatCode>
                  <c:ptCount val="30"/>
                  <c:pt idx="0">
                    <c:v>5.7743657660387318E-2</c:v>
                  </c:pt>
                  <c:pt idx="1">
                    <c:v>4.1033651366219344E-2</c:v>
                  </c:pt>
                  <c:pt idx="2">
                    <c:v>9.214799690353194E-3</c:v>
                  </c:pt>
                  <c:pt idx="3">
                    <c:v>1.6554975418619951E-2</c:v>
                  </c:pt>
                  <c:pt idx="4">
                    <c:v>1.4008340769381332E-2</c:v>
                  </c:pt>
                  <c:pt idx="5">
                    <c:v>9.5406155170641126E-3</c:v>
                  </c:pt>
                  <c:pt idx="6">
                    <c:v>7.5264223461969718E-3</c:v>
                  </c:pt>
                  <c:pt idx="7">
                    <c:v>6.0642238671664407E-3</c:v>
                  </c:pt>
                  <c:pt idx="8">
                    <c:v>5.0115411246885325E-3</c:v>
                  </c:pt>
                  <c:pt idx="9">
                    <c:v>4.296370561299394E-3</c:v>
                  </c:pt>
                  <c:pt idx="10">
                    <c:v>3.8127869655206867E-3</c:v>
                  </c:pt>
                  <c:pt idx="11">
                    <c:v>3.8026482000486626E-3</c:v>
                  </c:pt>
                  <c:pt idx="12">
                    <c:v>3.226954188291704E-3</c:v>
                  </c:pt>
                  <c:pt idx="13">
                    <c:v>3.1690920536400382E-3</c:v>
                  </c:pt>
                  <c:pt idx="14">
                    <c:v>3.275995183824972E-3</c:v>
                  </c:pt>
                  <c:pt idx="15">
                    <c:v>2.8792668819992624E-3</c:v>
                  </c:pt>
                  <c:pt idx="16">
                    <c:v>2.9712081343752765E-3</c:v>
                  </c:pt>
                  <c:pt idx="17">
                    <c:v>2.9302616492957248E-3</c:v>
                  </c:pt>
                  <c:pt idx="18">
                    <c:v>2.8618311930960778E-3</c:v>
                  </c:pt>
                  <c:pt idx="19">
                    <c:v>2.8926804178823406E-3</c:v>
                  </c:pt>
                  <c:pt idx="20">
                    <c:v>2.8625998284387789E-3</c:v>
                  </c:pt>
                  <c:pt idx="21">
                    <c:v>2.8101621147384186E-3</c:v>
                  </c:pt>
                  <c:pt idx="22">
                    <c:v>2.7480316187733001E-3</c:v>
                  </c:pt>
                  <c:pt idx="23">
                    <c:v>2.7575613219735337E-3</c:v>
                  </c:pt>
                  <c:pt idx="24">
                    <c:v>2.7692678535028831E-3</c:v>
                  </c:pt>
                  <c:pt idx="25">
                    <c:v>2.7795503233436817E-3</c:v>
                  </c:pt>
                  <c:pt idx="26">
                    <c:v>2.7626617599698982E-3</c:v>
                  </c:pt>
                  <c:pt idx="27">
                    <c:v>2.6833374741168873E-3</c:v>
                  </c:pt>
                  <c:pt idx="28">
                    <c:v>2.5839526139445901E-3</c:v>
                  </c:pt>
                  <c:pt idx="29">
                    <c:v>2.462870953447085E-3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S3'!$A$4:$A$34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S3'!$B$4:$B$34</c:f>
              <c:numCache>
                <c:formatCode>General</c:formatCode>
                <c:ptCount val="31"/>
                <c:pt idx="1">
                  <c:v>0.51164999999999994</c:v>
                </c:pt>
                <c:pt idx="2">
                  <c:v>0.47343000000000002</c:v>
                </c:pt>
                <c:pt idx="3">
                  <c:v>0.41931000000000002</c:v>
                </c:pt>
                <c:pt idx="4">
                  <c:v>0.42346</c:v>
                </c:pt>
                <c:pt idx="5">
                  <c:v>0.41227999999999998</c:v>
                </c:pt>
                <c:pt idx="6">
                  <c:v>0.40925</c:v>
                </c:pt>
                <c:pt idx="7">
                  <c:v>0.41027999999999998</c:v>
                </c:pt>
                <c:pt idx="8">
                  <c:v>0.40938999999999998</c:v>
                </c:pt>
                <c:pt idx="9">
                  <c:v>0.40769</c:v>
                </c:pt>
                <c:pt idx="10">
                  <c:v>0.40511999999999998</c:v>
                </c:pt>
                <c:pt idx="11">
                  <c:v>0.40432000000000001</c:v>
                </c:pt>
                <c:pt idx="12">
                  <c:v>0.39787</c:v>
                </c:pt>
                <c:pt idx="13">
                  <c:v>0.39679999999999999</c:v>
                </c:pt>
                <c:pt idx="14">
                  <c:v>0.39635000000000004</c:v>
                </c:pt>
                <c:pt idx="15">
                  <c:v>0.39633999999999997</c:v>
                </c:pt>
                <c:pt idx="16">
                  <c:v>0.39551999999999998</c:v>
                </c:pt>
                <c:pt idx="17">
                  <c:v>0.39576</c:v>
                </c:pt>
                <c:pt idx="18">
                  <c:v>0.39562999999999998</c:v>
                </c:pt>
                <c:pt idx="19">
                  <c:v>0.39539999999999997</c:v>
                </c:pt>
                <c:pt idx="20">
                  <c:v>0.39526999999999995</c:v>
                </c:pt>
                <c:pt idx="21">
                  <c:v>0.39527999999999996</c:v>
                </c:pt>
                <c:pt idx="22">
                  <c:v>0.39501999999999998</c:v>
                </c:pt>
                <c:pt idx="23">
                  <c:v>0.39480999999999999</c:v>
                </c:pt>
                <c:pt idx="24">
                  <c:v>0.39474000000000004</c:v>
                </c:pt>
                <c:pt idx="25">
                  <c:v>0.39472000000000002</c:v>
                </c:pt>
                <c:pt idx="26">
                  <c:v>0.39463999999999999</c:v>
                </c:pt>
                <c:pt idx="27">
                  <c:v>0.39439999999999997</c:v>
                </c:pt>
                <c:pt idx="28">
                  <c:v>0.39368000000000003</c:v>
                </c:pt>
                <c:pt idx="29">
                  <c:v>0.39238000000000001</c:v>
                </c:pt>
                <c:pt idx="30">
                  <c:v>0.38968000000000003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3C-1046-AF23-8213DCFBFF3B}"/>
            </c:ext>
          </c:extLst>
        </c:ser>
        <c:ser>
          <c:idx val="1"/>
          <c:order val="1"/>
          <c:tx>
            <c:strRef>
              <c:f>'Figure S3'!$D$1</c:f>
              <c:strCache>
                <c:ptCount val="1"/>
                <c:pt idx="0">
                  <c:v>0.1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'[2]0.1 wt%'!$J$5:$J$34</c:f>
                <c:numCache>
                  <c:formatCode>General</c:formatCode>
                  <c:ptCount val="30"/>
                  <c:pt idx="0">
                    <c:v>2.7276125702403807E-2</c:v>
                  </c:pt>
                  <c:pt idx="1">
                    <c:v>1.7317386574705138E-2</c:v>
                  </c:pt>
                  <c:pt idx="2">
                    <c:v>7.5796533195420304E-3</c:v>
                  </c:pt>
                  <c:pt idx="3">
                    <c:v>2.0337982801754077E-2</c:v>
                  </c:pt>
                  <c:pt idx="4">
                    <c:v>1.6558079598794052E-2</c:v>
                  </c:pt>
                  <c:pt idx="5">
                    <c:v>1.4064615569261446E-2</c:v>
                  </c:pt>
                  <c:pt idx="6">
                    <c:v>1.9940439090228397E-3</c:v>
                  </c:pt>
                  <c:pt idx="7">
                    <c:v>3.6451383147054024E-3</c:v>
                  </c:pt>
                  <c:pt idx="8">
                    <c:v>3.8148700283670797E-3</c:v>
                  </c:pt>
                  <c:pt idx="9">
                    <c:v>4.4629188256615788E-3</c:v>
                  </c:pt>
                  <c:pt idx="10">
                    <c:v>4.0929492219343739E-3</c:v>
                  </c:pt>
                  <c:pt idx="11">
                    <c:v>4.1767225322148459E-3</c:v>
                  </c:pt>
                  <c:pt idx="12">
                    <c:v>3.8957426905676185E-3</c:v>
                  </c:pt>
                  <c:pt idx="13">
                    <c:v>4.2458188583331903E-3</c:v>
                  </c:pt>
                  <c:pt idx="14">
                    <c:v>4.0500630996456255E-3</c:v>
                  </c:pt>
                  <c:pt idx="15">
                    <c:v>3.9601809722957741E-3</c:v>
                  </c:pt>
                  <c:pt idx="16">
                    <c:v>3.9228150323177002E-3</c:v>
                  </c:pt>
                  <c:pt idx="17">
                    <c:v>3.800361093954689E-3</c:v>
                  </c:pt>
                  <c:pt idx="18">
                    <c:v>3.9346382016365788E-3</c:v>
                  </c:pt>
                  <c:pt idx="19">
                    <c:v>3.8230717725119749E-3</c:v>
                  </c:pt>
                  <c:pt idx="20">
                    <c:v>3.8065309374518074E-3</c:v>
                  </c:pt>
                  <c:pt idx="21">
                    <c:v>3.8276029632714459E-3</c:v>
                  </c:pt>
                  <c:pt idx="22">
                    <c:v>3.7883036367804979E-3</c:v>
                  </c:pt>
                  <c:pt idx="23">
                    <c:v>3.78180439002924E-3</c:v>
                  </c:pt>
                  <c:pt idx="24">
                    <c:v>3.7538661551940167E-3</c:v>
                  </c:pt>
                  <c:pt idx="25">
                    <c:v>3.7181581461793642E-3</c:v>
                  </c:pt>
                  <c:pt idx="26">
                    <c:v>3.6622822271243768E-3</c:v>
                  </c:pt>
                  <c:pt idx="27">
                    <c:v>3.5914914883807057E-3</c:v>
                  </c:pt>
                  <c:pt idx="28">
                    <c:v>3.5132621751174558E-3</c:v>
                  </c:pt>
                  <c:pt idx="29">
                    <c:v>3.381064920997517E-3</c:v>
                  </c:pt>
                </c:numCache>
              </c:numRef>
            </c:plus>
            <c:minus>
              <c:numRef>
                <c:f>'[2]0.1 wt%'!$J$5:$J$34</c:f>
                <c:numCache>
                  <c:formatCode>General</c:formatCode>
                  <c:ptCount val="30"/>
                  <c:pt idx="0">
                    <c:v>2.7276125702403807E-2</c:v>
                  </c:pt>
                  <c:pt idx="1">
                    <c:v>1.7317386574705138E-2</c:v>
                  </c:pt>
                  <c:pt idx="2">
                    <c:v>7.5796533195420304E-3</c:v>
                  </c:pt>
                  <c:pt idx="3">
                    <c:v>2.0337982801754077E-2</c:v>
                  </c:pt>
                  <c:pt idx="4">
                    <c:v>1.6558079598794052E-2</c:v>
                  </c:pt>
                  <c:pt idx="5">
                    <c:v>1.4064615569261446E-2</c:v>
                  </c:pt>
                  <c:pt idx="6">
                    <c:v>1.9940439090228397E-3</c:v>
                  </c:pt>
                  <c:pt idx="7">
                    <c:v>3.6451383147054024E-3</c:v>
                  </c:pt>
                  <c:pt idx="8">
                    <c:v>3.8148700283670797E-3</c:v>
                  </c:pt>
                  <c:pt idx="9">
                    <c:v>4.4629188256615788E-3</c:v>
                  </c:pt>
                  <c:pt idx="10">
                    <c:v>4.0929492219343739E-3</c:v>
                  </c:pt>
                  <c:pt idx="11">
                    <c:v>4.1767225322148459E-3</c:v>
                  </c:pt>
                  <c:pt idx="12">
                    <c:v>3.8957426905676185E-3</c:v>
                  </c:pt>
                  <c:pt idx="13">
                    <c:v>4.2458188583331903E-3</c:v>
                  </c:pt>
                  <c:pt idx="14">
                    <c:v>4.0500630996456255E-3</c:v>
                  </c:pt>
                  <c:pt idx="15">
                    <c:v>3.9601809722957741E-3</c:v>
                  </c:pt>
                  <c:pt idx="16">
                    <c:v>3.9228150323177002E-3</c:v>
                  </c:pt>
                  <c:pt idx="17">
                    <c:v>3.800361093954689E-3</c:v>
                  </c:pt>
                  <c:pt idx="18">
                    <c:v>3.9346382016365788E-3</c:v>
                  </c:pt>
                  <c:pt idx="19">
                    <c:v>3.8230717725119749E-3</c:v>
                  </c:pt>
                  <c:pt idx="20">
                    <c:v>3.8065309374518074E-3</c:v>
                  </c:pt>
                  <c:pt idx="21">
                    <c:v>3.8276029632714459E-3</c:v>
                  </c:pt>
                  <c:pt idx="22">
                    <c:v>3.7883036367804979E-3</c:v>
                  </c:pt>
                  <c:pt idx="23">
                    <c:v>3.78180439002924E-3</c:v>
                  </c:pt>
                  <c:pt idx="24">
                    <c:v>3.7538661551940167E-3</c:v>
                  </c:pt>
                  <c:pt idx="25">
                    <c:v>3.7181581461793642E-3</c:v>
                  </c:pt>
                  <c:pt idx="26">
                    <c:v>3.6622822271243768E-3</c:v>
                  </c:pt>
                  <c:pt idx="27">
                    <c:v>3.5914914883807057E-3</c:v>
                  </c:pt>
                  <c:pt idx="28">
                    <c:v>3.5132621751174558E-3</c:v>
                  </c:pt>
                  <c:pt idx="29">
                    <c:v>3.381064920997517E-3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S3'!$A$4:$A$34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S3'!$D$4:$D$34</c:f>
              <c:numCache>
                <c:formatCode>General</c:formatCode>
                <c:ptCount val="31"/>
                <c:pt idx="1">
                  <c:v>0.44461000000000001</c:v>
                </c:pt>
                <c:pt idx="2">
                  <c:v>0.44645000000000001</c:v>
                </c:pt>
                <c:pt idx="3">
                  <c:v>0.53883000000000003</c:v>
                </c:pt>
                <c:pt idx="4">
                  <c:v>0.55323999999999995</c:v>
                </c:pt>
                <c:pt idx="5">
                  <c:v>0.55130999999999997</c:v>
                </c:pt>
                <c:pt idx="6">
                  <c:v>0.54636000000000007</c:v>
                </c:pt>
                <c:pt idx="7">
                  <c:v>0.52948000000000006</c:v>
                </c:pt>
                <c:pt idx="8">
                  <c:v>0.53339000000000003</c:v>
                </c:pt>
                <c:pt idx="9">
                  <c:v>0.53786999999999996</c:v>
                </c:pt>
                <c:pt idx="10">
                  <c:v>0.53832000000000002</c:v>
                </c:pt>
                <c:pt idx="11">
                  <c:v>0.53742999999999996</c:v>
                </c:pt>
                <c:pt idx="12">
                  <c:v>0.53700000000000003</c:v>
                </c:pt>
                <c:pt idx="13">
                  <c:v>0.53589999999999993</c:v>
                </c:pt>
                <c:pt idx="14">
                  <c:v>0.53583999999999998</c:v>
                </c:pt>
                <c:pt idx="15">
                  <c:v>0.53471999999999997</c:v>
                </c:pt>
                <c:pt idx="16">
                  <c:v>0.53310000000000002</c:v>
                </c:pt>
                <c:pt idx="17">
                  <c:v>0.53130999999999995</c:v>
                </c:pt>
                <c:pt idx="18">
                  <c:v>0.52948000000000006</c:v>
                </c:pt>
                <c:pt idx="19">
                  <c:v>0.52622999999999998</c:v>
                </c:pt>
                <c:pt idx="20">
                  <c:v>0.52261000000000002</c:v>
                </c:pt>
                <c:pt idx="21">
                  <c:v>0.51851999999999998</c:v>
                </c:pt>
                <c:pt idx="22">
                  <c:v>0.51414000000000004</c:v>
                </c:pt>
                <c:pt idx="23">
                  <c:v>0.50852999999999993</c:v>
                </c:pt>
                <c:pt idx="24">
                  <c:v>0.50244</c:v>
                </c:pt>
                <c:pt idx="25">
                  <c:v>0.49545999999999996</c:v>
                </c:pt>
                <c:pt idx="26">
                  <c:v>0.48757999999999996</c:v>
                </c:pt>
                <c:pt idx="27">
                  <c:v>0.47874</c:v>
                </c:pt>
                <c:pt idx="28">
                  <c:v>0.46908</c:v>
                </c:pt>
                <c:pt idx="29">
                  <c:v>0.4582</c:v>
                </c:pt>
                <c:pt idx="30">
                  <c:v>0.44483999999999996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3C-1046-AF23-8213DCFBFF3B}"/>
            </c:ext>
          </c:extLst>
        </c:ser>
        <c:ser>
          <c:idx val="2"/>
          <c:order val="2"/>
          <c:tx>
            <c:strRef>
              <c:f>'Figure S3'!$F$1</c:f>
              <c:strCache>
                <c:ptCount val="1"/>
                <c:pt idx="0">
                  <c:v>0.2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'[2]0.2 wt%'!$J$5:$J$34</c:f>
                <c:numCache>
                  <c:formatCode>General</c:formatCode>
                  <c:ptCount val="30"/>
                  <c:pt idx="0">
                    <c:v>0.17885839951698596</c:v>
                  </c:pt>
                  <c:pt idx="1">
                    <c:v>8.9036206680203886E-2</c:v>
                  </c:pt>
                  <c:pt idx="2">
                    <c:v>5.4988261272545941E-2</c:v>
                  </c:pt>
                  <c:pt idx="3">
                    <c:v>2.7002840179836212E-2</c:v>
                  </c:pt>
                  <c:pt idx="4">
                    <c:v>3.1581636190109681E-2</c:v>
                  </c:pt>
                  <c:pt idx="5">
                    <c:v>3.4325594111553434E-2</c:v>
                  </c:pt>
                  <c:pt idx="6">
                    <c:v>2.0529564859814563E-2</c:v>
                  </c:pt>
                  <c:pt idx="7">
                    <c:v>1.9065742401840356E-2</c:v>
                  </c:pt>
                  <c:pt idx="8">
                    <c:v>1.7436491747035692E-2</c:v>
                  </c:pt>
                  <c:pt idx="9">
                    <c:v>1.7623223629946713E-2</c:v>
                  </c:pt>
                  <c:pt idx="10">
                    <c:v>1.754154148807275E-2</c:v>
                  </c:pt>
                  <c:pt idx="11">
                    <c:v>1.6652009888699117E-2</c:v>
                  </c:pt>
                  <c:pt idx="12">
                    <c:v>1.7071263378359965E-2</c:v>
                  </c:pt>
                  <c:pt idx="13">
                    <c:v>1.6490828764296035E-2</c:v>
                  </c:pt>
                  <c:pt idx="14">
                    <c:v>1.577944337843807E-2</c:v>
                  </c:pt>
                  <c:pt idx="15">
                    <c:v>1.5537777618865996E-2</c:v>
                  </c:pt>
                  <c:pt idx="16">
                    <c:v>1.5228125659814851E-2</c:v>
                  </c:pt>
                  <c:pt idx="17">
                    <c:v>1.4417317133687995E-2</c:v>
                  </c:pt>
                  <c:pt idx="18">
                    <c:v>1.3397054817301369E-2</c:v>
                  </c:pt>
                  <c:pt idx="19">
                    <c:v>1.2274744170223848E-2</c:v>
                  </c:pt>
                  <c:pt idx="20">
                    <c:v>1.1373285951444871E-2</c:v>
                  </c:pt>
                  <c:pt idx="21">
                    <c:v>1.0393395873234981E-2</c:v>
                  </c:pt>
                  <c:pt idx="22">
                    <c:v>9.4474564478135119E-3</c:v>
                  </c:pt>
                  <c:pt idx="23">
                    <c:v>8.530983400392822E-3</c:v>
                  </c:pt>
                  <c:pt idx="24">
                    <c:v>7.5327049885445816E-3</c:v>
                  </c:pt>
                  <c:pt idx="25">
                    <c:v>6.4742730179620138E-3</c:v>
                  </c:pt>
                  <c:pt idx="26">
                    <c:v>5.4333824128662582E-3</c:v>
                  </c:pt>
                  <c:pt idx="27">
                    <c:v>4.4651577053149236E-3</c:v>
                  </c:pt>
                  <c:pt idx="28">
                    <c:v>3.6984636449928026E-3</c:v>
                  </c:pt>
                  <c:pt idx="29">
                    <c:v>4.3853290767183195E-4</c:v>
                  </c:pt>
                </c:numCache>
              </c:numRef>
            </c:plus>
            <c:minus>
              <c:numRef>
                <c:f>'[2]0.2 wt%'!$J$5:$J$34</c:f>
                <c:numCache>
                  <c:formatCode>General</c:formatCode>
                  <c:ptCount val="30"/>
                  <c:pt idx="0">
                    <c:v>0.17885839951698596</c:v>
                  </c:pt>
                  <c:pt idx="1">
                    <c:v>8.9036206680203886E-2</c:v>
                  </c:pt>
                  <c:pt idx="2">
                    <c:v>5.4988261272545941E-2</c:v>
                  </c:pt>
                  <c:pt idx="3">
                    <c:v>2.7002840179836212E-2</c:v>
                  </c:pt>
                  <c:pt idx="4">
                    <c:v>3.1581636190109681E-2</c:v>
                  </c:pt>
                  <c:pt idx="5">
                    <c:v>3.4325594111553434E-2</c:v>
                  </c:pt>
                  <c:pt idx="6">
                    <c:v>2.0529564859814563E-2</c:v>
                  </c:pt>
                  <c:pt idx="7">
                    <c:v>1.9065742401840356E-2</c:v>
                  </c:pt>
                  <c:pt idx="8">
                    <c:v>1.7436491747035692E-2</c:v>
                  </c:pt>
                  <c:pt idx="9">
                    <c:v>1.7623223629946713E-2</c:v>
                  </c:pt>
                  <c:pt idx="10">
                    <c:v>1.754154148807275E-2</c:v>
                  </c:pt>
                  <c:pt idx="11">
                    <c:v>1.6652009888699117E-2</c:v>
                  </c:pt>
                  <c:pt idx="12">
                    <c:v>1.7071263378359965E-2</c:v>
                  </c:pt>
                  <c:pt idx="13">
                    <c:v>1.6490828764296035E-2</c:v>
                  </c:pt>
                  <c:pt idx="14">
                    <c:v>1.577944337843807E-2</c:v>
                  </c:pt>
                  <c:pt idx="15">
                    <c:v>1.5537777618865996E-2</c:v>
                  </c:pt>
                  <c:pt idx="16">
                    <c:v>1.5228125659814851E-2</c:v>
                  </c:pt>
                  <c:pt idx="17">
                    <c:v>1.4417317133687995E-2</c:v>
                  </c:pt>
                  <c:pt idx="18">
                    <c:v>1.3397054817301369E-2</c:v>
                  </c:pt>
                  <c:pt idx="19">
                    <c:v>1.2274744170223848E-2</c:v>
                  </c:pt>
                  <c:pt idx="20">
                    <c:v>1.1373285951444871E-2</c:v>
                  </c:pt>
                  <c:pt idx="21">
                    <c:v>1.0393395873234981E-2</c:v>
                  </c:pt>
                  <c:pt idx="22">
                    <c:v>9.4474564478135119E-3</c:v>
                  </c:pt>
                  <c:pt idx="23">
                    <c:v>8.530983400392822E-3</c:v>
                  </c:pt>
                  <c:pt idx="24">
                    <c:v>7.5327049885445816E-3</c:v>
                  </c:pt>
                  <c:pt idx="25">
                    <c:v>6.4742730179620138E-3</c:v>
                  </c:pt>
                  <c:pt idx="26">
                    <c:v>5.4333824128662582E-3</c:v>
                  </c:pt>
                  <c:pt idx="27">
                    <c:v>4.4651577053149236E-3</c:v>
                  </c:pt>
                  <c:pt idx="28">
                    <c:v>3.6984636449928026E-3</c:v>
                  </c:pt>
                  <c:pt idx="29">
                    <c:v>4.3853290767183195E-4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S3'!$A$4:$A$34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S3'!$F$4:$F$34</c:f>
              <c:numCache>
                <c:formatCode>General</c:formatCode>
                <c:ptCount val="31"/>
                <c:pt idx="1">
                  <c:v>1.3574999999999999</c:v>
                </c:pt>
                <c:pt idx="2">
                  <c:v>1.0654999999999999</c:v>
                </c:pt>
                <c:pt idx="3">
                  <c:v>1.0038</c:v>
                </c:pt>
                <c:pt idx="4">
                  <c:v>0.91267999999999994</c:v>
                </c:pt>
                <c:pt idx="5">
                  <c:v>0.89537</c:v>
                </c:pt>
                <c:pt idx="6">
                  <c:v>0.90249999999999997</c:v>
                </c:pt>
                <c:pt idx="7">
                  <c:v>0.88811000000000007</c:v>
                </c:pt>
                <c:pt idx="8">
                  <c:v>0.87830999999999992</c:v>
                </c:pt>
                <c:pt idx="9">
                  <c:v>0.87151000000000001</c:v>
                </c:pt>
                <c:pt idx="10">
                  <c:v>0.86673</c:v>
                </c:pt>
                <c:pt idx="11">
                  <c:v>0.86446000000000001</c:v>
                </c:pt>
                <c:pt idx="12">
                  <c:v>0.86153000000000002</c:v>
                </c:pt>
                <c:pt idx="13">
                  <c:v>0.86166999999999994</c:v>
                </c:pt>
                <c:pt idx="14">
                  <c:v>0.86053000000000002</c:v>
                </c:pt>
                <c:pt idx="15">
                  <c:v>0.85697999999999996</c:v>
                </c:pt>
                <c:pt idx="16">
                  <c:v>0.85404999999999998</c:v>
                </c:pt>
                <c:pt idx="17">
                  <c:v>0.84748999999999997</c:v>
                </c:pt>
                <c:pt idx="18">
                  <c:v>0.84069000000000005</c:v>
                </c:pt>
                <c:pt idx="19">
                  <c:v>0.83082</c:v>
                </c:pt>
                <c:pt idx="20">
                  <c:v>0.81773000000000007</c:v>
                </c:pt>
                <c:pt idx="21">
                  <c:v>0.80176000000000003</c:v>
                </c:pt>
                <c:pt idx="22">
                  <c:v>0.78336000000000006</c:v>
                </c:pt>
                <c:pt idx="23">
                  <c:v>0.76294000000000006</c:v>
                </c:pt>
                <c:pt idx="24">
                  <c:v>0.74005999999999994</c:v>
                </c:pt>
                <c:pt idx="25">
                  <c:v>0.71465999999999996</c:v>
                </c:pt>
                <c:pt idx="26">
                  <c:v>0.68640999999999996</c:v>
                </c:pt>
                <c:pt idx="27">
                  <c:v>0.65551999999999999</c:v>
                </c:pt>
                <c:pt idx="28">
                  <c:v>0.62142999999999993</c:v>
                </c:pt>
                <c:pt idx="29">
                  <c:v>0.58487999999999996</c:v>
                </c:pt>
                <c:pt idx="30">
                  <c:v>0.53935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3C-1046-AF23-8213DCFBFF3B}"/>
            </c:ext>
          </c:extLst>
        </c:ser>
        <c:ser>
          <c:idx val="3"/>
          <c:order val="3"/>
          <c:tx>
            <c:strRef>
              <c:f>'Figure S3'!$H$1</c:f>
              <c:strCache>
                <c:ptCount val="1"/>
                <c:pt idx="0">
                  <c:v>0.3 wt.%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'[2]0.3 wt%'!$J$5:$J$34</c:f>
                <c:numCache>
                  <c:formatCode>General</c:formatCode>
                  <c:ptCount val="30"/>
                  <c:pt idx="0">
                    <c:v>9.2995555449350301E-2</c:v>
                  </c:pt>
                  <c:pt idx="1">
                    <c:v>7.5326685473638397E-2</c:v>
                  </c:pt>
                  <c:pt idx="2">
                    <c:v>7.3315538447028941E-2</c:v>
                  </c:pt>
                  <c:pt idx="3">
                    <c:v>5.3853886685281217E-2</c:v>
                  </c:pt>
                  <c:pt idx="4">
                    <c:v>3.9892201967023311E-2</c:v>
                  </c:pt>
                  <c:pt idx="5">
                    <c:v>4.0775768948400397E-2</c:v>
                  </c:pt>
                  <c:pt idx="6">
                    <c:v>4.1804159814278992E-2</c:v>
                  </c:pt>
                  <c:pt idx="7">
                    <c:v>4.1597449173931086E-2</c:v>
                  </c:pt>
                  <c:pt idx="8">
                    <c:v>4.1531206473098173E-2</c:v>
                  </c:pt>
                  <c:pt idx="9">
                    <c:v>4.1207617958064241E-2</c:v>
                  </c:pt>
                  <c:pt idx="10">
                    <c:v>4.1130780579890676E-2</c:v>
                  </c:pt>
                  <c:pt idx="11">
                    <c:v>4.1019114785399435E-2</c:v>
                  </c:pt>
                  <c:pt idx="12">
                    <c:v>4.109502538156061E-2</c:v>
                  </c:pt>
                  <c:pt idx="13">
                    <c:v>4.0648903224236373E-2</c:v>
                  </c:pt>
                  <c:pt idx="14">
                    <c:v>4.0183592561033009E-2</c:v>
                  </c:pt>
                  <c:pt idx="15">
                    <c:v>3.8881243692957076E-2</c:v>
                  </c:pt>
                  <c:pt idx="16">
                    <c:v>3.8365884729940868E-2</c:v>
                  </c:pt>
                  <c:pt idx="17">
                    <c:v>3.6861196098034836E-2</c:v>
                  </c:pt>
                  <c:pt idx="18">
                    <c:v>3.4964172138538245E-2</c:v>
                  </c:pt>
                  <c:pt idx="19">
                    <c:v>3.2749096679654151E-2</c:v>
                  </c:pt>
                  <c:pt idx="20">
                    <c:v>3.0807484660567649E-2</c:v>
                  </c:pt>
                  <c:pt idx="21">
                    <c:v>2.8618975057351947E-2</c:v>
                  </c:pt>
                  <c:pt idx="22">
                    <c:v>2.6342635487825547E-2</c:v>
                  </c:pt>
                  <c:pt idx="23">
                    <c:v>2.4140723546185048E-2</c:v>
                  </c:pt>
                  <c:pt idx="24">
                    <c:v>2.1737467653799969E-2</c:v>
                  </c:pt>
                  <c:pt idx="25">
                    <c:v>1.9326175973993873E-2</c:v>
                  </c:pt>
                  <c:pt idx="26">
                    <c:v>1.7063263983710098E-2</c:v>
                  </c:pt>
                  <c:pt idx="27">
                    <c:v>1.500367103226556E-2</c:v>
                  </c:pt>
                  <c:pt idx="28">
                    <c:v>1.331236559660896E-2</c:v>
                  </c:pt>
                  <c:pt idx="29">
                    <c:v>1.3060670392866944E-2</c:v>
                  </c:pt>
                </c:numCache>
              </c:numRef>
            </c:plus>
            <c:minus>
              <c:numRef>
                <c:f>'[2]0.3 wt%'!$J$5:$J$34</c:f>
                <c:numCache>
                  <c:formatCode>General</c:formatCode>
                  <c:ptCount val="30"/>
                  <c:pt idx="0">
                    <c:v>9.2995555449350301E-2</c:v>
                  </c:pt>
                  <c:pt idx="1">
                    <c:v>7.5326685473638397E-2</c:v>
                  </c:pt>
                  <c:pt idx="2">
                    <c:v>7.3315538447028941E-2</c:v>
                  </c:pt>
                  <c:pt idx="3">
                    <c:v>5.3853886685281217E-2</c:v>
                  </c:pt>
                  <c:pt idx="4">
                    <c:v>3.9892201967023311E-2</c:v>
                  </c:pt>
                  <c:pt idx="5">
                    <c:v>4.0775768948400397E-2</c:v>
                  </c:pt>
                  <c:pt idx="6">
                    <c:v>4.1804159814278992E-2</c:v>
                  </c:pt>
                  <c:pt idx="7">
                    <c:v>4.1597449173931086E-2</c:v>
                  </c:pt>
                  <c:pt idx="8">
                    <c:v>4.1531206473098173E-2</c:v>
                  </c:pt>
                  <c:pt idx="9">
                    <c:v>4.1207617958064241E-2</c:v>
                  </c:pt>
                  <c:pt idx="10">
                    <c:v>4.1130780579890676E-2</c:v>
                  </c:pt>
                  <c:pt idx="11">
                    <c:v>4.1019114785399435E-2</c:v>
                  </c:pt>
                  <c:pt idx="12">
                    <c:v>4.109502538156061E-2</c:v>
                  </c:pt>
                  <c:pt idx="13">
                    <c:v>4.0648903224236373E-2</c:v>
                  </c:pt>
                  <c:pt idx="14">
                    <c:v>4.0183592561033009E-2</c:v>
                  </c:pt>
                  <c:pt idx="15">
                    <c:v>3.8881243692957076E-2</c:v>
                  </c:pt>
                  <c:pt idx="16">
                    <c:v>3.8365884729940868E-2</c:v>
                  </c:pt>
                  <c:pt idx="17">
                    <c:v>3.6861196098034836E-2</c:v>
                  </c:pt>
                  <c:pt idx="18">
                    <c:v>3.4964172138538245E-2</c:v>
                  </c:pt>
                  <c:pt idx="19">
                    <c:v>3.2749096679654151E-2</c:v>
                  </c:pt>
                  <c:pt idx="20">
                    <c:v>3.0807484660567649E-2</c:v>
                  </c:pt>
                  <c:pt idx="21">
                    <c:v>2.8618975057351947E-2</c:v>
                  </c:pt>
                  <c:pt idx="22">
                    <c:v>2.6342635487825547E-2</c:v>
                  </c:pt>
                  <c:pt idx="23">
                    <c:v>2.4140723546185048E-2</c:v>
                  </c:pt>
                  <c:pt idx="24">
                    <c:v>2.1737467653799969E-2</c:v>
                  </c:pt>
                  <c:pt idx="25">
                    <c:v>1.9326175973993873E-2</c:v>
                  </c:pt>
                  <c:pt idx="26">
                    <c:v>1.7063263983710098E-2</c:v>
                  </c:pt>
                  <c:pt idx="27">
                    <c:v>1.500367103226556E-2</c:v>
                  </c:pt>
                  <c:pt idx="28">
                    <c:v>1.331236559660896E-2</c:v>
                  </c:pt>
                  <c:pt idx="29">
                    <c:v>1.3060670392866944E-2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S3'!$A$4:$A$34</c:f>
              <c:numCache>
                <c:formatCode>General</c:formatCode>
                <c:ptCount val="31"/>
                <c:pt idx="0">
                  <c:v>9.8900000000000008E-4</c:v>
                </c:pt>
                <c:pt idx="1">
                  <c:v>1.6000000000000001E-3</c:v>
                </c:pt>
                <c:pt idx="2">
                  <c:v>2.5200000000000001E-3</c:v>
                </c:pt>
                <c:pt idx="3">
                  <c:v>3.9899999999999996E-3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1.5900000000000001E-2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158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S3'!$H$4:$H$34</c:f>
              <c:numCache>
                <c:formatCode>General</c:formatCode>
                <c:ptCount val="31"/>
                <c:pt idx="1">
                  <c:v>1.2074</c:v>
                </c:pt>
                <c:pt idx="2">
                  <c:v>1.2104999999999999</c:v>
                </c:pt>
                <c:pt idx="3">
                  <c:v>1.2224999999999999</c:v>
                </c:pt>
                <c:pt idx="4">
                  <c:v>1.2164999999999999</c:v>
                </c:pt>
                <c:pt idx="5">
                  <c:v>1.1984999999999999</c:v>
                </c:pt>
                <c:pt idx="6">
                  <c:v>1.1892</c:v>
                </c:pt>
                <c:pt idx="7">
                  <c:v>1.2224999999999999</c:v>
                </c:pt>
                <c:pt idx="8">
                  <c:v>1.2224000000000002</c:v>
                </c:pt>
                <c:pt idx="9">
                  <c:v>1.2214</c:v>
                </c:pt>
                <c:pt idx="10">
                  <c:v>1.2170999999999998</c:v>
                </c:pt>
                <c:pt idx="11">
                  <c:v>1.2175</c:v>
                </c:pt>
                <c:pt idx="12">
                  <c:v>1.2167999999999999</c:v>
                </c:pt>
                <c:pt idx="13">
                  <c:v>1.2147000000000001</c:v>
                </c:pt>
                <c:pt idx="14">
                  <c:v>1.2139000000000002</c:v>
                </c:pt>
                <c:pt idx="15">
                  <c:v>1.2110999999999998</c:v>
                </c:pt>
                <c:pt idx="16">
                  <c:v>1.2037</c:v>
                </c:pt>
                <c:pt idx="17">
                  <c:v>1.1957</c:v>
                </c:pt>
                <c:pt idx="18">
                  <c:v>1.1837</c:v>
                </c:pt>
                <c:pt idx="19">
                  <c:v>1.165</c:v>
                </c:pt>
                <c:pt idx="20">
                  <c:v>1.141</c:v>
                </c:pt>
                <c:pt idx="21">
                  <c:v>1.1122000000000001</c:v>
                </c:pt>
                <c:pt idx="22">
                  <c:v>1.0785</c:v>
                </c:pt>
                <c:pt idx="23">
                  <c:v>1.0404</c:v>
                </c:pt>
                <c:pt idx="24">
                  <c:v>0.99841000000000002</c:v>
                </c:pt>
                <c:pt idx="25">
                  <c:v>0.95213999999999999</c:v>
                </c:pt>
                <c:pt idx="26">
                  <c:v>0.90203999999999995</c:v>
                </c:pt>
                <c:pt idx="27">
                  <c:v>0.84908000000000006</c:v>
                </c:pt>
                <c:pt idx="28">
                  <c:v>0.79377999999999993</c:v>
                </c:pt>
                <c:pt idx="29">
                  <c:v>0.73573</c:v>
                </c:pt>
                <c:pt idx="30">
                  <c:v>0.68062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3C-1046-AF23-8213DCFBF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791232"/>
        <c:axId val="777623424"/>
      </c:scatterChart>
      <c:valAx>
        <c:axId val="804791232"/>
        <c:scaling>
          <c:logBase val="10"/>
          <c:orientation val="minMax"/>
          <c:max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i="1"/>
                  <a:t>γ̇ </a:t>
                </a:r>
                <a:r>
                  <a:rPr lang="en-GB"/>
                  <a:t>/ </a:t>
                </a:r>
                <a:r>
                  <a:rPr lang="en-GB" sz="1400" b="0" i="0" u="none" strike="noStrike" baseline="0">
                    <a:effectLst/>
                  </a:rPr>
                  <a:t>s</a:t>
                </a:r>
                <a:r>
                  <a:rPr lang="en-GB" sz="1400" b="0" i="0" u="none" strike="noStrike" baseline="30000">
                    <a:effectLst/>
                  </a:rPr>
                  <a:t>-1</a:t>
                </a:r>
                <a:r>
                  <a:rPr lang="en-GB" sz="1400" b="0" i="0" u="none" strike="noStrike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623424"/>
        <c:crossesAt val="0.1"/>
        <c:crossBetween val="midCat"/>
      </c:valAx>
      <c:valAx>
        <c:axId val="77762342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η</a:t>
                </a:r>
                <a:r>
                  <a:rPr lang="en-GB" sz="1400" b="0" i="1" u="none" strike="noStrike" baseline="-25000">
                    <a:effectLst/>
                  </a:rPr>
                  <a:t>(γ˙)</a:t>
                </a:r>
                <a:r>
                  <a:rPr lang="en-GB" i="1"/>
                  <a:t> </a:t>
                </a:r>
                <a:r>
                  <a:rPr lang="en-GB"/>
                  <a:t>/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4791232"/>
        <c:crossesAt val="1.0000000000000003E-4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S4'!$L$1</c:f>
              <c:strCache>
                <c:ptCount val="1"/>
                <c:pt idx="0">
                  <c:v>ln specific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'Figure S4'!$K$3:$K$12</c:f>
              <c:numCache>
                <c:formatCode>General</c:formatCode>
                <c:ptCount val="10"/>
                <c:pt idx="0">
                  <c:v>-1.00103813016493</c:v>
                </c:pt>
                <c:pt idx="1">
                  <c:v>-0.3078909496049847</c:v>
                </c:pt>
                <c:pt idx="2">
                  <c:v>9.7574158503179506E-2</c:v>
                </c:pt>
                <c:pt idx="3">
                  <c:v>0.60839978226917035</c:v>
                </c:pt>
                <c:pt idx="4">
                  <c:v>1.0138648903773346</c:v>
                </c:pt>
                <c:pt idx="5">
                  <c:v>1.3015469628291156</c:v>
                </c:pt>
                <c:pt idx="6">
                  <c:v>1.7070120709372798</c:v>
                </c:pt>
                <c:pt idx="7">
                  <c:v>1.994694143389061</c:v>
                </c:pt>
                <c:pt idx="8">
                  <c:v>2.4001592514972252</c:v>
                </c:pt>
                <c:pt idx="9">
                  <c:v>2.6878413239490064</c:v>
                </c:pt>
              </c:numCache>
            </c:numRef>
          </c:xVal>
          <c:yVal>
            <c:numRef>
              <c:f>'Figure S4'!$L$3:$L$12</c:f>
              <c:numCache>
                <c:formatCode>General</c:formatCode>
                <c:ptCount val="10"/>
                <c:pt idx="0">
                  <c:v>-1.033663975824672</c:v>
                </c:pt>
                <c:pt idx="1">
                  <c:v>0.20884878414104113</c:v>
                </c:pt>
                <c:pt idx="2">
                  <c:v>0.67561391668401949</c:v>
                </c:pt>
                <c:pt idx="3">
                  <c:v>1.5949160444349806</c:v>
                </c:pt>
                <c:pt idx="4">
                  <c:v>2.5268954126035617</c:v>
                </c:pt>
                <c:pt idx="5">
                  <c:v>3.1354529244071521</c:v>
                </c:pt>
                <c:pt idx="6">
                  <c:v>4.3473379349466965</c:v>
                </c:pt>
                <c:pt idx="7">
                  <c:v>5.0684198558509621</c:v>
                </c:pt>
                <c:pt idx="8">
                  <c:v>7.0670151173714224</c:v>
                </c:pt>
                <c:pt idx="9">
                  <c:v>8.5930125879613684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F1-8047-ACFB-B8CC91133C7D}"/>
            </c:ext>
          </c:extLst>
        </c:ser>
        <c:ser>
          <c:idx val="1"/>
          <c:order val="1"/>
          <c:tx>
            <c:strRef>
              <c:f>'Figure S4'!$M$1</c:f>
              <c:strCache>
                <c:ptCount val="1"/>
                <c:pt idx="0">
                  <c:v>ln (Theory)</c:v>
                </c:pt>
              </c:strCache>
            </c:strRef>
          </c:tx>
          <c:spPr>
            <a:ln w="28575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'Figure S4'!$K$2:$K$16</c:f>
              <c:numCache>
                <c:formatCode>General</c:formatCode>
                <c:ptCount val="15"/>
                <c:pt idx="1">
                  <c:v>-1.00103813016493</c:v>
                </c:pt>
                <c:pt idx="2">
                  <c:v>-0.3078909496049847</c:v>
                </c:pt>
                <c:pt idx="3">
                  <c:v>9.7574158503179506E-2</c:v>
                </c:pt>
                <c:pt idx="4">
                  <c:v>0.60839978226917035</c:v>
                </c:pt>
                <c:pt idx="5">
                  <c:v>1.0138648903773346</c:v>
                </c:pt>
                <c:pt idx="6">
                  <c:v>1.3015469628291156</c:v>
                </c:pt>
                <c:pt idx="7">
                  <c:v>1.7070120709372798</c:v>
                </c:pt>
                <c:pt idx="8">
                  <c:v>1.994694143389061</c:v>
                </c:pt>
                <c:pt idx="9">
                  <c:v>2.4001592514972252</c:v>
                </c:pt>
                <c:pt idx="10">
                  <c:v>2.6878413239490064</c:v>
                </c:pt>
              </c:numCache>
            </c:numRef>
          </c:xVal>
          <c:yVal>
            <c:numRef>
              <c:f>'Figure S4'!$M$2:$M$16</c:f>
              <c:numCache>
                <c:formatCode>General</c:formatCode>
                <c:ptCount val="15"/>
                <c:pt idx="1">
                  <c:v>-0.8323475806778764</c:v>
                </c:pt>
                <c:pt idx="2">
                  <c:v>5.2063669943695932E-3</c:v>
                </c:pt>
                <c:pt idx="3">
                  <c:v>0.53740073311461178</c:v>
                </c:pt>
                <c:pt idx="4">
                  <c:v>1.2680239802289677</c:v>
                </c:pt>
                <c:pt idx="5">
                  <c:v>1.9279374236387001</c:v>
                </c:pt>
                <c:pt idx="6">
                  <c:v>2.5038469576291931</c:v>
                </c:pt>
                <c:pt idx="7">
                  <c:v>3.719144037666144</c:v>
                </c:pt>
                <c:pt idx="8">
                  <c:v>5.0084491730096996</c:v>
                </c:pt>
                <c:pt idx="9">
                  <c:v>7.2336505846842565</c:v>
                </c:pt>
                <c:pt idx="10">
                  <c:v>8.9230160982698212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F1-8047-ACFB-B8CC91133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348008"/>
        <c:axId val="557348400"/>
      </c:scatterChart>
      <c:valAx>
        <c:axId val="557348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400" b="0" i="0" baseline="0">
                    <a:effectLst/>
                  </a:rPr>
                  <a:t>ln(</a:t>
                </a:r>
                <a:r>
                  <a:rPr lang="en-GB" sz="1400" b="0" i="1" baseline="0">
                    <a:effectLst/>
                  </a:rPr>
                  <a:t>c</a:t>
                </a:r>
                <a:r>
                  <a:rPr lang="en-GB" sz="1400" b="0" i="0" baseline="0">
                    <a:effectLst/>
                  </a:rPr>
                  <a:t>[</a:t>
                </a: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0" baseline="0">
                    <a:effectLst/>
                  </a:rPr>
                  <a:t>])</a:t>
                </a:r>
                <a:endParaRPr lang="en-GB" sz="1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557348400"/>
        <c:crossesAt val="-2"/>
        <c:crossBetween val="midCat"/>
      </c:valAx>
      <c:valAx>
        <c:axId val="55734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 b="0" i="0" baseline="0">
                    <a:effectLst/>
                  </a:rPr>
                  <a:t>ln(</a:t>
                </a: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0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)</a:t>
                </a:r>
                <a:endParaRPr lang="en-GB" sz="1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crossAx val="557348008"/>
        <c:crossesAt val="-8"/>
        <c:crossBetween val="midCat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0 wt.%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S5'!$D$2:$D$9</c:f>
              <c:numCache>
                <c:formatCode>General</c:formatCode>
                <c:ptCount val="8"/>
                <c:pt idx="0">
                  <c:v>0.39</c:v>
                </c:pt>
                <c:pt idx="2">
                  <c:v>0.27800000000000002</c:v>
                </c:pt>
                <c:pt idx="4">
                  <c:v>0.11799999999999999</c:v>
                </c:pt>
                <c:pt idx="6">
                  <c:v>5.3800000000000001E-2</c:v>
                </c:pt>
                <c:pt idx="7">
                  <c:v>3.6499999999999998E-2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8A-D74B-879E-C5BD21B2B6AD}"/>
            </c:ext>
          </c:extLst>
        </c:ser>
        <c:ser>
          <c:idx val="1"/>
          <c:order val="1"/>
          <c:tx>
            <c:v>0.1 wt.%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S5'!$E$2:$E$9</c:f>
              <c:numCache>
                <c:formatCode>General</c:formatCode>
                <c:ptCount val="8"/>
                <c:pt idx="0">
                  <c:v>0.52900000000000003</c:v>
                </c:pt>
                <c:pt idx="1">
                  <c:v>0.438</c:v>
                </c:pt>
                <c:pt idx="2">
                  <c:v>0.39</c:v>
                </c:pt>
                <c:pt idx="3">
                  <c:v>0.20599999999999999</c:v>
                </c:pt>
                <c:pt idx="4">
                  <c:v>0.14799999999999999</c:v>
                </c:pt>
                <c:pt idx="5">
                  <c:v>0.11899999999999999</c:v>
                </c:pt>
                <c:pt idx="6">
                  <c:v>7.4999999999999997E-2</c:v>
                </c:pt>
                <c:pt idx="7">
                  <c:v>6.5000000000000002E-2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8A-D74B-879E-C5BD21B2B6AD}"/>
            </c:ext>
          </c:extLst>
        </c:ser>
        <c:ser>
          <c:idx val="2"/>
          <c:order val="2"/>
          <c:tx>
            <c:v>0.2 wt.%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S5'!$F$2:$F$9</c:f>
              <c:numCache>
                <c:formatCode>General</c:formatCode>
                <c:ptCount val="8"/>
                <c:pt idx="0">
                  <c:v>0.871</c:v>
                </c:pt>
                <c:pt idx="1">
                  <c:v>0.68300000000000005</c:v>
                </c:pt>
                <c:pt idx="2">
                  <c:v>0.56000000000000005</c:v>
                </c:pt>
                <c:pt idx="3">
                  <c:v>0.28499999999999998</c:v>
                </c:pt>
                <c:pt idx="4">
                  <c:v>0.2235</c:v>
                </c:pt>
                <c:pt idx="5">
                  <c:v>0.16200000000000001</c:v>
                </c:pt>
                <c:pt idx="6">
                  <c:v>9.8000000000000004E-2</c:v>
                </c:pt>
                <c:pt idx="7">
                  <c:v>6.4000000000000001E-2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8A-D74B-879E-C5BD21B2B6AD}"/>
            </c:ext>
          </c:extLst>
        </c:ser>
        <c:ser>
          <c:idx val="3"/>
          <c:order val="3"/>
          <c:tx>
            <c:v>0.3 wt.%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S5'!$G$2:$G$9</c:f>
              <c:numCache>
                <c:formatCode>General</c:formatCode>
                <c:ptCount val="8"/>
                <c:pt idx="0">
                  <c:v>1.157</c:v>
                </c:pt>
                <c:pt idx="1">
                  <c:v>0.88600000000000001</c:v>
                </c:pt>
                <c:pt idx="2">
                  <c:v>0.75900000000000001</c:v>
                </c:pt>
                <c:pt idx="3">
                  <c:v>0.38200000000000001</c:v>
                </c:pt>
                <c:pt idx="4">
                  <c:v>0.29899999999999999</c:v>
                </c:pt>
                <c:pt idx="5">
                  <c:v>0.216</c:v>
                </c:pt>
                <c:pt idx="6">
                  <c:v>0.13100000000000001</c:v>
                </c:pt>
                <c:pt idx="7">
                  <c:v>8.5000000000000006E-2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8A-D74B-879E-C5BD21B2B6AD}"/>
            </c:ext>
          </c:extLst>
        </c:ser>
        <c:ser>
          <c:idx val="4"/>
          <c:order val="4"/>
          <c:tx>
            <c:v>0.5 wt.%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S5'!$H$2:$H$9</c:f>
              <c:numCache>
                <c:formatCode>General</c:formatCode>
                <c:ptCount val="8"/>
                <c:pt idx="0">
                  <c:v>2.31</c:v>
                </c:pt>
                <c:pt idx="2">
                  <c:v>1.34</c:v>
                </c:pt>
                <c:pt idx="4">
                  <c:v>0.49</c:v>
                </c:pt>
                <c:pt idx="6">
                  <c:v>0.223</c:v>
                </c:pt>
                <c:pt idx="7">
                  <c:v>0.14599999999999999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8A-D74B-879E-C5BD21B2B6AD}"/>
            </c:ext>
          </c:extLst>
        </c:ser>
        <c:ser>
          <c:idx val="5"/>
          <c:order val="5"/>
          <c:tx>
            <c:v>0.75 wt.%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S5'!$I$2:$I$9</c:f>
              <c:numCache>
                <c:formatCode>General</c:formatCode>
                <c:ptCount val="8"/>
                <c:pt idx="0">
                  <c:v>5.27</c:v>
                </c:pt>
                <c:pt idx="1">
                  <c:v>3.9860000000000002</c:v>
                </c:pt>
                <c:pt idx="2">
                  <c:v>3.3010000000000002</c:v>
                </c:pt>
                <c:pt idx="3">
                  <c:v>1.633</c:v>
                </c:pt>
                <c:pt idx="4">
                  <c:v>1.2605</c:v>
                </c:pt>
                <c:pt idx="5">
                  <c:v>0.88800000000000001</c:v>
                </c:pt>
                <c:pt idx="6">
                  <c:v>0.52500000000000002</c:v>
                </c:pt>
                <c:pt idx="7">
                  <c:v>0.32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C8A-D74B-879E-C5BD21B2B6AD}"/>
            </c:ext>
          </c:extLst>
        </c:ser>
        <c:ser>
          <c:idx val="6"/>
          <c:order val="6"/>
          <c:tx>
            <c:v>1.0 wt.%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S5'!$J$2:$J$9</c:f>
              <c:numCache>
                <c:formatCode>General</c:formatCode>
                <c:ptCount val="8"/>
                <c:pt idx="0">
                  <c:v>9.36</c:v>
                </c:pt>
                <c:pt idx="1">
                  <c:v>7.0469999999999997</c:v>
                </c:pt>
                <c:pt idx="2">
                  <c:v>5.9909999999999997</c:v>
                </c:pt>
                <c:pt idx="3">
                  <c:v>2.883</c:v>
                </c:pt>
                <c:pt idx="4">
                  <c:v>2.2050241000000002</c:v>
                </c:pt>
                <c:pt idx="5">
                  <c:v>1.5269999999999999</c:v>
                </c:pt>
                <c:pt idx="6">
                  <c:v>0.875</c:v>
                </c:pt>
                <c:pt idx="7">
                  <c:v>0.53100000000000003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C8A-D74B-879E-C5BD21B2B6AD}"/>
            </c:ext>
          </c:extLst>
        </c:ser>
        <c:ser>
          <c:idx val="7"/>
          <c:order val="7"/>
          <c:tx>
            <c:v>1.5 wt.%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S5'!$K$2:$K$9</c:f>
              <c:numCache>
                <c:formatCode>General</c:formatCode>
                <c:ptCount val="8"/>
                <c:pt idx="0">
                  <c:v>30.541</c:v>
                </c:pt>
                <c:pt idx="1">
                  <c:v>22.335999999999999</c:v>
                </c:pt>
                <c:pt idx="2">
                  <c:v>19.097000000000001</c:v>
                </c:pt>
                <c:pt idx="3">
                  <c:v>8.7059999999999995</c:v>
                </c:pt>
                <c:pt idx="4">
                  <c:v>5.7255000000000003</c:v>
                </c:pt>
                <c:pt idx="5">
                  <c:v>2.7450000000000001</c:v>
                </c:pt>
                <c:pt idx="6">
                  <c:v>2.4790000000000001</c:v>
                </c:pt>
                <c:pt idx="7">
                  <c:v>1.401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C8A-D74B-879E-C5BD21B2B6AD}"/>
            </c:ext>
          </c:extLst>
        </c:ser>
        <c:ser>
          <c:idx val="8"/>
          <c:order val="8"/>
          <c:tx>
            <c:v>2.0 wt.%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S5'!$L$2:$L$9</c:f>
              <c:numCache>
                <c:formatCode>General</c:formatCode>
                <c:ptCount val="8"/>
                <c:pt idx="0">
                  <c:v>62.4</c:v>
                </c:pt>
                <c:pt idx="1">
                  <c:v>38.033999999999999</c:v>
                </c:pt>
                <c:pt idx="2">
                  <c:v>31.949000000000002</c:v>
                </c:pt>
                <c:pt idx="3">
                  <c:v>15.148999999999999</c:v>
                </c:pt>
                <c:pt idx="4">
                  <c:v>11.4495</c:v>
                </c:pt>
                <c:pt idx="5">
                  <c:v>7.75</c:v>
                </c:pt>
                <c:pt idx="6">
                  <c:v>4.298</c:v>
                </c:pt>
                <c:pt idx="7">
                  <c:v>2.5750000000000002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C8A-D74B-879E-C5BD21B2B6AD}"/>
            </c:ext>
          </c:extLst>
        </c:ser>
        <c:ser>
          <c:idx val="9"/>
          <c:order val="9"/>
          <c:tx>
            <c:v>3.0 wt.%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S5'!$M$2:$M$9</c:f>
              <c:numCache>
                <c:formatCode>General</c:formatCode>
                <c:ptCount val="8"/>
                <c:pt idx="0">
                  <c:v>457.94099999999997</c:v>
                </c:pt>
                <c:pt idx="1">
                  <c:v>330.512</c:v>
                </c:pt>
                <c:pt idx="2">
                  <c:v>268.83499999999998</c:v>
                </c:pt>
                <c:pt idx="3">
                  <c:v>120.136</c:v>
                </c:pt>
                <c:pt idx="4">
                  <c:v>89.706999999999994</c:v>
                </c:pt>
                <c:pt idx="5">
                  <c:v>59.277999999999999</c:v>
                </c:pt>
                <c:pt idx="6">
                  <c:v>29.686</c:v>
                </c:pt>
                <c:pt idx="7">
                  <c:v>15.73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C8A-D74B-879E-C5BD21B2B6AD}"/>
            </c:ext>
          </c:extLst>
        </c:ser>
        <c:ser>
          <c:idx val="10"/>
          <c:order val="10"/>
          <c:tx>
            <c:v>4.0 wt.%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F76C8"/>
              </a:solidFill>
              <a:ln w="9525">
                <a:solidFill>
                  <a:srgbClr val="9F76C8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9F76C8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'Figure S5'!$C$2:$C$9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S5'!$N$2:$N$9</c:f>
              <c:numCache>
                <c:formatCode>General</c:formatCode>
                <c:ptCount val="8"/>
                <c:pt idx="0">
                  <c:v>2105</c:v>
                </c:pt>
                <c:pt idx="2">
                  <c:v>1122.0184543019636</c:v>
                </c:pt>
                <c:pt idx="4">
                  <c:v>375</c:v>
                </c:pt>
                <c:pt idx="6">
                  <c:v>108</c:v>
                </c:pt>
                <c:pt idx="7">
                  <c:v>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C8A-D74B-879E-C5BD21B2B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898000"/>
        <c:axId val="748867856"/>
      </c:scatterChart>
      <c:valAx>
        <c:axId val="79989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1/</a:t>
                </a:r>
                <a:r>
                  <a:rPr lang="en-GB" sz="1400" b="0" i="1" baseline="0">
                    <a:effectLst/>
                  </a:rPr>
                  <a:t>T</a:t>
                </a:r>
                <a:r>
                  <a:rPr lang="en-GB" sz="1400" b="0" i="0" baseline="0">
                    <a:effectLst/>
                  </a:rPr>
                  <a:t> / K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8867856"/>
        <c:crossesAt val="1.0000000000000002E-3"/>
        <c:crossBetween val="midCat"/>
      </c:valAx>
      <c:valAx>
        <c:axId val="74886785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0" baseline="0">
                    <a:effectLst/>
                  </a:rPr>
                  <a:t> / Pa.s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989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1.0 wt.%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S6'!$A$2:$A$9</c:f>
              <c:numCache>
                <c:formatCode>General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'Figure S6'!$B$2:$B$9</c:f>
              <c:numCache>
                <c:formatCode>General</c:formatCode>
                <c:ptCount val="8"/>
                <c:pt idx="0">
                  <c:v>13.899299991044225</c:v>
                </c:pt>
                <c:pt idx="1">
                  <c:v>19.504781264411516</c:v>
                </c:pt>
                <c:pt idx="2">
                  <c:v>22.870926878197789</c:v>
                </c:pt>
                <c:pt idx="3">
                  <c:v>45.58807221983195</c:v>
                </c:pt>
                <c:pt idx="5">
                  <c:v>80.73866453290978</c:v>
                </c:pt>
                <c:pt idx="6">
                  <c:v>132.292123986875</c:v>
                </c:pt>
                <c:pt idx="7">
                  <c:v>199.21518639005873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ED-C04D-A6B3-9CAA205871C5}"/>
            </c:ext>
          </c:extLst>
        </c:ser>
        <c:ser>
          <c:idx val="0"/>
          <c:order val="1"/>
          <c:tx>
            <c:v>2.0 wt.%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S6'!$A$2:$A$9</c:f>
              <c:numCache>
                <c:formatCode>General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'Figure S6'!$C$2:$C$9</c:f>
              <c:numCache>
                <c:formatCode>General</c:formatCode>
                <c:ptCount val="8"/>
                <c:pt idx="0">
                  <c:v>2.9857609459342473</c:v>
                </c:pt>
                <c:pt idx="1">
                  <c:v>6.2933275150686221</c:v>
                </c:pt>
                <c:pt idx="2">
                  <c:v>7.7914408728905435</c:v>
                </c:pt>
                <c:pt idx="3">
                  <c:v>18.116339679252061</c:v>
                </c:pt>
                <c:pt idx="5">
                  <c:v>39.416029685018351</c:v>
                </c:pt>
                <c:pt idx="6">
                  <c:v>49.632465806753494</c:v>
                </c:pt>
                <c:pt idx="7">
                  <c:v>81.911451487480221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ED-C04D-A6B3-9CAA2058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991087"/>
        <c:axId val="1064493471"/>
      </c:scatterChart>
      <c:valAx>
        <c:axId val="1064991087"/>
        <c:scaling>
          <c:orientation val="minMax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i="1"/>
                  <a:t>T</a:t>
                </a:r>
                <a:r>
                  <a:rPr lang="en-GB" baseline="0"/>
                  <a:t> / °C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4493471"/>
        <c:crosses val="autoZero"/>
        <c:crossBetween val="midCat"/>
      </c:valAx>
      <c:valAx>
        <c:axId val="10644934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1/</a:t>
                </a:r>
                <a:r>
                  <a:rPr lang="en-GB" sz="1400" b="0" i="1" baseline="0">
                    <a:effectLst/>
                  </a:rPr>
                  <a:t>C</a:t>
                </a:r>
                <a:r>
                  <a:rPr lang="en-GB" sz="1400" b="0" i="0" baseline="0">
                    <a:effectLst/>
                  </a:rPr>
                  <a:t> / 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649910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229305285178836"/>
          <c:y val="8.1117672790901138E-2"/>
          <c:w val="0.18145528856863369"/>
          <c:h val="0.19887576552930883"/>
        </c:manualLayout>
      </c:layout>
      <c:overlay val="1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c*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S7'!$A$2:$A$9</c:f>
              <c:numCache>
                <c:formatCode>General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'Figure S7'!$B$2:$B$9</c:f>
              <c:numCache>
                <c:formatCode>General</c:formatCode>
                <c:ptCount val="8"/>
                <c:pt idx="0">
                  <c:v>0.18</c:v>
                </c:pt>
                <c:pt idx="1">
                  <c:v>0.2</c:v>
                </c:pt>
                <c:pt idx="2">
                  <c:v>0.2</c:v>
                </c:pt>
                <c:pt idx="3">
                  <c:v>0.26</c:v>
                </c:pt>
                <c:pt idx="4">
                  <c:v>0.21</c:v>
                </c:pt>
                <c:pt idx="5">
                  <c:v>0.26</c:v>
                </c:pt>
                <c:pt idx="6">
                  <c:v>0.22</c:v>
                </c:pt>
                <c:pt idx="7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41-324C-B936-C930FBD425C6}"/>
            </c:ext>
          </c:extLst>
        </c:ser>
        <c:ser>
          <c:idx val="1"/>
          <c:order val="1"/>
          <c:tx>
            <c:v>ce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S7'!$A$2:$A$9</c:f>
              <c:numCache>
                <c:formatCode>General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'Figure S7'!$C$2:$C$9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41-324C-B936-C930FBD42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427039"/>
        <c:axId val="1208427471"/>
      </c:scatterChart>
      <c:valAx>
        <c:axId val="1208427039"/>
        <c:scaling>
          <c:orientation val="minMax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i="1"/>
                  <a:t>T</a:t>
                </a:r>
                <a:r>
                  <a:rPr lang="en-GB"/>
                  <a:t> /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8427471"/>
        <c:crosses val="autoZero"/>
        <c:crossBetween val="midCat"/>
      </c:valAx>
      <c:valAx>
        <c:axId val="120842747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c*/c</a:t>
                </a:r>
                <a:r>
                  <a:rPr lang="en-GB" sz="1400" b="0" i="1" baseline="-25000">
                    <a:effectLst/>
                  </a:rPr>
                  <a:t>e</a:t>
                </a:r>
                <a:r>
                  <a:rPr lang="en-GB" sz="1400" b="0" i="0" baseline="0">
                    <a:effectLst/>
                  </a:rPr>
                  <a:t> / wt.%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8427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6662292213476"/>
          <c:y val="5.9340186643336248E-2"/>
          <c:w val="0.74365004374453192"/>
          <c:h val="0.7106984543598717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S8'!$B$3:$B$13</c:f>
              <c:numCache>
                <c:formatCode>General</c:formatCode>
                <c:ptCount val="11"/>
                <c:pt idx="0">
                  <c:v>0</c:v>
                </c:pt>
                <c:pt idx="1">
                  <c:v>1.0500000000000002E-3</c:v>
                </c:pt>
                <c:pt idx="2">
                  <c:v>2.1000000000000003E-3</c:v>
                </c:pt>
                <c:pt idx="3">
                  <c:v>3.15E-3</c:v>
                </c:pt>
                <c:pt idx="4">
                  <c:v>5.2500000000000003E-3</c:v>
                </c:pt>
                <c:pt idx="5">
                  <c:v>7.8750000000000001E-3</c:v>
                </c:pt>
                <c:pt idx="6">
                  <c:v>1.0500000000000001E-2</c:v>
                </c:pt>
                <c:pt idx="7">
                  <c:v>1.575E-2</c:v>
                </c:pt>
                <c:pt idx="8">
                  <c:v>2.1000000000000001E-2</c:v>
                </c:pt>
                <c:pt idx="9">
                  <c:v>3.15E-2</c:v>
                </c:pt>
                <c:pt idx="10">
                  <c:v>4.2000000000000003E-2</c:v>
                </c:pt>
              </c:numCache>
            </c:numRef>
          </c:xVal>
          <c:yVal>
            <c:numRef>
              <c:f>'Figure S8'!$D$3:$D$13</c:f>
              <c:numCache>
                <c:formatCode>General</c:formatCode>
                <c:ptCount val="11"/>
                <c:pt idx="0">
                  <c:v>0</c:v>
                </c:pt>
                <c:pt idx="1">
                  <c:v>0.34615384615384626</c:v>
                </c:pt>
                <c:pt idx="2">
                  <c:v>1.084859584859585</c:v>
                </c:pt>
                <c:pt idx="3">
                  <c:v>1.7045177045177047</c:v>
                </c:pt>
                <c:pt idx="4">
                  <c:v>4.2747252747252755</c:v>
                </c:pt>
                <c:pt idx="5">
                  <c:v>11.167277167277168</c:v>
                </c:pt>
                <c:pt idx="6">
                  <c:v>20.510989010989011</c:v>
                </c:pt>
                <c:pt idx="7">
                  <c:v>67.18070818070818</c:v>
                </c:pt>
                <c:pt idx="8">
                  <c:v>115.09890109890109</c:v>
                </c:pt>
                <c:pt idx="9">
                  <c:v>1007.8888888888889</c:v>
                </c:pt>
                <c:pt idx="10">
                  <c:v>4624.1526251526257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D6-0941-B1C2-2E90DB2AAFCF}"/>
            </c:ext>
          </c:extLst>
        </c:ser>
        <c:ser>
          <c:idx val="1"/>
          <c:order val="1"/>
          <c:tx>
            <c:v>Theory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S8'!$B$4:$B$13</c:f>
              <c:numCache>
                <c:formatCode>General</c:formatCode>
                <c:ptCount val="10"/>
                <c:pt idx="0">
                  <c:v>1.0500000000000002E-3</c:v>
                </c:pt>
                <c:pt idx="1">
                  <c:v>2.1000000000000003E-3</c:v>
                </c:pt>
                <c:pt idx="2">
                  <c:v>3.15E-3</c:v>
                </c:pt>
                <c:pt idx="3">
                  <c:v>5.2500000000000003E-3</c:v>
                </c:pt>
                <c:pt idx="4">
                  <c:v>7.8750000000000001E-3</c:v>
                </c:pt>
                <c:pt idx="5">
                  <c:v>1.0500000000000001E-2</c:v>
                </c:pt>
                <c:pt idx="6">
                  <c:v>1.575E-2</c:v>
                </c:pt>
                <c:pt idx="7">
                  <c:v>2.1000000000000001E-2</c:v>
                </c:pt>
                <c:pt idx="8">
                  <c:v>3.15E-2</c:v>
                </c:pt>
                <c:pt idx="9">
                  <c:v>4.2000000000000003E-2</c:v>
                </c:pt>
              </c:numCache>
            </c:numRef>
          </c:xVal>
          <c:yVal>
            <c:numRef>
              <c:f>'Figure S8'!$E$4:$E$13</c:f>
              <c:numCache>
                <c:formatCode>General</c:formatCode>
                <c:ptCount val="10"/>
                <c:pt idx="0">
                  <c:v>0.43359557623508271</c:v>
                </c:pt>
                <c:pt idx="1">
                  <c:v>1.0016258042293449</c:v>
                </c:pt>
                <c:pt idx="2">
                  <c:v>1.7052589668279536</c:v>
                </c:pt>
                <c:pt idx="3">
                  <c:v>3.5422412685330116</c:v>
                </c:pt>
                <c:pt idx="4">
                  <c:v>6.8551747995101566</c:v>
                </c:pt>
                <c:pt idx="5">
                  <c:v>12.129311722238949</c:v>
                </c:pt>
                <c:pt idx="6">
                  <c:v>38.989712199336516</c:v>
                </c:pt>
                <c:pt idx="7">
                  <c:v>131.7112703001595</c:v>
                </c:pt>
                <c:pt idx="8">
                  <c:v>1095.7285888214103</c:v>
                </c:pt>
                <c:pt idx="9">
                  <c:v>5555.3816356237185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D6-0941-B1C2-2E90DB2AA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6399"/>
        <c:axId val="80890511"/>
      </c:scatterChart>
      <c:valAx>
        <c:axId val="76406399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Conc.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890511"/>
        <c:crossesAt val="1.0000000000000002E-2"/>
        <c:crossBetween val="midCat"/>
      </c:valAx>
      <c:valAx>
        <c:axId val="80890511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1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 / Pa.s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406399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6662292213476"/>
          <c:y val="5.9340186643336248E-2"/>
          <c:w val="0.74365004374453192"/>
          <c:h val="0.7106984543598717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S8'!$B$17:$B$27</c:f>
              <c:numCache>
                <c:formatCode>General</c:formatCode>
                <c:ptCount val="11"/>
                <c:pt idx="0">
                  <c:v>0</c:v>
                </c:pt>
                <c:pt idx="1">
                  <c:v>1.0500000000000002E-3</c:v>
                </c:pt>
                <c:pt idx="2">
                  <c:v>2.1000000000000003E-3</c:v>
                </c:pt>
                <c:pt idx="3">
                  <c:v>3.15E-3</c:v>
                </c:pt>
                <c:pt idx="4">
                  <c:v>5.2500000000000003E-3</c:v>
                </c:pt>
                <c:pt idx="5">
                  <c:v>7.8750000000000001E-3</c:v>
                </c:pt>
                <c:pt idx="6">
                  <c:v>1.0500000000000001E-2</c:v>
                </c:pt>
                <c:pt idx="7">
                  <c:v>1.575E-2</c:v>
                </c:pt>
                <c:pt idx="8">
                  <c:v>2.1000000000000001E-2</c:v>
                </c:pt>
                <c:pt idx="9">
                  <c:v>3.15E-2</c:v>
                </c:pt>
                <c:pt idx="10">
                  <c:v>4.2000000000000003E-2</c:v>
                </c:pt>
              </c:numCache>
            </c:numRef>
          </c:xVal>
          <c:yVal>
            <c:numRef>
              <c:f>'Figure S8'!$D$17:$D$27</c:f>
              <c:numCache>
                <c:formatCode>General</c:formatCode>
                <c:ptCount val="11"/>
                <c:pt idx="0">
                  <c:v>0</c:v>
                </c:pt>
                <c:pt idx="1">
                  <c:v>0.40287769784172656</c:v>
                </c:pt>
                <c:pt idx="2">
                  <c:v>1.014388489208633</c:v>
                </c:pt>
                <c:pt idx="3">
                  <c:v>1.7302158273381294</c:v>
                </c:pt>
                <c:pt idx="4">
                  <c:v>3.8201438848920866</c:v>
                </c:pt>
                <c:pt idx="5">
                  <c:v>10.87410071942446</c:v>
                </c:pt>
                <c:pt idx="6">
                  <c:v>20.550359712230211</c:v>
                </c:pt>
                <c:pt idx="7">
                  <c:v>67.694244604316552</c:v>
                </c:pt>
                <c:pt idx="8">
                  <c:v>113.92446043165467</c:v>
                </c:pt>
                <c:pt idx="9">
                  <c:v>966.03237410071927</c:v>
                </c:pt>
                <c:pt idx="10">
                  <c:v>4034.9712230215823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30-8243-A30F-127E31E011CD}"/>
            </c:ext>
          </c:extLst>
        </c:ser>
        <c:ser>
          <c:idx val="1"/>
          <c:order val="1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S8'!$B$18:$B$27</c:f>
              <c:numCache>
                <c:formatCode>General</c:formatCode>
                <c:ptCount val="10"/>
                <c:pt idx="0">
                  <c:v>1.0500000000000002E-3</c:v>
                </c:pt>
                <c:pt idx="1">
                  <c:v>2.1000000000000003E-3</c:v>
                </c:pt>
                <c:pt idx="2">
                  <c:v>3.15E-3</c:v>
                </c:pt>
                <c:pt idx="3">
                  <c:v>5.2500000000000003E-3</c:v>
                </c:pt>
                <c:pt idx="4">
                  <c:v>7.8750000000000001E-3</c:v>
                </c:pt>
                <c:pt idx="5">
                  <c:v>1.0500000000000001E-2</c:v>
                </c:pt>
                <c:pt idx="6">
                  <c:v>1.575E-2</c:v>
                </c:pt>
                <c:pt idx="7">
                  <c:v>2.1000000000000001E-2</c:v>
                </c:pt>
                <c:pt idx="8">
                  <c:v>3.15E-2</c:v>
                </c:pt>
                <c:pt idx="9">
                  <c:v>4.2000000000000003E-2</c:v>
                </c:pt>
              </c:numCache>
            </c:numRef>
          </c:xVal>
          <c:yVal>
            <c:numRef>
              <c:f>'Figure S8'!$E$18:$E$27</c:f>
              <c:numCache>
                <c:formatCode>General</c:formatCode>
                <c:ptCount val="10"/>
                <c:pt idx="0">
                  <c:v>0.43359583875515412</c:v>
                </c:pt>
                <c:pt idx="1">
                  <c:v>1.0016348941591575</c:v>
                </c:pt>
                <c:pt idx="2">
                  <c:v>1.7053213145596502</c:v>
                </c:pt>
                <c:pt idx="3">
                  <c:v>3.5426577718639014</c:v>
                </c:pt>
                <c:pt idx="4">
                  <c:v>6.8531067154922063</c:v>
                </c:pt>
                <c:pt idx="5">
                  <c:v>12.094495070775183</c:v>
                </c:pt>
                <c:pt idx="6">
                  <c:v>38.276844473732247</c:v>
                </c:pt>
                <c:pt idx="7">
                  <c:v>126.644872861059</c:v>
                </c:pt>
                <c:pt idx="8">
                  <c:v>1023.8064622480629</c:v>
                </c:pt>
                <c:pt idx="9">
                  <c:v>5104.6279637385614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30-8243-A30F-127E31E01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6399"/>
        <c:axId val="80890511"/>
      </c:scatterChart>
      <c:valAx>
        <c:axId val="76406399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Conc.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890511"/>
        <c:crossesAt val="1.0000000000000002E-2"/>
        <c:crossBetween val="midCat"/>
      </c:valAx>
      <c:valAx>
        <c:axId val="80890511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1" baseline="-25000">
                    <a:effectLst/>
                  </a:rPr>
                  <a:t>sp</a:t>
                </a:r>
                <a:r>
                  <a:rPr lang="en-GB" sz="1400" b="0" i="0" baseline="0">
                    <a:effectLst/>
                  </a:rPr>
                  <a:t> / Pa.s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406399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7</xdr:row>
      <xdr:rowOff>165100</xdr:rowOff>
    </xdr:from>
    <xdr:to>
      <xdr:col>17</xdr:col>
      <xdr:colOff>381000</xdr:colOff>
      <xdr:row>28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8E7D40-DFF0-A74E-A3F4-E9AE667BB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368300</xdr:colOff>
      <xdr:row>12</xdr:row>
      <xdr:rowOff>0</xdr:rowOff>
    </xdr:from>
    <xdr:to>
      <xdr:col>22</xdr:col>
      <xdr:colOff>381000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A77AD4-F718-9449-A96A-F8E0A58FC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368300</xdr:colOff>
      <xdr:row>12</xdr:row>
      <xdr:rowOff>0</xdr:rowOff>
    </xdr:from>
    <xdr:to>
      <xdr:col>22</xdr:col>
      <xdr:colOff>381000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E02BAC-1872-374A-ACAF-C24C6C8D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368300</xdr:colOff>
      <xdr:row>12</xdr:row>
      <xdr:rowOff>0</xdr:rowOff>
    </xdr:from>
    <xdr:to>
      <xdr:col>22</xdr:col>
      <xdr:colOff>381000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A0D89D-CA29-B144-B22B-1A4698C32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368300</xdr:colOff>
      <xdr:row>12</xdr:row>
      <xdr:rowOff>0</xdr:rowOff>
    </xdr:from>
    <xdr:to>
      <xdr:col>22</xdr:col>
      <xdr:colOff>381000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45EF56-1A4B-CE4C-B828-BF7337A09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368300</xdr:colOff>
      <xdr:row>12</xdr:row>
      <xdr:rowOff>0</xdr:rowOff>
    </xdr:from>
    <xdr:to>
      <xdr:col>22</xdr:col>
      <xdr:colOff>381000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B2843-BB71-3341-9DC8-AC21634AF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69850</xdr:colOff>
      <xdr:row>11</xdr:row>
      <xdr:rowOff>152400</xdr:rowOff>
    </xdr:from>
    <xdr:to>
      <xdr:col>11</xdr:col>
      <xdr:colOff>212725</xdr:colOff>
      <xdr:row>27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248185-348F-774A-94E2-10FEFD679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774700</xdr:colOff>
      <xdr:row>2</xdr:row>
      <xdr:rowOff>38100</xdr:rowOff>
    </xdr:from>
    <xdr:to>
      <xdr:col>15</xdr:col>
      <xdr:colOff>393700</xdr:colOff>
      <xdr:row>15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B1903C-4E85-C843-B418-C79EED7ED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535096</xdr:colOff>
      <xdr:row>10</xdr:row>
      <xdr:rowOff>26657</xdr:rowOff>
    </xdr:from>
    <xdr:to>
      <xdr:col>14</xdr:col>
      <xdr:colOff>464209</xdr:colOff>
      <xdr:row>25</xdr:row>
      <xdr:rowOff>88397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A7BC0E-C92F-7B42-9F1B-2F1B90557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10</xdr:row>
      <xdr:rowOff>44450</xdr:rowOff>
    </xdr:from>
    <xdr:to>
      <xdr:col>9</xdr:col>
      <xdr:colOff>558800</xdr:colOff>
      <xdr:row>31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9903A8-3873-4848-9207-B48E9AB02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679450</xdr:colOff>
      <xdr:row>11</xdr:row>
      <xdr:rowOff>38100</xdr:rowOff>
    </xdr:from>
    <xdr:to>
      <xdr:col>5</xdr:col>
      <xdr:colOff>558800</xdr:colOff>
      <xdr:row>24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682976-55BD-9F4F-86B8-F9CF49DDB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615950</xdr:colOff>
      <xdr:row>2</xdr:row>
      <xdr:rowOff>101600</xdr:rowOff>
    </xdr:from>
    <xdr:to>
      <xdr:col>10</xdr:col>
      <xdr:colOff>234950</xdr:colOff>
      <xdr:row>15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505B39-F6D3-804D-A48D-D10433C2F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635000</xdr:colOff>
      <xdr:row>0</xdr:row>
      <xdr:rowOff>107950</xdr:rowOff>
    </xdr:from>
    <xdr:to>
      <xdr:col>11</xdr:col>
      <xdr:colOff>152400</xdr:colOff>
      <xdr:row>14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D5EB68-23E4-694C-8C81-0B43428EF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635000</xdr:colOff>
      <xdr:row>14</xdr:row>
      <xdr:rowOff>88900</xdr:rowOff>
    </xdr:from>
    <xdr:to>
      <xdr:col>11</xdr:col>
      <xdr:colOff>152400</xdr:colOff>
      <xdr:row>27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3D46E72-F70D-8C4E-819A-78160E725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622300</xdr:colOff>
      <xdr:row>28</xdr:row>
      <xdr:rowOff>88900</xdr:rowOff>
    </xdr:from>
    <xdr:to>
      <xdr:col>11</xdr:col>
      <xdr:colOff>139700</xdr:colOff>
      <xdr:row>41</xdr:row>
      <xdr:rowOff>190500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5F34722-18E2-6542-93EB-06B5009EA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622300</xdr:colOff>
      <xdr:row>42</xdr:row>
      <xdr:rowOff>63500</xdr:rowOff>
    </xdr:from>
    <xdr:to>
      <xdr:col>11</xdr:col>
      <xdr:colOff>139700</xdr:colOff>
      <xdr:row>55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0514B9B-3F68-4F48-A50B-38B0EBB33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622300</xdr:colOff>
      <xdr:row>56</xdr:row>
      <xdr:rowOff>38100</xdr:rowOff>
    </xdr:from>
    <xdr:to>
      <xdr:col>11</xdr:col>
      <xdr:colOff>139700</xdr:colOff>
      <xdr:row>69</xdr:row>
      <xdr:rowOff>139700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7AC08E9-132C-F848-AF4F-DC20CB1A9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635000</xdr:colOff>
      <xdr:row>69</xdr:row>
      <xdr:rowOff>190500</xdr:rowOff>
    </xdr:from>
    <xdr:to>
      <xdr:col>11</xdr:col>
      <xdr:colOff>152400</xdr:colOff>
      <xdr:row>83</xdr:row>
      <xdr:rowOff>88900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E69E658-896C-8B4C-83F9-28F9BA6C7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635000</xdr:colOff>
      <xdr:row>83</xdr:row>
      <xdr:rowOff>152400</xdr:rowOff>
    </xdr:from>
    <xdr:to>
      <xdr:col>11</xdr:col>
      <xdr:colOff>152400</xdr:colOff>
      <xdr:row>97</xdr:row>
      <xdr:rowOff>50800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BACCB98-E8F3-9B42-AFD8-339D8DED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141515</xdr:colOff>
      <xdr:row>9</xdr:row>
      <xdr:rowOff>105833</xdr:rowOff>
    </xdr:from>
    <xdr:to>
      <xdr:col>24</xdr:col>
      <xdr:colOff>154215</xdr:colOff>
      <xdr:row>28</xdr:row>
      <xdr:rowOff>23587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F761AC-B654-F84A-AF31-067B8D4A9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Low%20Rate%20Shear%20Thinning%20Avi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Low%20Rate%20Shear%20Thinning%20Vitac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*%20and%20ce%20with%20tempera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FFC%20NMR/0-4%20wt%25%20v-cell%20(28%20deg)%20NMR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FFC%20NMR/0-4%20wt%25%20v-cell%20(30%20deg)%20NMR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FFC%20NMR/0-4%20wt%25%20v-cell%20(40%20deg)%20NM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FFC%20NMR/0-4%20wt%25%20v-cell%20(50%20deg)%20NMR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FFC%20NMR/0-4%20wt%25%20v-cell%20(60%20deg)%20NMR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FFC%20NMR/0-4%20wt%25%20v-cell%20(70%20deg)%20NM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%"/>
      <sheetName val="0.1 wt%"/>
      <sheetName val="0.2 wt%"/>
      <sheetName val="0.3 wt%"/>
      <sheetName val="0.5 wt%"/>
      <sheetName val="0.75 wt%"/>
      <sheetName val="1.0 wt%"/>
      <sheetName val="Low Rate Shear Thinning"/>
    </sheetNames>
    <sheetDataSet>
      <sheetData sheetId="0">
        <row r="5">
          <cell r="J5">
            <v>5.7743657660387318E-2</v>
          </cell>
        </row>
        <row r="6">
          <cell r="C6">
            <v>0.47343000000000002</v>
          </cell>
          <cell r="J6">
            <v>4.1033651366219344E-2</v>
          </cell>
        </row>
        <row r="7">
          <cell r="C7">
            <v>0.41931000000000002</v>
          </cell>
          <cell r="J7">
            <v>9.214799690353194E-3</v>
          </cell>
        </row>
        <row r="8">
          <cell r="C8">
            <v>0.42346</v>
          </cell>
          <cell r="J8">
            <v>1.6554975418619951E-2</v>
          </cell>
        </row>
        <row r="9">
          <cell r="C9">
            <v>0.41227999999999998</v>
          </cell>
          <cell r="J9">
            <v>1.4008340769381332E-2</v>
          </cell>
        </row>
        <row r="10">
          <cell r="C10">
            <v>0.40925</v>
          </cell>
          <cell r="J10">
            <v>9.5406155170641126E-3</v>
          </cell>
        </row>
        <row r="11">
          <cell r="C11">
            <v>0.41027999999999998</v>
          </cell>
          <cell r="J11">
            <v>7.5264223461969718E-3</v>
          </cell>
        </row>
        <row r="12">
          <cell r="C12">
            <v>0.40938999999999998</v>
          </cell>
          <cell r="J12">
            <v>6.0642238671664407E-3</v>
          </cell>
        </row>
        <row r="13">
          <cell r="C13">
            <v>0.40769</v>
          </cell>
          <cell r="J13">
            <v>5.0115411246885325E-3</v>
          </cell>
        </row>
        <row r="14">
          <cell r="C14">
            <v>0.40511999999999998</v>
          </cell>
          <cell r="J14">
            <v>4.296370561299394E-3</v>
          </cell>
        </row>
        <row r="15">
          <cell r="C15">
            <v>0.40432000000000001</v>
          </cell>
          <cell r="J15">
            <v>3.8127869655206867E-3</v>
          </cell>
        </row>
        <row r="16">
          <cell r="C16">
            <v>0.39787</v>
          </cell>
          <cell r="J16">
            <v>3.8026482000486626E-3</v>
          </cell>
        </row>
        <row r="17">
          <cell r="C17">
            <v>0.39679999999999999</v>
          </cell>
          <cell r="J17">
            <v>3.226954188291704E-3</v>
          </cell>
        </row>
        <row r="18">
          <cell r="C18">
            <v>0.39635000000000004</v>
          </cell>
          <cell r="J18">
            <v>3.1690920536400382E-3</v>
          </cell>
        </row>
        <row r="19">
          <cell r="C19">
            <v>0.39633999999999997</v>
          </cell>
          <cell r="J19">
            <v>3.275995183824972E-3</v>
          </cell>
        </row>
        <row r="20">
          <cell r="C20">
            <v>0.39551999999999998</v>
          </cell>
          <cell r="J20">
            <v>2.8792668819992624E-3</v>
          </cell>
        </row>
        <row r="21">
          <cell r="C21">
            <v>0.39576</v>
          </cell>
          <cell r="J21">
            <v>2.9712081343752765E-3</v>
          </cell>
        </row>
        <row r="22">
          <cell r="C22">
            <v>0.39562999999999998</v>
          </cell>
          <cell r="J22">
            <v>2.9302616492957248E-3</v>
          </cell>
        </row>
        <row r="23">
          <cell r="C23">
            <v>0.39539999999999997</v>
          </cell>
          <cell r="J23">
            <v>2.8618311930960778E-3</v>
          </cell>
        </row>
        <row r="24">
          <cell r="C24">
            <v>0.39526999999999995</v>
          </cell>
          <cell r="J24">
            <v>2.8926804178823406E-3</v>
          </cell>
        </row>
        <row r="25">
          <cell r="C25">
            <v>0.39527999999999996</v>
          </cell>
          <cell r="J25">
            <v>2.8625998284387789E-3</v>
          </cell>
        </row>
        <row r="26">
          <cell r="C26">
            <v>0.39501999999999998</v>
          </cell>
          <cell r="J26">
            <v>2.8101621147384186E-3</v>
          </cell>
        </row>
        <row r="27">
          <cell r="C27">
            <v>0.39480999999999999</v>
          </cell>
          <cell r="J27">
            <v>2.7480316187733001E-3</v>
          </cell>
        </row>
        <row r="28">
          <cell r="C28">
            <v>0.39474000000000004</v>
          </cell>
          <cell r="J28">
            <v>2.7575613219735337E-3</v>
          </cell>
        </row>
        <row r="29">
          <cell r="C29">
            <v>0.39472000000000002</v>
          </cell>
          <cell r="J29">
            <v>2.7692678535028831E-3</v>
          </cell>
        </row>
        <row r="30">
          <cell r="C30">
            <v>0.39463999999999999</v>
          </cell>
          <cell r="J30">
            <v>2.7795503233436817E-3</v>
          </cell>
        </row>
        <row r="31">
          <cell r="C31">
            <v>0.39439999999999997</v>
          </cell>
          <cell r="J31">
            <v>2.7626617599698982E-3</v>
          </cell>
        </row>
        <row r="32">
          <cell r="C32">
            <v>0.39368000000000003</v>
          </cell>
          <cell r="J32">
            <v>2.6833374741168873E-3</v>
          </cell>
        </row>
        <row r="33">
          <cell r="C33">
            <v>0.39238000000000001</v>
          </cell>
          <cell r="J33">
            <v>2.5839526139445901E-3</v>
          </cell>
        </row>
        <row r="34">
          <cell r="C34">
            <v>0.38968000000000003</v>
          </cell>
          <cell r="J34">
            <v>2.462870953447085E-3</v>
          </cell>
        </row>
      </sheetData>
      <sheetData sheetId="1">
        <row r="5">
          <cell r="J5">
            <v>6.028202228783567E-2</v>
          </cell>
        </row>
        <row r="6">
          <cell r="C6">
            <v>0.48543999999999998</v>
          </cell>
          <cell r="J6">
            <v>4.3384355987434287E-2</v>
          </cell>
        </row>
        <row r="7">
          <cell r="C7">
            <v>0.41792000000000001</v>
          </cell>
          <cell r="J7">
            <v>4.2966440521773681E-2</v>
          </cell>
        </row>
        <row r="8">
          <cell r="C8">
            <v>0.44377999999999995</v>
          </cell>
          <cell r="J8">
            <v>4.9966889036641062E-3</v>
          </cell>
        </row>
        <row r="9">
          <cell r="C9">
            <v>0.43939</v>
          </cell>
          <cell r="J9">
            <v>1.3333678328870013E-2</v>
          </cell>
        </row>
        <row r="10">
          <cell r="C10">
            <v>0.44655</v>
          </cell>
          <cell r="J10">
            <v>1.0147104677361587E-2</v>
          </cell>
        </row>
        <row r="11">
          <cell r="C11">
            <v>0.43869000000000002</v>
          </cell>
          <cell r="J11">
            <v>5.6441326466812724E-3</v>
          </cell>
        </row>
        <row r="12">
          <cell r="C12">
            <v>0.43663999999999997</v>
          </cell>
          <cell r="J12">
            <v>5.2804008686210017E-3</v>
          </cell>
        </row>
        <row r="13">
          <cell r="C13">
            <v>0.44142999999999999</v>
          </cell>
          <cell r="J13">
            <v>2.53450192345557E-3</v>
          </cell>
        </row>
        <row r="14">
          <cell r="C14">
            <v>0.44179000000000002</v>
          </cell>
          <cell r="J14">
            <v>2.4940484714170547E-3</v>
          </cell>
        </row>
        <row r="15">
          <cell r="C15">
            <v>0.44110000000000005</v>
          </cell>
          <cell r="J15">
            <v>2.8581715211730072E-3</v>
          </cell>
        </row>
        <row r="16">
          <cell r="C16">
            <v>0.44029000000000001</v>
          </cell>
          <cell r="J16">
            <v>2.7663393380663354E-3</v>
          </cell>
        </row>
        <row r="17">
          <cell r="C17">
            <v>0.44186000000000003</v>
          </cell>
          <cell r="J17">
            <v>2.2865136003191512E-3</v>
          </cell>
        </row>
        <row r="18">
          <cell r="C18">
            <v>0.44144</v>
          </cell>
          <cell r="J18">
            <v>2.5572837151947047E-3</v>
          </cell>
        </row>
        <row r="19">
          <cell r="C19">
            <v>0.44127</v>
          </cell>
          <cell r="J19">
            <v>2.6681516698518716E-3</v>
          </cell>
        </row>
        <row r="20">
          <cell r="C20">
            <v>0.44148999999999999</v>
          </cell>
          <cell r="J20">
            <v>2.4227876506206637E-3</v>
          </cell>
        </row>
        <row r="21">
          <cell r="C21">
            <v>0.44124999999999998</v>
          </cell>
          <cell r="J21">
            <v>2.6167600832581739E-3</v>
          </cell>
        </row>
        <row r="22">
          <cell r="C22">
            <v>0.44167000000000001</v>
          </cell>
          <cell r="J22">
            <v>2.5707997026433449E-3</v>
          </cell>
        </row>
        <row r="23">
          <cell r="C23">
            <v>0.44133</v>
          </cell>
          <cell r="J23">
            <v>2.4107836439170092E-3</v>
          </cell>
        </row>
        <row r="24">
          <cell r="C24">
            <v>0.44118000000000002</v>
          </cell>
          <cell r="J24">
            <v>2.4764759908655113E-3</v>
          </cell>
        </row>
        <row r="25">
          <cell r="C25">
            <v>0.44089999999999996</v>
          </cell>
          <cell r="J25">
            <v>2.5188445322762215E-3</v>
          </cell>
        </row>
        <row r="26">
          <cell r="C26">
            <v>0.44079000000000002</v>
          </cell>
          <cell r="J26">
            <v>2.5148646970452326E-3</v>
          </cell>
        </row>
        <row r="27">
          <cell r="C27">
            <v>0.44070999999999999</v>
          </cell>
          <cell r="J27">
            <v>2.4539650454813858E-3</v>
          </cell>
        </row>
        <row r="28">
          <cell r="C28">
            <v>0.44048000000000004</v>
          </cell>
          <cell r="J28">
            <v>2.453965045481381E-3</v>
          </cell>
        </row>
        <row r="29">
          <cell r="C29">
            <v>0.44019999999999998</v>
          </cell>
          <cell r="J29">
            <v>2.441190511023492E-3</v>
          </cell>
        </row>
        <row r="30">
          <cell r="C30">
            <v>0.43970999999999999</v>
          </cell>
          <cell r="J30">
            <v>2.422136338946358E-3</v>
          </cell>
        </row>
        <row r="31">
          <cell r="C31">
            <v>0.43864999999999998</v>
          </cell>
          <cell r="J31">
            <v>2.3875114892102931E-3</v>
          </cell>
        </row>
        <row r="32">
          <cell r="C32">
            <v>0.43642000000000003</v>
          </cell>
          <cell r="J32">
            <v>2.4249833905502145E-3</v>
          </cell>
        </row>
        <row r="33">
          <cell r="C33">
            <v>0.43251000000000001</v>
          </cell>
          <cell r="J33">
            <v>2.44737274098846E-3</v>
          </cell>
        </row>
        <row r="34">
          <cell r="C34">
            <v>0.42507999999999996</v>
          </cell>
          <cell r="J34">
            <v>2.4438789749994714E-3</v>
          </cell>
        </row>
      </sheetData>
      <sheetData sheetId="2">
        <row r="5">
          <cell r="J5">
            <v>3.525048415743158E-2</v>
          </cell>
        </row>
        <row r="6">
          <cell r="D6">
            <v>0.46964999999999996</v>
          </cell>
          <cell r="J6">
            <v>4.9343403138954078E-2</v>
          </cell>
        </row>
        <row r="7">
          <cell r="D7">
            <v>0.50670000000000004</v>
          </cell>
          <cell r="J7">
            <v>3.579299667687956E-2</v>
          </cell>
        </row>
        <row r="8">
          <cell r="D8">
            <v>0.47719</v>
          </cell>
          <cell r="J8">
            <v>2.5600607414668901E-2</v>
          </cell>
        </row>
        <row r="9">
          <cell r="D9">
            <v>0.48799999999999999</v>
          </cell>
          <cell r="J9">
            <v>3.6153083931772377E-2</v>
          </cell>
        </row>
        <row r="10">
          <cell r="D10">
            <v>0.48610999999999999</v>
          </cell>
          <cell r="J10">
            <v>2.4336765283094718E-2</v>
          </cell>
        </row>
        <row r="11">
          <cell r="D11">
            <v>0.48655000000000004</v>
          </cell>
          <cell r="J11">
            <v>1.8839764093828551E-2</v>
          </cell>
        </row>
        <row r="12">
          <cell r="D12">
            <v>0.49168000000000001</v>
          </cell>
          <cell r="J12">
            <v>2.3983344452163286E-2</v>
          </cell>
        </row>
        <row r="13">
          <cell r="D13">
            <v>0.49824000000000002</v>
          </cell>
          <cell r="J13">
            <v>2.7030982840683632E-2</v>
          </cell>
        </row>
        <row r="14">
          <cell r="D14">
            <v>0.49481000000000003</v>
          </cell>
          <cell r="J14">
            <v>2.8003394437103521E-2</v>
          </cell>
        </row>
        <row r="15">
          <cell r="D15">
            <v>0.49384</v>
          </cell>
          <cell r="J15">
            <v>2.9326002682488674E-2</v>
          </cell>
        </row>
        <row r="16">
          <cell r="D16">
            <v>0.49419999999999997</v>
          </cell>
          <cell r="J16">
            <v>2.9894596501709132E-2</v>
          </cell>
        </row>
        <row r="17">
          <cell r="D17">
            <v>0.49417</v>
          </cell>
          <cell r="J17">
            <v>3.0300498895782797E-2</v>
          </cell>
        </row>
        <row r="18">
          <cell r="D18">
            <v>0.49437999999999999</v>
          </cell>
          <cell r="J18">
            <v>3.0475386972294717E-2</v>
          </cell>
        </row>
        <row r="19">
          <cell r="D19">
            <v>0.49443999999999999</v>
          </cell>
          <cell r="J19">
            <v>3.0527887978771862E-2</v>
          </cell>
        </row>
        <row r="20">
          <cell r="D20">
            <v>0.49404000000000003</v>
          </cell>
          <cell r="J20">
            <v>3.0458680937368979E-2</v>
          </cell>
        </row>
        <row r="21">
          <cell r="D21">
            <v>0.49445999999999996</v>
          </cell>
          <cell r="J21">
            <v>3.0758399575472786E-2</v>
          </cell>
        </row>
        <row r="22">
          <cell r="D22">
            <v>0.49384</v>
          </cell>
          <cell r="J22">
            <v>3.079679330348823E-2</v>
          </cell>
        </row>
        <row r="23">
          <cell r="D23">
            <v>0.49413999999999997</v>
          </cell>
          <cell r="J23">
            <v>3.1043305236395168E-2</v>
          </cell>
        </row>
        <row r="24">
          <cell r="D24">
            <v>0.49404000000000003</v>
          </cell>
          <cell r="J24">
            <v>3.1107558745602514E-2</v>
          </cell>
        </row>
        <row r="25">
          <cell r="D25">
            <v>0.49386000000000002</v>
          </cell>
          <cell r="J25">
            <v>3.114807270656297E-2</v>
          </cell>
        </row>
        <row r="26">
          <cell r="D26">
            <v>0.49370999999999998</v>
          </cell>
          <cell r="J26">
            <v>3.1217281004811005E-2</v>
          </cell>
        </row>
        <row r="27">
          <cell r="D27">
            <v>0.49356</v>
          </cell>
          <cell r="J27">
            <v>3.1332657262209837E-2</v>
          </cell>
        </row>
        <row r="28">
          <cell r="D28">
            <v>0.49316000000000004</v>
          </cell>
          <cell r="J28">
            <v>3.1463633151801014E-2</v>
          </cell>
        </row>
        <row r="29">
          <cell r="D29">
            <v>0.49249999999999999</v>
          </cell>
          <cell r="J29">
            <v>3.1732734062968983E-2</v>
          </cell>
        </row>
        <row r="30">
          <cell r="D30">
            <v>0.49137999999999998</v>
          </cell>
          <cell r="J30">
            <v>3.2409569745849937E-2</v>
          </cell>
        </row>
        <row r="31">
          <cell r="D31">
            <v>0.48941000000000001</v>
          </cell>
          <cell r="J31">
            <v>4.6125338059586254E-2</v>
          </cell>
        </row>
        <row r="32">
          <cell r="D32">
            <v>0.48619999999999997</v>
          </cell>
          <cell r="J32">
            <v>5.3231550898983994E-2</v>
          </cell>
        </row>
        <row r="33">
          <cell r="D33">
            <v>0.48064000000000001</v>
          </cell>
          <cell r="J33">
            <v>5.8249516545442449E-2</v>
          </cell>
        </row>
        <row r="34">
          <cell r="D34">
            <v>0.47052999999999995</v>
          </cell>
          <cell r="J34">
            <v>5.8702734272869303E-2</v>
          </cell>
        </row>
      </sheetData>
      <sheetData sheetId="3">
        <row r="5">
          <cell r="J5">
            <v>2.0193583964550059E-2</v>
          </cell>
        </row>
        <row r="6">
          <cell r="C6">
            <v>0.61411000000000004</v>
          </cell>
          <cell r="J6">
            <v>4.9580500983529806E-2</v>
          </cell>
        </row>
        <row r="7">
          <cell r="C7">
            <v>0.64658000000000004</v>
          </cell>
          <cell r="J7">
            <v>3.6529132818128141E-2</v>
          </cell>
        </row>
        <row r="8">
          <cell r="C8">
            <v>0.57529999999999992</v>
          </cell>
          <cell r="J8">
            <v>1.9943824719557794E-2</v>
          </cell>
        </row>
        <row r="9">
          <cell r="C9">
            <v>0.54676999999999998</v>
          </cell>
          <cell r="J9">
            <v>1.5965692385027683E-3</v>
          </cell>
        </row>
        <row r="10">
          <cell r="C10">
            <v>0.56504999999999994</v>
          </cell>
          <cell r="J10">
            <v>1.4267165489721914E-2</v>
          </cell>
        </row>
        <row r="11">
          <cell r="C11">
            <v>0.56304999999999994</v>
          </cell>
          <cell r="J11">
            <v>2.5725624924922189E-3</v>
          </cell>
        </row>
        <row r="12">
          <cell r="C12">
            <v>0.56964999999999999</v>
          </cell>
          <cell r="J12">
            <v>3.2447924090422001E-3</v>
          </cell>
        </row>
        <row r="13">
          <cell r="C13">
            <v>0.56872</v>
          </cell>
          <cell r="J13">
            <v>3.6644417492072757E-3</v>
          </cell>
        </row>
        <row r="14">
          <cell r="C14">
            <v>0.56746000000000008</v>
          </cell>
          <cell r="J14">
            <v>3.6557595350046883E-3</v>
          </cell>
        </row>
        <row r="15">
          <cell r="C15">
            <v>0.56838999999999995</v>
          </cell>
          <cell r="J15">
            <v>2.8669515362334287E-3</v>
          </cell>
        </row>
        <row r="16">
          <cell r="C16">
            <v>0.56820999999999999</v>
          </cell>
          <cell r="J16">
            <v>2.6886014538748133E-3</v>
          </cell>
        </row>
        <row r="17">
          <cell r="C17">
            <v>0.57084000000000001</v>
          </cell>
          <cell r="J17">
            <v>1.9753565079076978E-3</v>
          </cell>
        </row>
        <row r="18">
          <cell r="C18">
            <v>0.57107000000000008</v>
          </cell>
          <cell r="J18">
            <v>1.9062557832334656E-3</v>
          </cell>
        </row>
        <row r="19">
          <cell r="C19">
            <v>0.57020000000000004</v>
          </cell>
          <cell r="J19">
            <v>2.1248607797531697E-3</v>
          </cell>
        </row>
        <row r="20">
          <cell r="C20">
            <v>0.56984999999999997</v>
          </cell>
          <cell r="J20">
            <v>2.3549168421269848E-3</v>
          </cell>
        </row>
        <row r="21">
          <cell r="C21">
            <v>0.56944000000000006</v>
          </cell>
          <cell r="J21">
            <v>2.433833281974023E-3</v>
          </cell>
        </row>
        <row r="22">
          <cell r="C22">
            <v>0.56989000000000001</v>
          </cell>
          <cell r="J22">
            <v>2.43535988670622E-3</v>
          </cell>
        </row>
        <row r="23">
          <cell r="C23">
            <v>0.56937000000000004</v>
          </cell>
          <cell r="J23">
            <v>2.4752036953215317E-3</v>
          </cell>
        </row>
        <row r="24">
          <cell r="C24">
            <v>0.56938999999999995</v>
          </cell>
          <cell r="J24">
            <v>2.4442676703758399E-3</v>
          </cell>
        </row>
        <row r="25">
          <cell r="C25">
            <v>0.56898000000000004</v>
          </cell>
          <cell r="J25">
            <v>2.3788395863903367E-3</v>
          </cell>
        </row>
        <row r="26">
          <cell r="C26">
            <v>0.56864000000000003</v>
          </cell>
          <cell r="J26">
            <v>2.4022512589467224E-3</v>
          </cell>
        </row>
        <row r="27">
          <cell r="C27">
            <v>0.56820000000000004</v>
          </cell>
          <cell r="J27">
            <v>2.3932706584179637E-3</v>
          </cell>
        </row>
        <row r="28">
          <cell r="C28">
            <v>0.56735999999999998</v>
          </cell>
          <cell r="J28">
            <v>2.3618918970463587E-3</v>
          </cell>
        </row>
        <row r="29">
          <cell r="C29">
            <v>0.56598000000000004</v>
          </cell>
          <cell r="J29">
            <v>2.3546856360126692E-3</v>
          </cell>
        </row>
        <row r="30">
          <cell r="C30">
            <v>0.56369000000000002</v>
          </cell>
          <cell r="J30">
            <v>2.3275189460978266E-3</v>
          </cell>
        </row>
        <row r="31">
          <cell r="C31">
            <v>0.55989</v>
          </cell>
          <cell r="J31">
            <v>2.1762454926879241E-3</v>
          </cell>
        </row>
        <row r="32">
          <cell r="C32">
            <v>0.55384</v>
          </cell>
          <cell r="J32">
            <v>1.8357045271805159E-3</v>
          </cell>
        </row>
        <row r="33">
          <cell r="C33">
            <v>0.54409000000000007</v>
          </cell>
          <cell r="J33">
            <v>1.4847371634213297E-3</v>
          </cell>
        </row>
        <row r="34">
          <cell r="C34">
            <v>0.52621000000000007</v>
          </cell>
          <cell r="J34">
            <v>1.1058832568484511E-3</v>
          </cell>
        </row>
      </sheetData>
      <sheetData sheetId="4">
        <row r="5">
          <cell r="J5">
            <v>2.883504176056163E-2</v>
          </cell>
        </row>
        <row r="6">
          <cell r="C6">
            <v>0.65891999999999995</v>
          </cell>
          <cell r="J6">
            <v>5.1610118194013142E-2</v>
          </cell>
        </row>
        <row r="7">
          <cell r="C7">
            <v>0.67407000000000006</v>
          </cell>
          <cell r="J7">
            <v>3.7680989017451941E-2</v>
          </cell>
        </row>
        <row r="8">
          <cell r="C8">
            <v>0.62973999999999997</v>
          </cell>
          <cell r="J8">
            <v>1.9157048311261304E-2</v>
          </cell>
        </row>
        <row r="9">
          <cell r="C9">
            <v>0.61865999999999999</v>
          </cell>
          <cell r="J9">
            <v>2.9823722846828832E-3</v>
          </cell>
        </row>
        <row r="10">
          <cell r="C10">
            <v>0.64717999999999998</v>
          </cell>
          <cell r="J10">
            <v>9.4270821454879323E-3</v>
          </cell>
        </row>
        <row r="11">
          <cell r="C11">
            <v>0.6436900000000001</v>
          </cell>
          <cell r="J11">
            <v>7.181416604295031E-3</v>
          </cell>
        </row>
        <row r="12">
          <cell r="C12">
            <v>0.64072000000000007</v>
          </cell>
          <cell r="J12">
            <v>5.1577643735763561E-3</v>
          </cell>
        </row>
        <row r="13">
          <cell r="C13">
            <v>0.6450499999999999</v>
          </cell>
          <cell r="J13">
            <v>6.5685724814791005E-3</v>
          </cell>
        </row>
        <row r="14">
          <cell r="C14">
            <v>0.64271</v>
          </cell>
          <cell r="J14">
            <v>9.8918265923606512E-3</v>
          </cell>
        </row>
        <row r="15">
          <cell r="C15">
            <v>0.64334000000000002</v>
          </cell>
          <cell r="J15">
            <v>6.7814477313722079E-3</v>
          </cell>
        </row>
        <row r="16">
          <cell r="C16">
            <v>0.64224999999999999</v>
          </cell>
          <cell r="J16">
            <v>6.2983604568525968E-3</v>
          </cell>
        </row>
        <row r="17">
          <cell r="C17">
            <v>0.64212999999999998</v>
          </cell>
          <cell r="J17">
            <v>6.0411487134300777E-3</v>
          </cell>
        </row>
        <row r="18">
          <cell r="C18">
            <v>0.64245000000000008</v>
          </cell>
          <cell r="J18">
            <v>6.2112165564493929E-3</v>
          </cell>
        </row>
        <row r="19">
          <cell r="C19">
            <v>0.64278999999999997</v>
          </cell>
          <cell r="J19">
            <v>6.2549216177698388E-3</v>
          </cell>
        </row>
        <row r="20">
          <cell r="C20">
            <v>0.64332</v>
          </cell>
          <cell r="J20">
            <v>5.8669962028660436E-3</v>
          </cell>
        </row>
        <row r="21">
          <cell r="C21">
            <v>0.64225999999999994</v>
          </cell>
          <cell r="J21">
            <v>5.8540622173362984E-3</v>
          </cell>
        </row>
        <row r="22">
          <cell r="C22">
            <v>0.64261999999999997</v>
          </cell>
          <cell r="J22">
            <v>5.8756030423362613E-3</v>
          </cell>
        </row>
        <row r="23">
          <cell r="C23">
            <v>0.64242999999999995</v>
          </cell>
          <cell r="J23">
            <v>5.9421442070836548E-3</v>
          </cell>
        </row>
        <row r="24">
          <cell r="C24">
            <v>0.64202000000000004</v>
          </cell>
          <cell r="J24">
            <v>5.973198473180022E-3</v>
          </cell>
        </row>
        <row r="25">
          <cell r="C25">
            <v>0.64105000000000001</v>
          </cell>
          <cell r="J25">
            <v>6.0272418604569297E-3</v>
          </cell>
        </row>
        <row r="26">
          <cell r="C26">
            <v>0.64022999999999997</v>
          </cell>
          <cell r="J26">
            <v>6.0614217254150431E-3</v>
          </cell>
        </row>
        <row r="27">
          <cell r="C27">
            <v>0.63946000000000003</v>
          </cell>
          <cell r="J27">
            <v>6.0378003721001999E-3</v>
          </cell>
        </row>
        <row r="28">
          <cell r="C28">
            <v>0.63836999999999999</v>
          </cell>
          <cell r="J28">
            <v>5.9944752341913434E-3</v>
          </cell>
        </row>
        <row r="29">
          <cell r="C29">
            <v>0.63702999999999999</v>
          </cell>
          <cell r="J29">
            <v>5.8711185759898745E-3</v>
          </cell>
        </row>
        <row r="30">
          <cell r="C30">
            <v>0.63469000000000009</v>
          </cell>
          <cell r="J30">
            <v>5.7032748876802795E-3</v>
          </cell>
        </row>
        <row r="31">
          <cell r="C31">
            <v>0.63033000000000006</v>
          </cell>
          <cell r="J31">
            <v>5.5402777708141934E-3</v>
          </cell>
        </row>
        <row r="32">
          <cell r="C32">
            <v>0.62258000000000002</v>
          </cell>
          <cell r="J32">
            <v>5.4611181191319535E-3</v>
          </cell>
        </row>
        <row r="33">
          <cell r="C33">
            <v>0.60955999999999999</v>
          </cell>
          <cell r="J33">
            <v>5.3676282782373266E-3</v>
          </cell>
        </row>
        <row r="34">
          <cell r="C34">
            <v>0.58878999999999992</v>
          </cell>
          <cell r="J34">
            <v>5.1491822435972782E-3</v>
          </cell>
        </row>
      </sheetData>
      <sheetData sheetId="5">
        <row r="5">
          <cell r="J5">
            <v>0.1930169174796173</v>
          </cell>
        </row>
        <row r="6">
          <cell r="C6">
            <v>0.89810999999999996</v>
          </cell>
          <cell r="J6">
            <v>7.3556278756095314E-2</v>
          </cell>
        </row>
        <row r="7">
          <cell r="C7">
            <v>1.0448</v>
          </cell>
          <cell r="J7">
            <v>4.5009371369872618E-2</v>
          </cell>
        </row>
        <row r="8">
          <cell r="C8">
            <v>0.97721999999999998</v>
          </cell>
          <cell r="J8">
            <v>3.501743898878576E-2</v>
          </cell>
        </row>
        <row r="9">
          <cell r="C9">
            <v>0.91074999999999995</v>
          </cell>
          <cell r="J9">
            <v>1.427746164803503E-2</v>
          </cell>
        </row>
        <row r="10">
          <cell r="C10">
            <v>0.95117999999999991</v>
          </cell>
          <cell r="J10">
            <v>1.8299992714024039E-2</v>
          </cell>
        </row>
        <row r="11">
          <cell r="C11">
            <v>0.95023999999999997</v>
          </cell>
          <cell r="J11">
            <v>1.3508013670904158E-2</v>
          </cell>
        </row>
        <row r="12">
          <cell r="C12">
            <v>0.93737999999999999</v>
          </cell>
          <cell r="J12">
            <v>1.0187886597981635E-2</v>
          </cell>
        </row>
        <row r="13">
          <cell r="C13">
            <v>0.93877999999999995</v>
          </cell>
          <cell r="J13">
            <v>1.0255350365107536E-2</v>
          </cell>
        </row>
        <row r="14">
          <cell r="C14">
            <v>0.93794000000000011</v>
          </cell>
          <cell r="J14">
            <v>9.8467496047059885E-3</v>
          </cell>
        </row>
        <row r="15">
          <cell r="C15">
            <v>0.93735999999999997</v>
          </cell>
          <cell r="J15">
            <v>1.060629215764553E-2</v>
          </cell>
        </row>
        <row r="16">
          <cell r="C16">
            <v>0.93637000000000004</v>
          </cell>
          <cell r="J16">
            <v>9.8741283722215776E-3</v>
          </cell>
        </row>
        <row r="17">
          <cell r="C17">
            <v>0.93553999999999993</v>
          </cell>
          <cell r="J17">
            <v>9.8078205756653557E-3</v>
          </cell>
        </row>
        <row r="18">
          <cell r="C18">
            <v>0.93658000000000008</v>
          </cell>
          <cell r="J18">
            <v>1.0078585107929475E-2</v>
          </cell>
        </row>
        <row r="19">
          <cell r="C19">
            <v>0.93576000000000004</v>
          </cell>
          <cell r="J19">
            <v>9.9736157491208122E-3</v>
          </cell>
        </row>
        <row r="20">
          <cell r="C20">
            <v>0.93547999999999998</v>
          </cell>
          <cell r="J20">
            <v>9.7854523542745871E-3</v>
          </cell>
        </row>
        <row r="21">
          <cell r="C21">
            <v>0.93357000000000001</v>
          </cell>
          <cell r="J21">
            <v>1.0118343628172427E-2</v>
          </cell>
        </row>
        <row r="22">
          <cell r="C22">
            <v>0.93459000000000003</v>
          </cell>
          <cell r="J22">
            <v>1.017653237164365E-2</v>
          </cell>
        </row>
        <row r="23">
          <cell r="C23">
            <v>0.93483000000000005</v>
          </cell>
          <cell r="J23">
            <v>9.7619709986138409E-3</v>
          </cell>
        </row>
        <row r="24">
          <cell r="C24">
            <v>0.93440999999999996</v>
          </cell>
          <cell r="J24">
            <v>9.7562635151874372E-3</v>
          </cell>
        </row>
        <row r="25">
          <cell r="C25">
            <v>0.93345</v>
          </cell>
          <cell r="J25">
            <v>9.706569939994256E-3</v>
          </cell>
        </row>
        <row r="26">
          <cell r="C26">
            <v>0.93214999999999992</v>
          </cell>
          <cell r="J26">
            <v>9.738501481804638E-3</v>
          </cell>
        </row>
        <row r="27">
          <cell r="C27">
            <v>0.93003999999999998</v>
          </cell>
          <cell r="J27">
            <v>9.7283914394929623E-3</v>
          </cell>
        </row>
        <row r="28">
          <cell r="C28">
            <v>0.92621000000000009</v>
          </cell>
          <cell r="J28">
            <v>9.706426279074639E-3</v>
          </cell>
        </row>
        <row r="29">
          <cell r="C29">
            <v>0.91991000000000001</v>
          </cell>
          <cell r="J29">
            <v>9.6322444597992333E-3</v>
          </cell>
        </row>
        <row r="30">
          <cell r="C30">
            <v>0.90955999999999992</v>
          </cell>
          <cell r="J30">
            <v>9.529708518335938E-3</v>
          </cell>
        </row>
        <row r="31">
          <cell r="C31">
            <v>0.89361999999999997</v>
          </cell>
          <cell r="J31">
            <v>9.3331958323204685E-3</v>
          </cell>
        </row>
        <row r="32">
          <cell r="C32">
            <v>0.86962000000000006</v>
          </cell>
          <cell r="J32">
            <v>8.9328538428532465E-3</v>
          </cell>
        </row>
        <row r="33">
          <cell r="C33">
            <v>0.83489000000000002</v>
          </cell>
          <cell r="J33">
            <v>8.363852780467463E-3</v>
          </cell>
        </row>
        <row r="34">
          <cell r="C34">
            <v>0.78027999999999997</v>
          </cell>
          <cell r="J34">
            <v>7.7760408377985785E-3</v>
          </cell>
        </row>
      </sheetData>
      <sheetData sheetId="6">
        <row r="5">
          <cell r="J5">
            <v>8.5970218292925837E-2</v>
          </cell>
        </row>
        <row r="6">
          <cell r="C6">
            <v>1.1859999999999999</v>
          </cell>
          <cell r="J6">
            <v>7.9851868690302349E-2</v>
          </cell>
        </row>
        <row r="7">
          <cell r="C7">
            <v>1.1553</v>
          </cell>
          <cell r="J7">
            <v>3.8536101400000349E-2</v>
          </cell>
        </row>
        <row r="8">
          <cell r="C8">
            <v>1.1153</v>
          </cell>
          <cell r="J8">
            <v>3.2457784548206248E-2</v>
          </cell>
        </row>
        <row r="9">
          <cell r="C9">
            <v>1.1465999999999998</v>
          </cell>
          <cell r="J9">
            <v>1.267048188156677E-2</v>
          </cell>
        </row>
        <row r="10">
          <cell r="C10">
            <v>1.1542000000000001</v>
          </cell>
          <cell r="J10">
            <v>1.3892443989449691E-3</v>
          </cell>
        </row>
        <row r="11">
          <cell r="C11">
            <v>1.1832</v>
          </cell>
          <cell r="J11">
            <v>3.7753587026047538E-3</v>
          </cell>
        </row>
        <row r="12">
          <cell r="C12">
            <v>1.1764000000000001</v>
          </cell>
          <cell r="J12">
            <v>3.3605555096342778E-3</v>
          </cell>
        </row>
        <row r="13">
          <cell r="C13">
            <v>1.1902000000000001</v>
          </cell>
          <cell r="J13">
            <v>4.4737506015025763E-3</v>
          </cell>
        </row>
        <row r="14">
          <cell r="C14">
            <v>1.1847000000000001</v>
          </cell>
          <cell r="J14">
            <v>2.3974523515135678E-3</v>
          </cell>
        </row>
        <row r="15">
          <cell r="C15">
            <v>1.1870999999999998</v>
          </cell>
          <cell r="J15">
            <v>3.1671929387252053E-3</v>
          </cell>
        </row>
        <row r="16">
          <cell r="C16">
            <v>1.1867000000000001</v>
          </cell>
          <cell r="J16">
            <v>3.5573085956161509E-3</v>
          </cell>
        </row>
        <row r="17">
          <cell r="C17">
            <v>1.1859000000000002</v>
          </cell>
          <cell r="J17">
            <v>4.2461747491124441E-3</v>
          </cell>
        </row>
        <row r="18">
          <cell r="C18">
            <v>1.1873</v>
          </cell>
          <cell r="J18">
            <v>4.5156517925002675E-3</v>
          </cell>
        </row>
        <row r="19">
          <cell r="C19">
            <v>1.1869000000000001</v>
          </cell>
          <cell r="J19">
            <v>4.9115510109672411E-3</v>
          </cell>
        </row>
        <row r="20">
          <cell r="C20">
            <v>1.1864000000000001</v>
          </cell>
          <cell r="J20">
            <v>4.9653242033571758E-3</v>
          </cell>
        </row>
        <row r="21">
          <cell r="C21">
            <v>1.1853</v>
          </cell>
          <cell r="J21">
            <v>4.5108511145656024E-3</v>
          </cell>
        </row>
        <row r="22">
          <cell r="C22">
            <v>1.1862999999999999</v>
          </cell>
          <cell r="J22">
            <v>4.8013886880081992E-3</v>
          </cell>
        </row>
        <row r="23">
          <cell r="C23">
            <v>1.1862000000000001</v>
          </cell>
          <cell r="J23">
            <v>5.2538874496256332E-3</v>
          </cell>
        </row>
        <row r="24">
          <cell r="C24">
            <v>1.1858</v>
          </cell>
          <cell r="J24">
            <v>5.1265106174776696E-3</v>
          </cell>
        </row>
        <row r="25">
          <cell r="C25">
            <v>1.1842000000000001</v>
          </cell>
          <cell r="J25">
            <v>5.3492470913619949E-3</v>
          </cell>
        </row>
        <row r="26">
          <cell r="C26">
            <v>1.1819000000000002</v>
          </cell>
          <cell r="J26">
            <v>5.2652951800762054E-3</v>
          </cell>
        </row>
        <row r="27">
          <cell r="C27">
            <v>1.1782999999999999</v>
          </cell>
          <cell r="J27">
            <v>5.2306787322488058E-3</v>
          </cell>
        </row>
        <row r="28">
          <cell r="C28">
            <v>1.1716</v>
          </cell>
          <cell r="J28">
            <v>5.1466278064162766E-3</v>
          </cell>
        </row>
        <row r="29">
          <cell r="C29">
            <v>1.1605999999999999</v>
          </cell>
          <cell r="J29">
            <v>5.0586559479766603E-3</v>
          </cell>
        </row>
        <row r="30">
          <cell r="C30">
            <v>1.1432</v>
          </cell>
          <cell r="J30">
            <v>4.9400854693460996E-3</v>
          </cell>
        </row>
        <row r="31">
          <cell r="C31">
            <v>1.1169</v>
          </cell>
          <cell r="J31">
            <v>4.7374395334752149E-3</v>
          </cell>
        </row>
        <row r="32">
          <cell r="C32">
            <v>1.0788</v>
          </cell>
          <cell r="J32">
            <v>4.5214304521172671E-3</v>
          </cell>
        </row>
        <row r="33">
          <cell r="C33">
            <v>1.0246999999999999</v>
          </cell>
          <cell r="J33">
            <v>4.2482676207811782E-3</v>
          </cell>
        </row>
        <row r="34">
          <cell r="C34">
            <v>0.94437000000000004</v>
          </cell>
          <cell r="J34">
            <v>3.7555839906878766E-3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%"/>
      <sheetName val="0.1 wt%"/>
      <sheetName val="0.2 wt%"/>
      <sheetName val="0.3 wt%"/>
      <sheetName val="Low Rate Shear Thinning"/>
    </sheetNames>
    <sheetDataSet>
      <sheetData sheetId="0">
        <row r="5">
          <cell r="C5">
            <v>0.51164999999999994</v>
          </cell>
          <cell r="J5">
            <v>5.7743657660387318E-2</v>
          </cell>
        </row>
        <row r="6">
          <cell r="C6">
            <v>0.47343000000000002</v>
          </cell>
          <cell r="J6">
            <v>4.1033651366219344E-2</v>
          </cell>
        </row>
        <row r="7">
          <cell r="C7">
            <v>0.41931000000000002</v>
          </cell>
          <cell r="J7">
            <v>9.214799690353194E-3</v>
          </cell>
        </row>
        <row r="8">
          <cell r="C8">
            <v>0.42346</v>
          </cell>
          <cell r="J8">
            <v>1.6554975418619951E-2</v>
          </cell>
        </row>
        <row r="9">
          <cell r="C9">
            <v>0.41227999999999998</v>
          </cell>
          <cell r="J9">
            <v>1.4008340769381332E-2</v>
          </cell>
        </row>
        <row r="10">
          <cell r="C10">
            <v>0.40925</v>
          </cell>
          <cell r="J10">
            <v>9.5406155170641126E-3</v>
          </cell>
        </row>
        <row r="11">
          <cell r="C11">
            <v>0.41027999999999998</v>
          </cell>
          <cell r="J11">
            <v>7.5264223461969718E-3</v>
          </cell>
        </row>
        <row r="12">
          <cell r="C12">
            <v>0.40938999999999998</v>
          </cell>
          <cell r="J12">
            <v>6.0642238671664407E-3</v>
          </cell>
        </row>
        <row r="13">
          <cell r="C13">
            <v>0.40769</v>
          </cell>
          <cell r="J13">
            <v>5.0115411246885325E-3</v>
          </cell>
        </row>
        <row r="14">
          <cell r="C14">
            <v>0.40511999999999998</v>
          </cell>
          <cell r="J14">
            <v>4.296370561299394E-3</v>
          </cell>
        </row>
        <row r="15">
          <cell r="C15">
            <v>0.40432000000000001</v>
          </cell>
          <cell r="J15">
            <v>3.8127869655206867E-3</v>
          </cell>
        </row>
        <row r="16">
          <cell r="C16">
            <v>0.39787</v>
          </cell>
          <cell r="J16">
            <v>3.8026482000486626E-3</v>
          </cell>
        </row>
        <row r="17">
          <cell r="C17">
            <v>0.39679999999999999</v>
          </cell>
          <cell r="J17">
            <v>3.226954188291704E-3</v>
          </cell>
        </row>
        <row r="18">
          <cell r="C18">
            <v>0.39635000000000004</v>
          </cell>
          <cell r="J18">
            <v>3.1690920536400382E-3</v>
          </cell>
        </row>
        <row r="19">
          <cell r="C19">
            <v>0.39633999999999997</v>
          </cell>
          <cell r="J19">
            <v>3.275995183824972E-3</v>
          </cell>
        </row>
        <row r="20">
          <cell r="C20">
            <v>0.39551999999999998</v>
          </cell>
          <cell r="J20">
            <v>2.8792668819992624E-3</v>
          </cell>
        </row>
        <row r="21">
          <cell r="C21">
            <v>0.39576</v>
          </cell>
          <cell r="J21">
            <v>2.9712081343752765E-3</v>
          </cell>
        </row>
        <row r="22">
          <cell r="C22">
            <v>0.39562999999999998</v>
          </cell>
          <cell r="J22">
            <v>2.9302616492957248E-3</v>
          </cell>
        </row>
        <row r="23">
          <cell r="C23">
            <v>0.39539999999999997</v>
          </cell>
          <cell r="J23">
            <v>2.8618311930960778E-3</v>
          </cell>
        </row>
        <row r="24">
          <cell r="C24">
            <v>0.39526999999999995</v>
          </cell>
          <cell r="J24">
            <v>2.8926804178823406E-3</v>
          </cell>
        </row>
        <row r="25">
          <cell r="C25">
            <v>0.39527999999999996</v>
          </cell>
          <cell r="J25">
            <v>2.8625998284387789E-3</v>
          </cell>
        </row>
        <row r="26">
          <cell r="C26">
            <v>0.39501999999999998</v>
          </cell>
          <cell r="J26">
            <v>2.8101621147384186E-3</v>
          </cell>
        </row>
        <row r="27">
          <cell r="C27">
            <v>0.39480999999999999</v>
          </cell>
          <cell r="J27">
            <v>2.7480316187733001E-3</v>
          </cell>
        </row>
        <row r="28">
          <cell r="C28">
            <v>0.39474000000000004</v>
          </cell>
          <cell r="J28">
            <v>2.7575613219735337E-3</v>
          </cell>
        </row>
        <row r="29">
          <cell r="C29">
            <v>0.39472000000000002</v>
          </cell>
          <cell r="J29">
            <v>2.7692678535028831E-3</v>
          </cell>
        </row>
        <row r="30">
          <cell r="C30">
            <v>0.39463999999999999</v>
          </cell>
          <cell r="J30">
            <v>2.7795503233436817E-3</v>
          </cell>
        </row>
        <row r="31">
          <cell r="C31">
            <v>0.39439999999999997</v>
          </cell>
          <cell r="J31">
            <v>2.7626617599698982E-3</v>
          </cell>
        </row>
        <row r="32">
          <cell r="C32">
            <v>0.39368000000000003</v>
          </cell>
          <cell r="J32">
            <v>2.6833374741168873E-3</v>
          </cell>
        </row>
        <row r="33">
          <cell r="C33">
            <v>0.39238000000000001</v>
          </cell>
          <cell r="J33">
            <v>2.5839526139445901E-3</v>
          </cell>
        </row>
        <row r="34">
          <cell r="C34">
            <v>0.38968000000000003</v>
          </cell>
          <cell r="J34">
            <v>2.462870953447085E-3</v>
          </cell>
        </row>
      </sheetData>
      <sheetData sheetId="1">
        <row r="5">
          <cell r="C5">
            <v>0.44461000000000001</v>
          </cell>
          <cell r="J5">
            <v>2.7276125702403807E-2</v>
          </cell>
        </row>
        <row r="6">
          <cell r="C6">
            <v>0.44645000000000001</v>
          </cell>
          <cell r="J6">
            <v>1.7317386574705138E-2</v>
          </cell>
        </row>
        <row r="7">
          <cell r="C7">
            <v>0.53883000000000003</v>
          </cell>
          <cell r="J7">
            <v>7.5796533195420304E-3</v>
          </cell>
        </row>
        <row r="8">
          <cell r="C8">
            <v>0.55323999999999995</v>
          </cell>
          <cell r="J8">
            <v>2.0337982801754077E-2</v>
          </cell>
        </row>
        <row r="9">
          <cell r="C9">
            <v>0.55130999999999997</v>
          </cell>
          <cell r="J9">
            <v>1.6558079598794052E-2</v>
          </cell>
        </row>
        <row r="10">
          <cell r="C10">
            <v>0.54636000000000007</v>
          </cell>
          <cell r="J10">
            <v>1.4064615569261446E-2</v>
          </cell>
        </row>
        <row r="11">
          <cell r="C11">
            <v>0.52948000000000006</v>
          </cell>
          <cell r="J11">
            <v>1.9940439090228397E-3</v>
          </cell>
        </row>
        <row r="12">
          <cell r="C12">
            <v>0.53339000000000003</v>
          </cell>
          <cell r="J12">
            <v>3.6451383147054024E-3</v>
          </cell>
        </row>
        <row r="13">
          <cell r="C13">
            <v>0.53786999999999996</v>
          </cell>
          <cell r="J13">
            <v>3.8148700283670797E-3</v>
          </cell>
        </row>
        <row r="14">
          <cell r="C14">
            <v>0.53832000000000002</v>
          </cell>
          <cell r="J14">
            <v>4.4629188256615788E-3</v>
          </cell>
        </row>
        <row r="15">
          <cell r="C15">
            <v>0.53742999999999996</v>
          </cell>
          <cell r="J15">
            <v>4.0929492219343739E-3</v>
          </cell>
        </row>
        <row r="16">
          <cell r="C16">
            <v>0.53700000000000003</v>
          </cell>
          <cell r="J16">
            <v>4.1767225322148459E-3</v>
          </cell>
        </row>
        <row r="17">
          <cell r="C17">
            <v>0.53589999999999993</v>
          </cell>
          <cell r="J17">
            <v>3.8957426905676185E-3</v>
          </cell>
        </row>
        <row r="18">
          <cell r="C18">
            <v>0.53583999999999998</v>
          </cell>
          <cell r="J18">
            <v>4.2458188583331903E-3</v>
          </cell>
        </row>
        <row r="19">
          <cell r="C19">
            <v>0.53471999999999997</v>
          </cell>
          <cell r="J19">
            <v>4.0500630996456255E-3</v>
          </cell>
        </row>
        <row r="20">
          <cell r="C20">
            <v>0.53310000000000002</v>
          </cell>
          <cell r="J20">
            <v>3.9601809722957741E-3</v>
          </cell>
        </row>
        <row r="21">
          <cell r="C21">
            <v>0.53130999999999995</v>
          </cell>
          <cell r="J21">
            <v>3.9228150323177002E-3</v>
          </cell>
        </row>
        <row r="22">
          <cell r="C22">
            <v>0.52948000000000006</v>
          </cell>
          <cell r="J22">
            <v>3.800361093954689E-3</v>
          </cell>
        </row>
        <row r="23">
          <cell r="C23">
            <v>0.52622999999999998</v>
          </cell>
          <cell r="J23">
            <v>3.9346382016365788E-3</v>
          </cell>
        </row>
        <row r="24">
          <cell r="C24">
            <v>0.52261000000000002</v>
          </cell>
          <cell r="J24">
            <v>3.8230717725119749E-3</v>
          </cell>
        </row>
        <row r="25">
          <cell r="C25">
            <v>0.51851999999999998</v>
          </cell>
          <cell r="J25">
            <v>3.8065309374518074E-3</v>
          </cell>
        </row>
        <row r="26">
          <cell r="C26">
            <v>0.51414000000000004</v>
          </cell>
          <cell r="J26">
            <v>3.8276029632714459E-3</v>
          </cell>
        </row>
        <row r="27">
          <cell r="C27">
            <v>0.50852999999999993</v>
          </cell>
          <cell r="J27">
            <v>3.7883036367804979E-3</v>
          </cell>
        </row>
        <row r="28">
          <cell r="C28">
            <v>0.50244</v>
          </cell>
          <cell r="J28">
            <v>3.78180439002924E-3</v>
          </cell>
        </row>
        <row r="29">
          <cell r="C29">
            <v>0.49545999999999996</v>
          </cell>
          <cell r="J29">
            <v>3.7538661551940167E-3</v>
          </cell>
        </row>
        <row r="30">
          <cell r="C30">
            <v>0.48757999999999996</v>
          </cell>
          <cell r="J30">
            <v>3.7181581461793642E-3</v>
          </cell>
        </row>
        <row r="31">
          <cell r="C31">
            <v>0.47874</v>
          </cell>
          <cell r="J31">
            <v>3.6622822271243768E-3</v>
          </cell>
        </row>
        <row r="32">
          <cell r="C32">
            <v>0.46908</v>
          </cell>
          <cell r="J32">
            <v>3.5914914883807057E-3</v>
          </cell>
        </row>
        <row r="33">
          <cell r="C33">
            <v>0.4582</v>
          </cell>
          <cell r="J33">
            <v>3.5132621751174558E-3</v>
          </cell>
        </row>
        <row r="34">
          <cell r="C34">
            <v>0.44483999999999996</v>
          </cell>
          <cell r="J34">
            <v>3.381064920997517E-3</v>
          </cell>
        </row>
      </sheetData>
      <sheetData sheetId="2">
        <row r="5">
          <cell r="D5">
            <v>1.3574999999999999</v>
          </cell>
          <cell r="J5">
            <v>0.17885839951698596</v>
          </cell>
        </row>
        <row r="6">
          <cell r="D6">
            <v>1.0654999999999999</v>
          </cell>
          <cell r="J6">
            <v>8.9036206680203886E-2</v>
          </cell>
        </row>
        <row r="7">
          <cell r="D7">
            <v>1.0038</v>
          </cell>
          <cell r="J7">
            <v>5.4988261272545941E-2</v>
          </cell>
        </row>
        <row r="8">
          <cell r="D8">
            <v>0.91267999999999994</v>
          </cell>
          <cell r="J8">
            <v>2.7002840179836212E-2</v>
          </cell>
        </row>
        <row r="9">
          <cell r="D9">
            <v>0.89537</v>
          </cell>
          <cell r="J9">
            <v>3.1581636190109681E-2</v>
          </cell>
        </row>
        <row r="10">
          <cell r="D10">
            <v>0.90249999999999997</v>
          </cell>
          <cell r="J10">
            <v>3.4325594111553434E-2</v>
          </cell>
        </row>
        <row r="11">
          <cell r="D11">
            <v>0.88811000000000007</v>
          </cell>
          <cell r="J11">
            <v>2.0529564859814563E-2</v>
          </cell>
        </row>
        <row r="12">
          <cell r="D12">
            <v>0.87830999999999992</v>
          </cell>
          <cell r="J12">
            <v>1.9065742401840356E-2</v>
          </cell>
        </row>
        <row r="13">
          <cell r="D13">
            <v>0.87151000000000001</v>
          </cell>
          <cell r="J13">
            <v>1.7436491747035692E-2</v>
          </cell>
        </row>
        <row r="14">
          <cell r="D14">
            <v>0.86673</v>
          </cell>
          <cell r="J14">
            <v>1.7623223629946713E-2</v>
          </cell>
        </row>
        <row r="15">
          <cell r="D15">
            <v>0.86446000000000001</v>
          </cell>
          <cell r="J15">
            <v>1.754154148807275E-2</v>
          </cell>
        </row>
        <row r="16">
          <cell r="D16">
            <v>0.86153000000000002</v>
          </cell>
          <cell r="J16">
            <v>1.6652009888699117E-2</v>
          </cell>
        </row>
        <row r="17">
          <cell r="D17">
            <v>0.86166999999999994</v>
          </cell>
          <cell r="J17">
            <v>1.7071263378359965E-2</v>
          </cell>
        </row>
        <row r="18">
          <cell r="D18">
            <v>0.86053000000000002</v>
          </cell>
          <cell r="J18">
            <v>1.6490828764296035E-2</v>
          </cell>
        </row>
        <row r="19">
          <cell r="D19">
            <v>0.85697999999999996</v>
          </cell>
          <cell r="J19">
            <v>1.577944337843807E-2</v>
          </cell>
        </row>
        <row r="20">
          <cell r="D20">
            <v>0.85404999999999998</v>
          </cell>
          <cell r="J20">
            <v>1.5537777618865996E-2</v>
          </cell>
        </row>
        <row r="21">
          <cell r="D21">
            <v>0.84748999999999997</v>
          </cell>
          <cell r="J21">
            <v>1.5228125659814851E-2</v>
          </cell>
        </row>
        <row r="22">
          <cell r="D22">
            <v>0.84069000000000005</v>
          </cell>
          <cell r="J22">
            <v>1.4417317133687995E-2</v>
          </cell>
        </row>
        <row r="23">
          <cell r="D23">
            <v>0.83082</v>
          </cell>
          <cell r="J23">
            <v>1.3397054817301369E-2</v>
          </cell>
        </row>
        <row r="24">
          <cell r="D24">
            <v>0.81773000000000007</v>
          </cell>
          <cell r="J24">
            <v>1.2274744170223848E-2</v>
          </cell>
        </row>
        <row r="25">
          <cell r="D25">
            <v>0.80176000000000003</v>
          </cell>
          <cell r="J25">
            <v>1.1373285951444871E-2</v>
          </cell>
        </row>
        <row r="26">
          <cell r="D26">
            <v>0.78336000000000006</v>
          </cell>
          <cell r="J26">
            <v>1.0393395873234981E-2</v>
          </cell>
        </row>
        <row r="27">
          <cell r="D27">
            <v>0.76294000000000006</v>
          </cell>
          <cell r="J27">
            <v>9.4474564478135119E-3</v>
          </cell>
        </row>
        <row r="28">
          <cell r="D28">
            <v>0.74005999999999994</v>
          </cell>
          <cell r="J28">
            <v>8.530983400392822E-3</v>
          </cell>
        </row>
        <row r="29">
          <cell r="D29">
            <v>0.71465999999999996</v>
          </cell>
          <cell r="J29">
            <v>7.5327049885445816E-3</v>
          </cell>
        </row>
        <row r="30">
          <cell r="D30">
            <v>0.68640999999999996</v>
          </cell>
          <cell r="J30">
            <v>6.4742730179620138E-3</v>
          </cell>
        </row>
        <row r="31">
          <cell r="D31">
            <v>0.65551999999999999</v>
          </cell>
          <cell r="J31">
            <v>5.4333824128662582E-3</v>
          </cell>
        </row>
        <row r="32">
          <cell r="D32">
            <v>0.62142999999999993</v>
          </cell>
          <cell r="J32">
            <v>4.4651577053149236E-3</v>
          </cell>
        </row>
        <row r="33">
          <cell r="D33">
            <v>0.58487999999999996</v>
          </cell>
          <cell r="J33">
            <v>3.6984636449928026E-3</v>
          </cell>
        </row>
        <row r="34">
          <cell r="D34">
            <v>0.53935</v>
          </cell>
          <cell r="J34">
            <v>4.3853290767183195E-4</v>
          </cell>
        </row>
      </sheetData>
      <sheetData sheetId="3">
        <row r="5">
          <cell r="C5">
            <v>1.2074</v>
          </cell>
          <cell r="J5">
            <v>9.2995555449350301E-2</v>
          </cell>
        </row>
        <row r="6">
          <cell r="C6">
            <v>1.2104999999999999</v>
          </cell>
          <cell r="J6">
            <v>7.5326685473638397E-2</v>
          </cell>
        </row>
        <row r="7">
          <cell r="C7">
            <v>1.2224999999999999</v>
          </cell>
          <cell r="J7">
            <v>7.3315538447028941E-2</v>
          </cell>
        </row>
        <row r="8">
          <cell r="C8">
            <v>1.2164999999999999</v>
          </cell>
          <cell r="J8">
            <v>5.3853886685281217E-2</v>
          </cell>
        </row>
        <row r="9">
          <cell r="C9">
            <v>1.1984999999999999</v>
          </cell>
          <cell r="J9">
            <v>3.9892201967023311E-2</v>
          </cell>
        </row>
        <row r="10">
          <cell r="C10">
            <v>1.1892</v>
          </cell>
          <cell r="J10">
            <v>4.0775768948400397E-2</v>
          </cell>
        </row>
        <row r="11">
          <cell r="C11">
            <v>1.2224999999999999</v>
          </cell>
          <cell r="J11">
            <v>4.1804159814278992E-2</v>
          </cell>
        </row>
        <row r="12">
          <cell r="C12">
            <v>1.2224000000000002</v>
          </cell>
          <cell r="J12">
            <v>4.1597449173931086E-2</v>
          </cell>
        </row>
        <row r="13">
          <cell r="C13">
            <v>1.2214</v>
          </cell>
          <cell r="J13">
            <v>4.1531206473098173E-2</v>
          </cell>
        </row>
        <row r="14">
          <cell r="C14">
            <v>1.2170999999999998</v>
          </cell>
          <cell r="J14">
            <v>4.1207617958064241E-2</v>
          </cell>
        </row>
        <row r="15">
          <cell r="C15">
            <v>1.2175</v>
          </cell>
          <cell r="J15">
            <v>4.1130780579890676E-2</v>
          </cell>
        </row>
        <row r="16">
          <cell r="C16">
            <v>1.2167999999999999</v>
          </cell>
          <cell r="J16">
            <v>4.1019114785399435E-2</v>
          </cell>
        </row>
        <row r="17">
          <cell r="C17">
            <v>1.2147000000000001</v>
          </cell>
          <cell r="J17">
            <v>4.109502538156061E-2</v>
          </cell>
        </row>
        <row r="18">
          <cell r="C18">
            <v>1.2139000000000002</v>
          </cell>
          <cell r="J18">
            <v>4.0648903224236373E-2</v>
          </cell>
        </row>
        <row r="19">
          <cell r="C19">
            <v>1.2110999999999998</v>
          </cell>
          <cell r="J19">
            <v>4.0183592561033009E-2</v>
          </cell>
        </row>
        <row r="20">
          <cell r="C20">
            <v>1.2037</v>
          </cell>
          <cell r="J20">
            <v>3.8881243692957076E-2</v>
          </cell>
        </row>
        <row r="21">
          <cell r="C21">
            <v>1.1957</v>
          </cell>
          <cell r="J21">
            <v>3.8365884729940868E-2</v>
          </cell>
        </row>
        <row r="22">
          <cell r="C22">
            <v>1.1837</v>
          </cell>
          <cell r="J22">
            <v>3.6861196098034836E-2</v>
          </cell>
        </row>
        <row r="23">
          <cell r="C23">
            <v>1.165</v>
          </cell>
          <cell r="J23">
            <v>3.4964172138538245E-2</v>
          </cell>
        </row>
        <row r="24">
          <cell r="C24">
            <v>1.141</v>
          </cell>
          <cell r="J24">
            <v>3.2749096679654151E-2</v>
          </cell>
        </row>
        <row r="25">
          <cell r="C25">
            <v>1.1122000000000001</v>
          </cell>
          <cell r="J25">
            <v>3.0807484660567649E-2</v>
          </cell>
        </row>
        <row r="26">
          <cell r="C26">
            <v>1.0785</v>
          </cell>
          <cell r="J26">
            <v>2.8618975057351947E-2</v>
          </cell>
        </row>
        <row r="27">
          <cell r="C27">
            <v>1.0404</v>
          </cell>
          <cell r="J27">
            <v>2.6342635487825547E-2</v>
          </cell>
        </row>
        <row r="28">
          <cell r="C28">
            <v>0.99841000000000002</v>
          </cell>
          <cell r="J28">
            <v>2.4140723546185048E-2</v>
          </cell>
        </row>
        <row r="29">
          <cell r="C29">
            <v>0.95213999999999999</v>
          </cell>
          <cell r="J29">
            <v>2.1737467653799969E-2</v>
          </cell>
        </row>
        <row r="30">
          <cell r="C30">
            <v>0.90203999999999995</v>
          </cell>
          <cell r="J30">
            <v>1.9326175973993873E-2</v>
          </cell>
        </row>
        <row r="31">
          <cell r="C31">
            <v>0.84908000000000006</v>
          </cell>
          <cell r="J31">
            <v>1.7063263983710098E-2</v>
          </cell>
        </row>
        <row r="32">
          <cell r="C32">
            <v>0.79377999999999993</v>
          </cell>
          <cell r="J32">
            <v>1.500367103226556E-2</v>
          </cell>
        </row>
        <row r="33">
          <cell r="C33">
            <v>0.73573</v>
          </cell>
          <cell r="J33">
            <v>1.331236559660896E-2</v>
          </cell>
        </row>
        <row r="34">
          <cell r="C34">
            <v>0.68062</v>
          </cell>
          <cell r="J34">
            <v>1.3060670392866944E-2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.%"/>
      <sheetName val="0.1 wt.%"/>
      <sheetName val="0.2 wt.%"/>
      <sheetName val="0.3 wt.%"/>
      <sheetName val="0.5 wt.%"/>
      <sheetName val="0.75 wt.%"/>
      <sheetName val="1.0 wt.%"/>
      <sheetName val="2.0 wt.%"/>
      <sheetName val="3.0 wt.%"/>
      <sheetName val="4.0 wt.%"/>
      <sheetName val="Graph"/>
    </sheetNames>
    <sheetDataSet>
      <sheetData sheetId="0">
        <row r="4">
          <cell r="C4">
            <v>26.946000000000002</v>
          </cell>
          <cell r="D4">
            <v>1.3413999999999999</v>
          </cell>
          <cell r="G4">
            <v>25.726300948944409</v>
          </cell>
        </row>
        <row r="5">
          <cell r="C5">
            <v>28.838000000000001</v>
          </cell>
          <cell r="D5">
            <v>2.0152000000000001</v>
          </cell>
          <cell r="G5">
            <v>28.408299748764666</v>
          </cell>
        </row>
        <row r="6">
          <cell r="C6">
            <v>30.748999999999999</v>
          </cell>
          <cell r="D6">
            <v>1.6633</v>
          </cell>
          <cell r="G6">
            <v>30.643907916828557</v>
          </cell>
        </row>
        <row r="7">
          <cell r="C7">
            <v>31.466999999999999</v>
          </cell>
          <cell r="D7">
            <v>2.6966000000000001</v>
          </cell>
          <cell r="G7">
            <v>32.507991705892422</v>
          </cell>
        </row>
        <row r="8">
          <cell r="C8">
            <v>30.292000000000002</v>
          </cell>
          <cell r="D8">
            <v>4.3489000000000004</v>
          </cell>
          <cell r="G8">
            <v>34.0627181991333</v>
          </cell>
        </row>
        <row r="9">
          <cell r="C9">
            <v>37.341000000000001</v>
          </cell>
          <cell r="D9">
            <v>4.9671000000000003</v>
          </cell>
          <cell r="G9">
            <v>35.360249287653012</v>
          </cell>
        </row>
        <row r="10">
          <cell r="C10">
            <v>36.826000000000001</v>
          </cell>
          <cell r="D10">
            <v>1.5833999999999999</v>
          </cell>
          <cell r="G10">
            <v>36.439556147358267</v>
          </cell>
        </row>
        <row r="11">
          <cell r="C11">
            <v>35.51</v>
          </cell>
          <cell r="D11">
            <v>2.1109</v>
          </cell>
          <cell r="G11">
            <v>36.439556147358267</v>
          </cell>
        </row>
        <row r="12">
          <cell r="C12">
            <v>37.252000000000002</v>
          </cell>
          <cell r="D12">
            <v>1.3171999999999999</v>
          </cell>
          <cell r="G12">
            <v>37.34255614794435</v>
          </cell>
        </row>
        <row r="13">
          <cell r="C13">
            <v>38.411999999999999</v>
          </cell>
          <cell r="D13">
            <v>1.5948</v>
          </cell>
          <cell r="G13">
            <v>38.091935574004346</v>
          </cell>
        </row>
        <row r="14">
          <cell r="C14">
            <v>37.981999999999999</v>
          </cell>
          <cell r="D14">
            <v>1.7172000000000001</v>
          </cell>
          <cell r="G14">
            <v>38.718809498329634</v>
          </cell>
        </row>
        <row r="15">
          <cell r="C15">
            <v>39.944000000000003</v>
          </cell>
          <cell r="D15">
            <v>1.3626</v>
          </cell>
          <cell r="G15">
            <v>39.241902078217869</v>
          </cell>
        </row>
        <row r="16">
          <cell r="C16">
            <v>39.56</v>
          </cell>
          <cell r="D16">
            <v>1.5777000000000001</v>
          </cell>
          <cell r="G16">
            <v>39.677834295274167</v>
          </cell>
        </row>
        <row r="17">
          <cell r="C17">
            <v>40.813000000000002</v>
          </cell>
          <cell r="D17">
            <v>1.32</v>
          </cell>
          <cell r="G17">
            <v>40.041088204381523</v>
          </cell>
        </row>
        <row r="18">
          <cell r="C18">
            <v>40.759</v>
          </cell>
          <cell r="D18">
            <v>1.7559</v>
          </cell>
          <cell r="G18">
            <v>40.342102493452614</v>
          </cell>
        </row>
        <row r="19">
          <cell r="C19">
            <v>41.006999999999998</v>
          </cell>
          <cell r="D19">
            <v>1.2422</v>
          </cell>
          <cell r="G19">
            <v>40.595354568738621</v>
          </cell>
        </row>
        <row r="20">
          <cell r="C20">
            <v>40.619</v>
          </cell>
          <cell r="D20">
            <v>1.2971999999999999</v>
          </cell>
          <cell r="G20">
            <v>40.805005030072643</v>
          </cell>
        </row>
        <row r="21">
          <cell r="C21">
            <v>40.927</v>
          </cell>
          <cell r="D21">
            <v>1.2131000000000001</v>
          </cell>
          <cell r="G21">
            <v>40.981439216890024</v>
          </cell>
        </row>
        <row r="22">
          <cell r="C22">
            <v>41.386000000000003</v>
          </cell>
          <cell r="D22">
            <v>1.2692000000000001</v>
          </cell>
          <cell r="G22">
            <v>41.126769011924047</v>
          </cell>
        </row>
        <row r="23">
          <cell r="C23">
            <v>41.738999999999997</v>
          </cell>
          <cell r="D23">
            <v>0.69913999999999998</v>
          </cell>
          <cell r="G23">
            <v>41.249234326651298</v>
          </cell>
        </row>
        <row r="24">
          <cell r="C24">
            <v>40.787999999999997</v>
          </cell>
          <cell r="D24">
            <v>0.81191000000000002</v>
          </cell>
          <cell r="G24">
            <v>41.350964088525508</v>
          </cell>
        </row>
      </sheetData>
      <sheetData sheetId="1">
        <row r="4">
          <cell r="C4">
            <v>27.195</v>
          </cell>
          <cell r="D4">
            <v>1.661</v>
          </cell>
          <cell r="G4">
            <v>25.260116804611293</v>
          </cell>
        </row>
        <row r="5">
          <cell r="C5">
            <v>29.032</v>
          </cell>
          <cell r="D5">
            <v>2.1011000000000002</v>
          </cell>
          <cell r="G5">
            <v>29.079997402747473</v>
          </cell>
        </row>
        <row r="6">
          <cell r="C6">
            <v>32.380000000000003</v>
          </cell>
          <cell r="D6">
            <v>2.0981000000000001</v>
          </cell>
          <cell r="G6">
            <v>32.264098852306049</v>
          </cell>
        </row>
        <row r="7">
          <cell r="C7">
            <v>35.606999999999999</v>
          </cell>
          <cell r="D7">
            <v>1.6872</v>
          </cell>
          <cell r="G7">
            <v>34.919050636632889</v>
          </cell>
        </row>
        <row r="8">
          <cell r="C8">
            <v>35.883000000000003</v>
          </cell>
          <cell r="D8">
            <v>3.4308999999999998</v>
          </cell>
          <cell r="G8">
            <v>37.133395239373634</v>
          </cell>
        </row>
        <row r="9">
          <cell r="C9">
            <v>36.482999999999997</v>
          </cell>
          <cell r="D9">
            <v>3.0674999999999999</v>
          </cell>
          <cell r="G9">
            <v>38.981425085936998</v>
          </cell>
        </row>
        <row r="10">
          <cell r="C10">
            <v>39.146000000000001</v>
          </cell>
          <cell r="D10">
            <v>1.1106</v>
          </cell>
          <cell r="G10">
            <v>40.518645510159295</v>
          </cell>
        </row>
        <row r="11">
          <cell r="C11">
            <v>39.981000000000002</v>
          </cell>
          <cell r="D11">
            <v>1.9206000000000001</v>
          </cell>
          <cell r="G11">
            <v>40.518645510159295</v>
          </cell>
        </row>
        <row r="12">
          <cell r="C12">
            <v>40.904000000000003</v>
          </cell>
          <cell r="D12">
            <v>1.1713</v>
          </cell>
          <cell r="G12">
            <v>41.804758010503043</v>
          </cell>
        </row>
        <row r="13">
          <cell r="C13">
            <v>41.912999999999997</v>
          </cell>
          <cell r="D13">
            <v>1.6203000000000001</v>
          </cell>
          <cell r="G13">
            <v>42.872073898355353</v>
          </cell>
        </row>
        <row r="14">
          <cell r="C14">
            <v>43.79</v>
          </cell>
          <cell r="D14">
            <v>1.3715999999999999</v>
          </cell>
          <cell r="G14">
            <v>43.764909324369768</v>
          </cell>
        </row>
        <row r="15">
          <cell r="C15">
            <v>44.360999999999997</v>
          </cell>
          <cell r="D15">
            <v>1.3488</v>
          </cell>
          <cell r="G15">
            <v>44.509932475415916</v>
          </cell>
        </row>
        <row r="16">
          <cell r="C16">
            <v>45.954000000000001</v>
          </cell>
          <cell r="D16">
            <v>1.2216</v>
          </cell>
          <cell r="G16">
            <v>45.130816056030277</v>
          </cell>
        </row>
        <row r="17">
          <cell r="C17">
            <v>46.054000000000002</v>
          </cell>
          <cell r="D17">
            <v>1.3652</v>
          </cell>
          <cell r="G17">
            <v>45.648186369428373</v>
          </cell>
        </row>
        <row r="18">
          <cell r="C18">
            <v>47.692</v>
          </cell>
          <cell r="D18">
            <v>1.3270999999999999</v>
          </cell>
          <cell r="G18">
            <v>46.076910887374275</v>
          </cell>
        </row>
        <row r="19">
          <cell r="C19">
            <v>45.148000000000003</v>
          </cell>
          <cell r="D19">
            <v>0.88797999999999999</v>
          </cell>
          <cell r="G19">
            <v>46.437609292193677</v>
          </cell>
        </row>
        <row r="20">
          <cell r="C20">
            <v>47.283999999999999</v>
          </cell>
          <cell r="D20">
            <v>1.1575</v>
          </cell>
          <cell r="G20">
            <v>46.736207386157702</v>
          </cell>
        </row>
        <row r="21">
          <cell r="C21">
            <v>47.975000000000001</v>
          </cell>
          <cell r="D21">
            <v>1.3677999999999999</v>
          </cell>
          <cell r="G21">
            <v>46.987496658590196</v>
          </cell>
        </row>
        <row r="22">
          <cell r="C22">
            <v>47.762</v>
          </cell>
          <cell r="D22">
            <v>1.4815</v>
          </cell>
          <cell r="G22">
            <v>47.194484992969308</v>
          </cell>
        </row>
        <row r="23">
          <cell r="C23">
            <v>48.692</v>
          </cell>
          <cell r="D23">
            <v>0.84648000000000001</v>
          </cell>
          <cell r="G23">
            <v>47.368908217805433</v>
          </cell>
        </row>
        <row r="24">
          <cell r="C24">
            <v>47.485999999999997</v>
          </cell>
          <cell r="D24">
            <v>1.3895</v>
          </cell>
          <cell r="G24">
            <v>47.513798492798237</v>
          </cell>
        </row>
      </sheetData>
      <sheetData sheetId="2">
        <row r="4">
          <cell r="C4">
            <v>25.326000000000001</v>
          </cell>
          <cell r="D4">
            <v>1.4921</v>
          </cell>
          <cell r="G4">
            <v>25.083213257069612</v>
          </cell>
        </row>
        <row r="5">
          <cell r="C5">
            <v>27.821999999999999</v>
          </cell>
          <cell r="D5">
            <v>1.3227</v>
          </cell>
          <cell r="G5">
            <v>28.084409404611236</v>
          </cell>
        </row>
        <row r="6">
          <cell r="C6">
            <v>30.786999999999999</v>
          </cell>
          <cell r="D6">
            <v>2.6326999999999998</v>
          </cell>
          <cell r="G6">
            <v>30.586087862429935</v>
          </cell>
        </row>
        <row r="7">
          <cell r="C7">
            <v>35.054000000000002</v>
          </cell>
          <cell r="D7">
            <v>1.7270000000000001</v>
          </cell>
          <cell r="G7">
            <v>32.672025069712873</v>
          </cell>
        </row>
        <row r="8">
          <cell r="C8">
            <v>32.970999999999997</v>
          </cell>
          <cell r="D8">
            <v>3.8050999999999999</v>
          </cell>
          <cell r="G8">
            <v>34.411786907901671</v>
          </cell>
        </row>
        <row r="9">
          <cell r="C9">
            <v>33.895000000000003</v>
          </cell>
          <cell r="D9">
            <v>4.4321999999999999</v>
          </cell>
          <cell r="G9">
            <v>35.863743301186339</v>
          </cell>
        </row>
        <row r="10">
          <cell r="C10">
            <v>37.195</v>
          </cell>
          <cell r="D10">
            <v>1.3364</v>
          </cell>
          <cell r="G10">
            <v>37.07150356922962</v>
          </cell>
        </row>
        <row r="11">
          <cell r="C11">
            <v>36.628999999999998</v>
          </cell>
          <cell r="D11">
            <v>1.2090000000000001</v>
          </cell>
          <cell r="G11">
            <v>37.07150356922962</v>
          </cell>
        </row>
        <row r="12">
          <cell r="C12">
            <v>38.194000000000003</v>
          </cell>
          <cell r="D12">
            <v>1.0905</v>
          </cell>
          <cell r="G12">
            <v>38.081973865924255</v>
          </cell>
        </row>
        <row r="13">
          <cell r="C13">
            <v>38.826999999999998</v>
          </cell>
          <cell r="D13">
            <v>1.2866</v>
          </cell>
          <cell r="G13">
            <v>38.920540477769478</v>
          </cell>
        </row>
        <row r="14">
          <cell r="C14">
            <v>40.341999999999999</v>
          </cell>
          <cell r="D14">
            <v>1.3358000000000001</v>
          </cell>
          <cell r="G14">
            <v>39.622021629366351</v>
          </cell>
        </row>
        <row r="15">
          <cell r="C15">
            <v>39.604999999999997</v>
          </cell>
          <cell r="D15">
            <v>1.0714999999999999</v>
          </cell>
          <cell r="G15">
            <v>40.207369928430985</v>
          </cell>
        </row>
        <row r="16">
          <cell r="C16">
            <v>40.743000000000002</v>
          </cell>
          <cell r="D16">
            <v>0.94435000000000002</v>
          </cell>
          <cell r="G16">
            <v>40.695184498111743</v>
          </cell>
        </row>
        <row r="17">
          <cell r="C17">
            <v>40.603000000000002</v>
          </cell>
          <cell r="D17">
            <v>1.4317</v>
          </cell>
          <cell r="G17">
            <v>41.101670971060763</v>
          </cell>
        </row>
        <row r="18">
          <cell r="C18">
            <v>40.152999999999999</v>
          </cell>
          <cell r="D18">
            <v>0.70430999999999999</v>
          </cell>
          <cell r="G18">
            <v>41.438510392754651</v>
          </cell>
        </row>
        <row r="19">
          <cell r="C19">
            <v>42.744</v>
          </cell>
          <cell r="D19">
            <v>1.2931999999999999</v>
          </cell>
          <cell r="G19">
            <v>41.72190319395807</v>
          </cell>
        </row>
        <row r="20">
          <cell r="C20">
            <v>42.677</v>
          </cell>
          <cell r="D20">
            <v>1.0074000000000001</v>
          </cell>
          <cell r="G20">
            <v>41.956505147146174</v>
          </cell>
        </row>
        <row r="21">
          <cell r="C21">
            <v>42.835999999999999</v>
          </cell>
          <cell r="D21">
            <v>1.7108000000000001</v>
          </cell>
          <cell r="G21">
            <v>42.153937600063927</v>
          </cell>
        </row>
        <row r="22">
          <cell r="C22">
            <v>42.152999999999999</v>
          </cell>
          <cell r="D22">
            <v>0.92322000000000004</v>
          </cell>
          <cell r="G22">
            <v>42.316563780585838</v>
          </cell>
        </row>
        <row r="23">
          <cell r="C23">
            <v>41.942999999999998</v>
          </cell>
          <cell r="D23">
            <v>0.83796999999999999</v>
          </cell>
          <cell r="G23">
            <v>42.453604270981103</v>
          </cell>
        </row>
        <row r="24">
          <cell r="C24">
            <v>43.582000000000001</v>
          </cell>
          <cell r="D24">
            <v>0.87978000000000001</v>
          </cell>
          <cell r="G24">
            <v>42.567441372417427</v>
          </cell>
        </row>
      </sheetData>
      <sheetData sheetId="3">
        <row r="4">
          <cell r="C4">
            <v>24.920999999999999</v>
          </cell>
          <cell r="D4">
            <v>2.3563999999999998</v>
          </cell>
          <cell r="G4">
            <v>23.16398761982358</v>
          </cell>
        </row>
        <row r="5">
          <cell r="C5">
            <v>27.678000000000001</v>
          </cell>
          <cell r="D5">
            <v>1.1127</v>
          </cell>
          <cell r="G5">
            <v>26.864534647813187</v>
          </cell>
        </row>
        <row r="6">
          <cell r="C6">
            <v>28.713999999999999</v>
          </cell>
          <cell r="D6">
            <v>1.4258999999999999</v>
          </cell>
          <cell r="G6">
            <v>29.94916435108993</v>
          </cell>
        </row>
        <row r="7">
          <cell r="C7">
            <v>32.256999999999998</v>
          </cell>
          <cell r="D7">
            <v>1.6404000000000001</v>
          </cell>
          <cell r="G7">
            <v>32.521175093975501</v>
          </cell>
        </row>
        <row r="8">
          <cell r="C8">
            <v>34.926000000000002</v>
          </cell>
          <cell r="D8">
            <v>4.5304000000000002</v>
          </cell>
          <cell r="G8">
            <v>34.666343281330704</v>
          </cell>
        </row>
        <row r="9">
          <cell r="C9">
            <v>32.743000000000002</v>
          </cell>
          <cell r="D9">
            <v>4.4836</v>
          </cell>
          <cell r="G9">
            <v>36.456640433464976</v>
          </cell>
        </row>
        <row r="10">
          <cell r="C10">
            <v>37.054000000000002</v>
          </cell>
          <cell r="D10">
            <v>1.8288</v>
          </cell>
          <cell r="G10">
            <v>37.945837890316469</v>
          </cell>
        </row>
        <row r="11">
          <cell r="C11">
            <v>37.863</v>
          </cell>
          <cell r="D11">
            <v>1.4673</v>
          </cell>
          <cell r="G11">
            <v>37.945837890316469</v>
          </cell>
        </row>
        <row r="12">
          <cell r="C12">
            <v>39.216000000000001</v>
          </cell>
          <cell r="D12">
            <v>1.052</v>
          </cell>
          <cell r="G12">
            <v>39.191772067717068</v>
          </cell>
        </row>
        <row r="13">
          <cell r="C13">
            <v>40.76</v>
          </cell>
          <cell r="D13">
            <v>1.6597</v>
          </cell>
          <cell r="G13">
            <v>40.225744867454615</v>
          </cell>
        </row>
        <row r="14">
          <cell r="C14">
            <v>42.088000000000001</v>
          </cell>
          <cell r="D14">
            <v>1.8553999999999999</v>
          </cell>
          <cell r="G14">
            <v>41.090687997832447</v>
          </cell>
        </row>
        <row r="15">
          <cell r="C15">
            <v>41.47</v>
          </cell>
          <cell r="D15">
            <v>1.5840000000000001</v>
          </cell>
          <cell r="G15">
            <v>41.812436528069881</v>
          </cell>
        </row>
        <row r="16">
          <cell r="C16">
            <v>42.350999999999999</v>
          </cell>
          <cell r="D16">
            <v>1.3295999999999999</v>
          </cell>
          <cell r="G16">
            <v>42.413923624313433</v>
          </cell>
        </row>
        <row r="17">
          <cell r="C17">
            <v>42.253</v>
          </cell>
          <cell r="D17">
            <v>1.1518999999999999</v>
          </cell>
          <cell r="G17">
            <v>42.915131221364909</v>
          </cell>
        </row>
        <row r="18">
          <cell r="C18">
            <v>42.323</v>
          </cell>
          <cell r="D18">
            <v>1.3547</v>
          </cell>
          <cell r="G18">
            <v>43.33046232922338</v>
          </cell>
        </row>
        <row r="19">
          <cell r="C19">
            <v>44.234000000000002</v>
          </cell>
          <cell r="D19">
            <v>0.84433999999999998</v>
          </cell>
          <cell r="G19">
            <v>43.679892468638293</v>
          </cell>
        </row>
        <row r="20">
          <cell r="C20">
            <v>43.307000000000002</v>
          </cell>
          <cell r="D20">
            <v>1.1209</v>
          </cell>
          <cell r="G20">
            <v>43.969162319041757</v>
          </cell>
        </row>
        <row r="21">
          <cell r="C21">
            <v>45.423000000000002</v>
          </cell>
          <cell r="D21">
            <v>1.1313</v>
          </cell>
          <cell r="G21">
            <v>44.212601281694006</v>
          </cell>
        </row>
        <row r="22">
          <cell r="C22">
            <v>46.026000000000003</v>
          </cell>
          <cell r="D22">
            <v>1.3030999999999999</v>
          </cell>
          <cell r="G22">
            <v>44.413123273399421</v>
          </cell>
        </row>
        <row r="23">
          <cell r="C23">
            <v>45.540999999999997</v>
          </cell>
          <cell r="D23">
            <v>1.5175000000000001</v>
          </cell>
          <cell r="G23">
            <v>44.582097493848778</v>
          </cell>
        </row>
        <row r="24">
          <cell r="C24">
            <v>44.929000000000002</v>
          </cell>
          <cell r="D24">
            <v>1.3148</v>
          </cell>
          <cell r="G24">
            <v>44.722461377675629</v>
          </cell>
        </row>
      </sheetData>
      <sheetData sheetId="4">
        <row r="4">
          <cell r="C4">
            <v>28.713999999999999</v>
          </cell>
          <cell r="D4">
            <v>1.8985000000000001</v>
          </cell>
          <cell r="G4">
            <v>27.407590577067246</v>
          </cell>
        </row>
        <row r="5">
          <cell r="C5">
            <v>31.850999999999999</v>
          </cell>
          <cell r="D5">
            <v>1.5633999999999999</v>
          </cell>
          <cell r="G5">
            <v>31.434156688126901</v>
          </cell>
        </row>
        <row r="6">
          <cell r="C6">
            <v>35.738999999999997</v>
          </cell>
          <cell r="D6">
            <v>2.1516000000000002</v>
          </cell>
          <cell r="G6">
            <v>34.790543010051252</v>
          </cell>
        </row>
        <row r="7">
          <cell r="C7">
            <v>37.340000000000003</v>
          </cell>
          <cell r="D7">
            <v>2.4561000000000002</v>
          </cell>
          <cell r="G7">
            <v>37.589148517899829</v>
          </cell>
        </row>
        <row r="8">
          <cell r="C8">
            <v>35.353000000000002</v>
          </cell>
          <cell r="D8">
            <v>2.5082</v>
          </cell>
          <cell r="G8">
            <v>39.923306538429109</v>
          </cell>
        </row>
        <row r="9">
          <cell r="C9">
            <v>40.234999999999999</v>
          </cell>
          <cell r="D9">
            <v>3.5223</v>
          </cell>
          <cell r="G9">
            <v>41.871329300195427</v>
          </cell>
        </row>
        <row r="10">
          <cell r="C10">
            <v>43.219000000000001</v>
          </cell>
          <cell r="D10">
            <v>1.4306000000000001</v>
          </cell>
          <cell r="G10">
            <v>43.491725411116377</v>
          </cell>
        </row>
        <row r="11">
          <cell r="C11">
            <v>44.636000000000003</v>
          </cell>
          <cell r="D11">
            <v>1.3153999999999999</v>
          </cell>
          <cell r="G11">
            <v>43.491725411116377</v>
          </cell>
        </row>
        <row r="12">
          <cell r="C12">
            <v>45.1</v>
          </cell>
          <cell r="D12">
            <v>0.76519000000000004</v>
          </cell>
          <cell r="G12">
            <v>44.847426689167087</v>
          </cell>
        </row>
        <row r="13">
          <cell r="C13">
            <v>47.005000000000003</v>
          </cell>
          <cell r="D13">
            <v>1.4612000000000001</v>
          </cell>
          <cell r="G13">
            <v>45.972492741210338</v>
          </cell>
        </row>
        <row r="14">
          <cell r="C14">
            <v>47.436</v>
          </cell>
          <cell r="D14">
            <v>1.6524000000000001</v>
          </cell>
          <cell r="G14">
            <v>46.91363756937519</v>
          </cell>
        </row>
        <row r="15">
          <cell r="C15">
            <v>48.332000000000001</v>
          </cell>
          <cell r="D15">
            <v>1.1093999999999999</v>
          </cell>
          <cell r="G15">
            <v>47.698972318691965</v>
          </cell>
        </row>
        <row r="16">
          <cell r="C16">
            <v>47.61</v>
          </cell>
          <cell r="D16">
            <v>1.5105999999999999</v>
          </cell>
          <cell r="G16">
            <v>48.353450572759641</v>
          </cell>
        </row>
        <row r="17">
          <cell r="C17">
            <v>48.491</v>
          </cell>
          <cell r="D17">
            <v>1.3712</v>
          </cell>
          <cell r="G17">
            <v>48.898814679641298</v>
          </cell>
        </row>
        <row r="18">
          <cell r="C18">
            <v>49.125999999999998</v>
          </cell>
          <cell r="D18">
            <v>0.93520999999999999</v>
          </cell>
          <cell r="G18">
            <v>49.350736557980547</v>
          </cell>
        </row>
        <row r="19">
          <cell r="C19">
            <v>49.238</v>
          </cell>
          <cell r="D19">
            <v>1.3775999999999999</v>
          </cell>
          <cell r="G19">
            <v>49.730951576708549</v>
          </cell>
        </row>
        <row r="20">
          <cell r="C20">
            <v>49.398000000000003</v>
          </cell>
          <cell r="D20">
            <v>1.5548999999999999</v>
          </cell>
          <cell r="G20">
            <v>50.045706170495905</v>
          </cell>
        </row>
        <row r="21">
          <cell r="C21">
            <v>52.161000000000001</v>
          </cell>
          <cell r="D21">
            <v>1.5568</v>
          </cell>
          <cell r="G21">
            <v>50.310592164299806</v>
          </cell>
        </row>
        <row r="22">
          <cell r="C22">
            <v>49.94</v>
          </cell>
          <cell r="D22">
            <v>1.1437999999999999</v>
          </cell>
          <cell r="G22">
            <v>50.528780191695809</v>
          </cell>
        </row>
        <row r="23">
          <cell r="C23">
            <v>52.067999999999998</v>
          </cell>
          <cell r="D23">
            <v>1.4335</v>
          </cell>
          <cell r="G23">
            <v>50.712641081601518</v>
          </cell>
        </row>
        <row r="24">
          <cell r="C24">
            <v>51.235999999999997</v>
          </cell>
          <cell r="D24">
            <v>1.1415999999999999</v>
          </cell>
          <cell r="G24">
            <v>50.865371057348092</v>
          </cell>
        </row>
      </sheetData>
      <sheetData sheetId="5">
        <row r="4">
          <cell r="C4">
            <v>27.5</v>
          </cell>
          <cell r="D4">
            <v>1.71</v>
          </cell>
          <cell r="G4">
            <v>26.317574318050092</v>
          </cell>
        </row>
        <row r="5">
          <cell r="C5">
            <v>31.3</v>
          </cell>
          <cell r="D5">
            <v>1.2</v>
          </cell>
          <cell r="G5">
            <v>30.545794490452323</v>
          </cell>
        </row>
        <row r="6">
          <cell r="C6">
            <v>33.200000000000003</v>
          </cell>
          <cell r="D6">
            <v>1.9</v>
          </cell>
          <cell r="G6">
            <v>34.070271665620503</v>
          </cell>
        </row>
        <row r="7">
          <cell r="C7">
            <v>35.5</v>
          </cell>
          <cell r="D7">
            <v>3.03</v>
          </cell>
          <cell r="G7">
            <v>37.009033860628215</v>
          </cell>
        </row>
        <row r="8">
          <cell r="C8">
            <v>40.5</v>
          </cell>
          <cell r="D8">
            <v>3.81</v>
          </cell>
          <cell r="G8">
            <v>39.460088619388671</v>
          </cell>
        </row>
        <row r="9">
          <cell r="C9">
            <v>40.4</v>
          </cell>
          <cell r="D9">
            <v>5.56</v>
          </cell>
          <cell r="G9">
            <v>41.505670117473514</v>
          </cell>
        </row>
        <row r="10">
          <cell r="C10">
            <v>41.8</v>
          </cell>
          <cell r="D10">
            <v>1.19</v>
          </cell>
          <cell r="G10">
            <v>43.207217126638355</v>
          </cell>
        </row>
        <row r="11">
          <cell r="C11">
            <v>41</v>
          </cell>
          <cell r="D11">
            <v>1.04</v>
          </cell>
          <cell r="G11">
            <v>43.207217126638355</v>
          </cell>
        </row>
        <row r="12">
          <cell r="C12">
            <v>45.5</v>
          </cell>
          <cell r="D12">
            <v>1.17</v>
          </cell>
          <cell r="G12">
            <v>44.630813147044179</v>
          </cell>
        </row>
        <row r="13">
          <cell r="C13">
            <v>46.5</v>
          </cell>
          <cell r="D13">
            <v>1.34</v>
          </cell>
          <cell r="G13">
            <v>45.812223521374861</v>
          </cell>
        </row>
        <row r="14">
          <cell r="C14">
            <v>47.5</v>
          </cell>
          <cell r="D14">
            <v>1.59</v>
          </cell>
          <cell r="G14">
            <v>46.800501731105143</v>
          </cell>
        </row>
        <row r="15">
          <cell r="C15">
            <v>48.5</v>
          </cell>
          <cell r="D15">
            <v>1.41</v>
          </cell>
          <cell r="G15">
            <v>47.625166752754517</v>
          </cell>
        </row>
        <row r="16">
          <cell r="C16">
            <v>49.2</v>
          </cell>
          <cell r="D16">
            <v>0.93100000000000005</v>
          </cell>
          <cell r="G16">
            <v>48.312421867887664</v>
          </cell>
        </row>
        <row r="17">
          <cell r="C17">
            <v>48.9</v>
          </cell>
          <cell r="D17">
            <v>1.57</v>
          </cell>
          <cell r="G17">
            <v>48.885098300962376</v>
          </cell>
        </row>
        <row r="18">
          <cell r="C18">
            <v>49.2</v>
          </cell>
          <cell r="D18">
            <v>1.44</v>
          </cell>
          <cell r="G18">
            <v>49.359652834438307</v>
          </cell>
        </row>
        <row r="19">
          <cell r="C19">
            <v>50.2</v>
          </cell>
          <cell r="D19">
            <v>1.07</v>
          </cell>
          <cell r="G19">
            <v>49.758909364120115</v>
          </cell>
        </row>
        <row r="20">
          <cell r="C20">
            <v>51</v>
          </cell>
          <cell r="D20">
            <v>1.47</v>
          </cell>
          <cell r="G20">
            <v>50.089427151758706</v>
          </cell>
        </row>
        <row r="21">
          <cell r="C21">
            <v>49.8</v>
          </cell>
          <cell r="D21">
            <v>0.96199999999999997</v>
          </cell>
          <cell r="G21">
            <v>50.367578874963293</v>
          </cell>
        </row>
        <row r="22">
          <cell r="C22">
            <v>49.7</v>
          </cell>
          <cell r="D22">
            <v>1.19</v>
          </cell>
          <cell r="G22">
            <v>50.59669395549767</v>
          </cell>
        </row>
        <row r="23">
          <cell r="C23">
            <v>51</v>
          </cell>
          <cell r="D23">
            <v>1.35</v>
          </cell>
          <cell r="G23">
            <v>50.789762764545628</v>
          </cell>
        </row>
        <row r="24">
          <cell r="C24">
            <v>51.1</v>
          </cell>
          <cell r="D24">
            <v>1.96</v>
          </cell>
          <cell r="G24">
            <v>50.950141595184576</v>
          </cell>
        </row>
      </sheetData>
      <sheetData sheetId="6">
        <row r="4">
          <cell r="C4">
            <v>27.515000000000001</v>
          </cell>
          <cell r="D4">
            <v>1.4479</v>
          </cell>
          <cell r="G4">
            <v>25.461199454797082</v>
          </cell>
        </row>
        <row r="5">
          <cell r="C5">
            <v>30.311</v>
          </cell>
          <cell r="D5">
            <v>2.2665999999999999</v>
          </cell>
          <cell r="G5">
            <v>30.19467732694336</v>
          </cell>
        </row>
        <row r="6">
          <cell r="C6">
            <v>32.012999999999998</v>
          </cell>
          <cell r="D6">
            <v>1.7976000000000001</v>
          </cell>
          <cell r="G6">
            <v>34.140317345510525</v>
          </cell>
        </row>
        <row r="7">
          <cell r="C7">
            <v>38.216000000000001</v>
          </cell>
          <cell r="D7">
            <v>1.7958000000000001</v>
          </cell>
          <cell r="G7">
            <v>37.430251467759859</v>
          </cell>
        </row>
        <row r="8">
          <cell r="C8">
            <v>38.860999999999997</v>
          </cell>
          <cell r="D8">
            <v>2.3586</v>
          </cell>
          <cell r="G8">
            <v>40.174198800431483</v>
          </cell>
        </row>
        <row r="9">
          <cell r="C9">
            <v>41.209000000000003</v>
          </cell>
          <cell r="D9">
            <v>3.9643000000000002</v>
          </cell>
          <cell r="G9">
            <v>42.464220218912928</v>
          </cell>
        </row>
        <row r="10">
          <cell r="C10">
            <v>43.918999999999997</v>
          </cell>
          <cell r="D10">
            <v>1.4724999999999999</v>
          </cell>
          <cell r="G10">
            <v>44.369096215879409</v>
          </cell>
        </row>
        <row r="11">
          <cell r="C11">
            <v>44.107999999999997</v>
          </cell>
          <cell r="D11">
            <v>1.6052</v>
          </cell>
          <cell r="G11">
            <v>44.369096215879409</v>
          </cell>
        </row>
        <row r="12">
          <cell r="C12">
            <v>46.134</v>
          </cell>
          <cell r="D12">
            <v>1.3573</v>
          </cell>
          <cell r="G12">
            <v>45.962807041405796</v>
          </cell>
        </row>
        <row r="13">
          <cell r="C13">
            <v>47.869</v>
          </cell>
          <cell r="D13">
            <v>1.5199</v>
          </cell>
          <cell r="G13">
            <v>47.28539187303749</v>
          </cell>
        </row>
        <row r="14">
          <cell r="C14">
            <v>47.603999999999999</v>
          </cell>
          <cell r="D14">
            <v>1.7518</v>
          </cell>
          <cell r="G14">
            <v>48.391765913778343</v>
          </cell>
        </row>
        <row r="15">
          <cell r="C15">
            <v>49.213999999999999</v>
          </cell>
          <cell r="D15">
            <v>1.4742999999999999</v>
          </cell>
          <cell r="G15">
            <v>49.314975555837393</v>
          </cell>
        </row>
        <row r="16">
          <cell r="C16">
            <v>49.747</v>
          </cell>
          <cell r="D16">
            <v>1.1027</v>
          </cell>
          <cell r="G16">
            <v>50.084355282379377</v>
          </cell>
        </row>
        <row r="17">
          <cell r="C17">
            <v>52.17</v>
          </cell>
          <cell r="D17">
            <v>1.2935000000000001</v>
          </cell>
          <cell r="G17">
            <v>50.725464570290157</v>
          </cell>
        </row>
        <row r="18">
          <cell r="C18">
            <v>52.085999999999999</v>
          </cell>
          <cell r="D18">
            <v>1.6223000000000001</v>
          </cell>
          <cell r="G18">
            <v>51.256726730665974</v>
          </cell>
        </row>
        <row r="19">
          <cell r="C19">
            <v>50.976999999999997</v>
          </cell>
          <cell r="D19">
            <v>1.4026000000000001</v>
          </cell>
          <cell r="G19">
            <v>51.703693035990852</v>
          </cell>
        </row>
        <row r="20">
          <cell r="C20">
            <v>52.795000000000002</v>
          </cell>
          <cell r="D20">
            <v>1.0338000000000001</v>
          </cell>
          <cell r="G20">
            <v>52.073706557129029</v>
          </cell>
        </row>
        <row r="21">
          <cell r="C21">
            <v>53.530999999999999</v>
          </cell>
          <cell r="D21">
            <v>1.0689</v>
          </cell>
          <cell r="G21">
            <v>52.385096450087289</v>
          </cell>
        </row>
        <row r="22">
          <cell r="C22">
            <v>52.991</v>
          </cell>
          <cell r="D22">
            <v>1.1901999999999999</v>
          </cell>
          <cell r="G22">
            <v>52.641589991025185</v>
          </cell>
        </row>
        <row r="23">
          <cell r="C23">
            <v>52.933999999999997</v>
          </cell>
          <cell r="D23">
            <v>1.8297000000000001</v>
          </cell>
          <cell r="G23">
            <v>52.857729855593995</v>
          </cell>
        </row>
        <row r="24">
          <cell r="C24">
            <v>52.122999999999998</v>
          </cell>
          <cell r="D24">
            <v>1.0935999999999999</v>
          </cell>
          <cell r="G24">
            <v>53.03727340229603</v>
          </cell>
        </row>
      </sheetData>
      <sheetData sheetId="7">
        <row r="4">
          <cell r="C4">
            <v>27.838999999999999</v>
          </cell>
          <cell r="D4">
            <v>1.3994</v>
          </cell>
          <cell r="G4">
            <v>27.167969737108024</v>
          </cell>
        </row>
        <row r="5">
          <cell r="C5">
            <v>31.931000000000001</v>
          </cell>
          <cell r="D5">
            <v>1.5943000000000001</v>
          </cell>
          <cell r="G5">
            <v>31.464385800691101</v>
          </cell>
        </row>
        <row r="6">
          <cell r="C6">
            <v>34.384999999999998</v>
          </cell>
          <cell r="D6">
            <v>2.2892000000000001</v>
          </cell>
          <cell r="G6">
            <v>35.045708374657565</v>
          </cell>
        </row>
        <row r="7">
          <cell r="C7">
            <v>39.125999999999998</v>
          </cell>
          <cell r="D7">
            <v>2.4836999999999998</v>
          </cell>
          <cell r="G7">
            <v>38.031869120044753</v>
          </cell>
        </row>
        <row r="8">
          <cell r="C8">
            <v>37.789000000000001</v>
          </cell>
          <cell r="D8">
            <v>2.7561</v>
          </cell>
          <cell r="G8">
            <v>40.522456319593829</v>
          </cell>
        </row>
        <row r="9">
          <cell r="C9">
            <v>44.17</v>
          </cell>
          <cell r="D9">
            <v>2.9220999999999999</v>
          </cell>
          <cell r="G9">
            <v>42.601030483045406</v>
          </cell>
        </row>
        <row r="10">
          <cell r="C10">
            <v>43.027999999999999</v>
          </cell>
          <cell r="D10">
            <v>1.7808999999999999</v>
          </cell>
          <cell r="G10">
            <v>44.330021312528189</v>
          </cell>
        </row>
        <row r="11">
          <cell r="C11">
            <v>43.043999999999997</v>
          </cell>
          <cell r="D11">
            <v>1.5145</v>
          </cell>
          <cell r="G11">
            <v>44.330021312528189</v>
          </cell>
        </row>
        <row r="12">
          <cell r="C12">
            <v>46.273000000000003</v>
          </cell>
          <cell r="D12">
            <v>1.1323000000000001</v>
          </cell>
          <cell r="G12">
            <v>45.776578152223124</v>
          </cell>
        </row>
        <row r="13">
          <cell r="C13">
            <v>47.49</v>
          </cell>
          <cell r="D13">
            <v>1.4897</v>
          </cell>
          <cell r="G13">
            <v>46.97704319495864</v>
          </cell>
        </row>
        <row r="14">
          <cell r="C14">
            <v>47.905000000000001</v>
          </cell>
          <cell r="D14">
            <v>1.2706</v>
          </cell>
          <cell r="G14">
            <v>47.981261093375686</v>
          </cell>
        </row>
        <row r="15">
          <cell r="C15">
            <v>47.682000000000002</v>
          </cell>
          <cell r="D15">
            <v>1.4822</v>
          </cell>
          <cell r="G15">
            <v>48.819226928082074</v>
          </cell>
        </row>
        <row r="16">
          <cell r="C16">
            <v>49.383000000000003</v>
          </cell>
          <cell r="D16">
            <v>1.4144000000000001</v>
          </cell>
          <cell r="G16">
            <v>49.517566606727556</v>
          </cell>
        </row>
        <row r="17">
          <cell r="C17">
            <v>51.941000000000003</v>
          </cell>
          <cell r="D17">
            <v>1.7287999999999999</v>
          </cell>
          <cell r="G17">
            <v>50.099479592800783</v>
          </cell>
        </row>
        <row r="18">
          <cell r="C18">
            <v>50.631999999999998</v>
          </cell>
          <cell r="D18">
            <v>1.3347</v>
          </cell>
          <cell r="G18">
            <v>50.581688096033432</v>
          </cell>
        </row>
        <row r="19">
          <cell r="C19">
            <v>52.188000000000002</v>
          </cell>
          <cell r="D19">
            <v>1.3498000000000001</v>
          </cell>
          <cell r="G19">
            <v>50.987384133059045</v>
          </cell>
        </row>
        <row r="20">
          <cell r="C20">
            <v>51.417000000000002</v>
          </cell>
          <cell r="D20">
            <v>0.93998999999999999</v>
          </cell>
          <cell r="G20">
            <v>51.323232758298346</v>
          </cell>
        </row>
        <row r="21">
          <cell r="C21">
            <v>51.186999999999998</v>
          </cell>
          <cell r="D21">
            <v>2.0695000000000001</v>
          </cell>
          <cell r="G21">
            <v>51.605870720126752</v>
          </cell>
        </row>
        <row r="22">
          <cell r="C22">
            <v>51.89</v>
          </cell>
          <cell r="D22">
            <v>1.42</v>
          </cell>
          <cell r="G22">
            <v>51.838681139707575</v>
          </cell>
        </row>
        <row r="23">
          <cell r="C23">
            <v>51.703000000000003</v>
          </cell>
          <cell r="D23">
            <v>1.6659999999999999</v>
          </cell>
          <cell r="G23">
            <v>52.034863906627962</v>
          </cell>
        </row>
        <row r="24">
          <cell r="C24">
            <v>52.23</v>
          </cell>
          <cell r="D24">
            <v>1.0993999999999999</v>
          </cell>
          <cell r="G24">
            <v>52.197829446765475</v>
          </cell>
        </row>
      </sheetData>
      <sheetData sheetId="8">
        <row r="4">
          <cell r="C4">
            <v>29.353000000000002</v>
          </cell>
          <cell r="D4">
            <v>1.3178000000000001</v>
          </cell>
          <cell r="G4">
            <v>26.621667524654409</v>
          </cell>
        </row>
        <row r="5">
          <cell r="C5">
            <v>32.831000000000003</v>
          </cell>
          <cell r="D5">
            <v>1.5059</v>
          </cell>
          <cell r="G5">
            <v>31.703465550754942</v>
          </cell>
        </row>
        <row r="6">
          <cell r="C6">
            <v>34.228999999999999</v>
          </cell>
          <cell r="D6">
            <v>1.6133999999999999</v>
          </cell>
          <cell r="G6">
            <v>35.939451478997228</v>
          </cell>
        </row>
        <row r="7">
          <cell r="C7">
            <v>37.29</v>
          </cell>
          <cell r="D7">
            <v>2.0566</v>
          </cell>
          <cell r="G7">
            <v>39.471480397274753</v>
          </cell>
        </row>
        <row r="8">
          <cell r="C8">
            <v>40.805999999999997</v>
          </cell>
          <cell r="D8">
            <v>3.3973</v>
          </cell>
          <cell r="G8">
            <v>42.417345259334795</v>
          </cell>
        </row>
        <row r="9">
          <cell r="C9">
            <v>43.465000000000003</v>
          </cell>
          <cell r="D9">
            <v>4.5792000000000002</v>
          </cell>
          <cell r="G9">
            <v>44.875881379815333</v>
          </cell>
        </row>
        <row r="10">
          <cell r="C10">
            <v>47.164000000000001</v>
          </cell>
          <cell r="D10">
            <v>1.6446000000000001</v>
          </cell>
          <cell r="G10">
            <v>46.92093056834387</v>
          </cell>
        </row>
        <row r="11">
          <cell r="C11">
            <v>46.399000000000001</v>
          </cell>
          <cell r="D11">
            <v>1.7483</v>
          </cell>
          <cell r="G11">
            <v>46.92093056834387</v>
          </cell>
        </row>
        <row r="12">
          <cell r="C12">
            <v>48.639000000000003</v>
          </cell>
          <cell r="D12">
            <v>2.1236999999999999</v>
          </cell>
          <cell r="G12">
            <v>48.631917023988322</v>
          </cell>
        </row>
        <row r="13">
          <cell r="C13">
            <v>49.957999999999998</v>
          </cell>
          <cell r="D13">
            <v>1.3539000000000001</v>
          </cell>
          <cell r="G13">
            <v>50.05182626794744</v>
          </cell>
        </row>
        <row r="14">
          <cell r="C14">
            <v>52.039000000000001</v>
          </cell>
          <cell r="D14">
            <v>1.1711</v>
          </cell>
          <cell r="G14">
            <v>51.239614521791417</v>
          </cell>
        </row>
        <row r="15">
          <cell r="C15">
            <v>51.854999999999997</v>
          </cell>
          <cell r="D15">
            <v>1.2270000000000001</v>
          </cell>
          <cell r="G15">
            <v>52.230759946659624</v>
          </cell>
        </row>
        <row r="16">
          <cell r="C16">
            <v>52.981999999999999</v>
          </cell>
          <cell r="D16">
            <v>1.0899000000000001</v>
          </cell>
          <cell r="G16">
            <v>53.056755648185948</v>
          </cell>
        </row>
        <row r="17">
          <cell r="C17">
            <v>54.228999999999999</v>
          </cell>
          <cell r="D17">
            <v>1.2321</v>
          </cell>
          <cell r="G17">
            <v>53.745041936158486</v>
          </cell>
        </row>
        <row r="18">
          <cell r="C18">
            <v>53.509</v>
          </cell>
          <cell r="D18">
            <v>1.3010999999999999</v>
          </cell>
          <cell r="G18">
            <v>54.315397828984409</v>
          </cell>
        </row>
        <row r="19">
          <cell r="C19">
            <v>53.954999999999998</v>
          </cell>
          <cell r="D19">
            <v>1.1483000000000001</v>
          </cell>
          <cell r="G19">
            <v>54.795254828316594</v>
          </cell>
        </row>
        <row r="20">
          <cell r="C20">
            <v>56.26</v>
          </cell>
          <cell r="D20">
            <v>0.92723</v>
          </cell>
          <cell r="G20">
            <v>55.192496356034546</v>
          </cell>
        </row>
        <row r="21">
          <cell r="C21">
            <v>58.241999999999997</v>
          </cell>
          <cell r="D21">
            <v>1.4668000000000001</v>
          </cell>
          <cell r="G21">
            <v>55.526800346910797</v>
          </cell>
        </row>
        <row r="22">
          <cell r="C22">
            <v>56.304000000000002</v>
          </cell>
          <cell r="D22">
            <v>1.1201000000000001</v>
          </cell>
          <cell r="G22">
            <v>55.80216835437858</v>
          </cell>
        </row>
        <row r="23">
          <cell r="C23">
            <v>56.802</v>
          </cell>
          <cell r="D23">
            <v>1.8853</v>
          </cell>
          <cell r="G23">
            <v>56.034213198950624</v>
          </cell>
        </row>
        <row r="24">
          <cell r="C24">
            <v>55.408999999999999</v>
          </cell>
          <cell r="D24">
            <v>1.3432999999999999</v>
          </cell>
          <cell r="G24">
            <v>56.22696873005777</v>
          </cell>
        </row>
      </sheetData>
      <sheetData sheetId="9">
        <row r="4">
          <cell r="C4">
            <v>28.07</v>
          </cell>
          <cell r="D4">
            <v>1.2593000000000001</v>
          </cell>
          <cell r="G4">
            <v>25.710393843451726</v>
          </cell>
        </row>
        <row r="5">
          <cell r="C5">
            <v>32.365250000000003</v>
          </cell>
          <cell r="D5">
            <v>1.8573999999999997</v>
          </cell>
          <cell r="G5">
            <v>31.950650570108053</v>
          </cell>
        </row>
        <row r="6">
          <cell r="C6">
            <v>36.26925</v>
          </cell>
          <cell r="D6">
            <v>3.1187250000000004</v>
          </cell>
          <cell r="G6">
            <v>37.152281872054758</v>
          </cell>
        </row>
        <row r="7">
          <cell r="C7">
            <v>40.390500000000003</v>
          </cell>
          <cell r="D7">
            <v>4.8786499999999995</v>
          </cell>
          <cell r="G7">
            <v>41.489480458622509</v>
          </cell>
        </row>
        <row r="8">
          <cell r="C8">
            <v>43.600749999999998</v>
          </cell>
          <cell r="D8">
            <v>5.9599500000000001</v>
          </cell>
          <cell r="G8">
            <v>45.106891643969576</v>
          </cell>
        </row>
        <row r="9">
          <cell r="C9">
            <v>41.806250000000006</v>
          </cell>
          <cell r="D9">
            <v>9.7939749999999997</v>
          </cell>
          <cell r="G9">
            <v>48.125881474883549</v>
          </cell>
        </row>
        <row r="10">
          <cell r="C10">
            <v>51.143599999999999</v>
          </cell>
          <cell r="D10">
            <v>2.4509999999999996</v>
          </cell>
          <cell r="G10">
            <v>50.6371249146097</v>
          </cell>
        </row>
        <row r="11">
          <cell r="C11">
            <v>51.143599999999999</v>
          </cell>
          <cell r="D11">
            <v>2.4509999999999996</v>
          </cell>
          <cell r="G11">
            <v>50.6371249146097</v>
          </cell>
        </row>
        <row r="12">
          <cell r="C12">
            <v>54.120249999999999</v>
          </cell>
          <cell r="D12">
            <v>1.9503249999999999</v>
          </cell>
          <cell r="G12">
            <v>52.738151890537374</v>
          </cell>
        </row>
        <row r="13">
          <cell r="C13">
            <v>56.276750000000007</v>
          </cell>
          <cell r="D13">
            <v>1.8744750000000001</v>
          </cell>
          <cell r="G13">
            <v>54.481747004972974</v>
          </cell>
        </row>
        <row r="14">
          <cell r="C14">
            <v>56.039749999999998</v>
          </cell>
          <cell r="D14">
            <v>1.9197500000000001</v>
          </cell>
          <cell r="G14">
            <v>55.940306279234584</v>
          </cell>
        </row>
        <row r="15">
          <cell r="C15">
            <v>59.321249999999999</v>
          </cell>
          <cell r="D15">
            <v>2.162175</v>
          </cell>
          <cell r="G15">
            <v>57.157395560009178</v>
          </cell>
        </row>
        <row r="16">
          <cell r="C16">
            <v>60.685000000000002</v>
          </cell>
          <cell r="D16">
            <v>2.0138250000000002</v>
          </cell>
          <cell r="G16">
            <v>58.171687195797404</v>
          </cell>
        </row>
        <row r="17">
          <cell r="C17">
            <v>59.749250000000004</v>
          </cell>
          <cell r="D17">
            <v>1.9937499999999999</v>
          </cell>
          <cell r="G17">
            <v>59.016876854324963</v>
          </cell>
        </row>
        <row r="18">
          <cell r="C18">
            <v>59.754999999999995</v>
          </cell>
          <cell r="D18">
            <v>1.8250999999999999</v>
          </cell>
          <cell r="G18">
            <v>59.71725242582837</v>
          </cell>
        </row>
        <row r="19">
          <cell r="C19">
            <v>60.440499999999993</v>
          </cell>
          <cell r="D19">
            <v>1.5928250000000002</v>
          </cell>
          <cell r="G19">
            <v>60.30649876197478</v>
          </cell>
        </row>
        <row r="20">
          <cell r="C20">
            <v>60.447749999999999</v>
          </cell>
          <cell r="D20">
            <v>1.8936500000000001</v>
          </cell>
          <cell r="G20">
            <v>60.794296408145954</v>
          </cell>
        </row>
        <row r="21">
          <cell r="C21">
            <v>61.094499999999996</v>
          </cell>
          <cell r="D21">
            <v>1.88045</v>
          </cell>
          <cell r="G21">
            <v>61.204809127679276</v>
          </cell>
        </row>
        <row r="22">
          <cell r="C22">
            <v>59.788250000000005</v>
          </cell>
          <cell r="D22">
            <v>1.89395</v>
          </cell>
          <cell r="G22">
            <v>61.542950677595485</v>
          </cell>
        </row>
        <row r="23">
          <cell r="C23">
            <v>61.09</v>
          </cell>
          <cell r="D23">
            <v>2.0313499999999998</v>
          </cell>
          <cell r="G23">
            <v>61.827893013908245</v>
          </cell>
        </row>
        <row r="24">
          <cell r="C24">
            <v>62.183500000000002</v>
          </cell>
          <cell r="D24">
            <v>1.9388000000000001</v>
          </cell>
          <cell r="G24">
            <v>62.064589551907915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.%"/>
      <sheetName val="0.1 wt.%"/>
      <sheetName val="0.2 wt.%"/>
      <sheetName val="0.3 wt.%"/>
      <sheetName val="0.5 wt.%"/>
      <sheetName val="0.75 wt.%"/>
      <sheetName val="1.0 wt.%"/>
      <sheetName val="2.0 wt.%"/>
      <sheetName val="3.0 wt.%"/>
      <sheetName val="4.0 wt.%"/>
      <sheetName val="Graph"/>
    </sheetNames>
    <sheetDataSet>
      <sheetData sheetId="0">
        <row r="4">
          <cell r="C4">
            <v>24.013000000000002</v>
          </cell>
          <cell r="D4">
            <v>1.7166999999999999</v>
          </cell>
          <cell r="G4">
            <v>23.896199316107484</v>
          </cell>
        </row>
        <row r="5">
          <cell r="C5">
            <v>24.788</v>
          </cell>
          <cell r="D5">
            <v>1.5165999999999999</v>
          </cell>
          <cell r="G5">
            <v>25.702557057081595</v>
          </cell>
        </row>
        <row r="6">
          <cell r="C6">
            <v>26.681000000000001</v>
          </cell>
          <cell r="D6">
            <v>1.6315</v>
          </cell>
          <cell r="G6">
            <v>27.208265456517793</v>
          </cell>
        </row>
        <row r="7">
          <cell r="C7">
            <v>28.706</v>
          </cell>
          <cell r="D7">
            <v>2.1040999999999999</v>
          </cell>
          <cell r="G7">
            <v>28.463747816325537</v>
          </cell>
        </row>
        <row r="8">
          <cell r="C8">
            <v>30.693000000000001</v>
          </cell>
          <cell r="D8">
            <v>3.2212000000000001</v>
          </cell>
          <cell r="G8">
            <v>29.510874398317824</v>
          </cell>
        </row>
        <row r="9">
          <cell r="C9">
            <v>32.220999999999997</v>
          </cell>
          <cell r="D9">
            <v>4.7378</v>
          </cell>
          <cell r="G9">
            <v>30.384776849750395</v>
          </cell>
        </row>
        <row r="10">
          <cell r="C10">
            <v>30.702000000000002</v>
          </cell>
          <cell r="D10">
            <v>1.498</v>
          </cell>
          <cell r="G10">
            <v>31.111702716028081</v>
          </cell>
        </row>
        <row r="11">
          <cell r="C11">
            <v>31.364000000000001</v>
          </cell>
          <cell r="D11">
            <v>1.7003999999999999</v>
          </cell>
          <cell r="G11">
            <v>31.111702716028081</v>
          </cell>
        </row>
        <row r="12">
          <cell r="C12">
            <v>31.08</v>
          </cell>
          <cell r="D12">
            <v>1.1374</v>
          </cell>
          <cell r="G12">
            <v>31.719883838729412</v>
          </cell>
        </row>
        <row r="13">
          <cell r="C13">
            <v>31.727</v>
          </cell>
          <cell r="D13">
            <v>1.8302</v>
          </cell>
          <cell r="G13">
            <v>32.224599697394574</v>
          </cell>
        </row>
        <row r="14">
          <cell r="C14">
            <v>32.982999999999997</v>
          </cell>
          <cell r="D14">
            <v>1.3506</v>
          </cell>
          <cell r="G14">
            <v>32.646806659566103</v>
          </cell>
        </row>
        <row r="15">
          <cell r="C15">
            <v>32.921999999999997</v>
          </cell>
          <cell r="D15">
            <v>0.98026999999999997</v>
          </cell>
          <cell r="G15">
            <v>32.999115665442822</v>
          </cell>
        </row>
        <row r="16">
          <cell r="C16">
            <v>33.256999999999998</v>
          </cell>
          <cell r="D16">
            <v>0.93384</v>
          </cell>
          <cell r="G16">
            <v>33.292721141654226</v>
          </cell>
        </row>
        <row r="17">
          <cell r="C17">
            <v>32.753999999999998</v>
          </cell>
          <cell r="D17">
            <v>1.2745</v>
          </cell>
          <cell r="G17">
            <v>33.537376922521524</v>
          </cell>
        </row>
        <row r="18">
          <cell r="C18">
            <v>33.270000000000003</v>
          </cell>
          <cell r="D18">
            <v>0.95052000000000003</v>
          </cell>
          <cell r="G18">
            <v>33.74011358714786</v>
          </cell>
        </row>
        <row r="19">
          <cell r="C19">
            <v>32.927999999999997</v>
          </cell>
          <cell r="D19">
            <v>1.2470000000000001</v>
          </cell>
          <cell r="G19">
            <v>33.910681838946218</v>
          </cell>
        </row>
        <row r="20">
          <cell r="C20">
            <v>34.106000000000002</v>
          </cell>
          <cell r="D20">
            <v>0.91651000000000005</v>
          </cell>
          <cell r="G20">
            <v>34.051883890846796</v>
          </cell>
        </row>
        <row r="21">
          <cell r="C21">
            <v>35.161999999999999</v>
          </cell>
          <cell r="D21">
            <v>0.86456</v>
          </cell>
          <cell r="G21">
            <v>34.170714391125692</v>
          </cell>
        </row>
        <row r="22">
          <cell r="C22">
            <v>34.44</v>
          </cell>
          <cell r="D22">
            <v>1.3147</v>
          </cell>
          <cell r="G22">
            <v>34.268595717646605</v>
          </cell>
        </row>
        <row r="23">
          <cell r="C23">
            <v>34.493000000000002</v>
          </cell>
          <cell r="D23">
            <v>1.2769999999999999</v>
          </cell>
          <cell r="G23">
            <v>34.351077547717971</v>
          </cell>
        </row>
        <row r="24">
          <cell r="C24">
            <v>34.435000000000002</v>
          </cell>
          <cell r="D24">
            <v>1.2907999999999999</v>
          </cell>
          <cell r="G24">
            <v>34.419593739023227</v>
          </cell>
        </row>
      </sheetData>
      <sheetData sheetId="1">
        <row r="4">
          <cell r="C4">
            <v>23.766999999999999</v>
          </cell>
          <cell r="D4">
            <v>1.8238000000000001</v>
          </cell>
          <cell r="G4">
            <v>23.724570777861107</v>
          </cell>
        </row>
        <row r="5">
          <cell r="C5">
            <v>27.093</v>
          </cell>
          <cell r="D5">
            <v>1.7061999999999999</v>
          </cell>
          <cell r="G5">
            <v>26.401860874000835</v>
          </cell>
        </row>
        <row r="6">
          <cell r="C6">
            <v>27.943000000000001</v>
          </cell>
          <cell r="D6">
            <v>1.7258</v>
          </cell>
          <cell r="G6">
            <v>28.633544052832857</v>
          </cell>
        </row>
        <row r="7">
          <cell r="C7">
            <v>29.372</v>
          </cell>
          <cell r="D7">
            <v>2.4180000000000001</v>
          </cell>
          <cell r="G7">
            <v>30.494355126711703</v>
          </cell>
        </row>
        <row r="8">
          <cell r="C8">
            <v>31.954999999999998</v>
          </cell>
          <cell r="D8">
            <v>2.3559000000000001</v>
          </cell>
          <cell r="G8">
            <v>32.0463520339582</v>
          </cell>
        </row>
        <row r="9">
          <cell r="C9">
            <v>32.984999999999999</v>
          </cell>
          <cell r="D9">
            <v>5.3940000000000001</v>
          </cell>
          <cell r="G9">
            <v>33.34160508662923</v>
          </cell>
        </row>
        <row r="10">
          <cell r="C10">
            <v>34.402999999999999</v>
          </cell>
          <cell r="D10">
            <v>1.3042</v>
          </cell>
          <cell r="G10">
            <v>34.41901704012384</v>
          </cell>
        </row>
        <row r="11">
          <cell r="C11">
            <v>35.578000000000003</v>
          </cell>
          <cell r="D11">
            <v>1.492</v>
          </cell>
          <cell r="G11">
            <v>34.41901704012384</v>
          </cell>
        </row>
        <row r="12">
          <cell r="C12">
            <v>33.933999999999997</v>
          </cell>
          <cell r="D12">
            <v>1.6182000000000001</v>
          </cell>
          <cell r="G12">
            <v>35.320431671086887</v>
          </cell>
        </row>
        <row r="13">
          <cell r="C13">
            <v>37.481999999999999</v>
          </cell>
          <cell r="D13">
            <v>1.5851999999999999</v>
          </cell>
          <cell r="G13">
            <v>36.068495434491908</v>
          </cell>
        </row>
        <row r="14">
          <cell r="C14">
            <v>36.798000000000002</v>
          </cell>
          <cell r="D14">
            <v>1.105</v>
          </cell>
          <cell r="G14">
            <v>36.694268775343822</v>
          </cell>
        </row>
        <row r="15">
          <cell r="C15">
            <v>38.335000000000001</v>
          </cell>
          <cell r="D15">
            <v>1.3694999999999999</v>
          </cell>
          <cell r="G15">
            <v>37.216442977507072</v>
          </cell>
        </row>
        <row r="16">
          <cell r="C16">
            <v>39.277999999999999</v>
          </cell>
          <cell r="D16">
            <v>1.4783999999999999</v>
          </cell>
          <cell r="G16">
            <v>37.65160984163515</v>
          </cell>
        </row>
        <row r="17">
          <cell r="C17">
            <v>38.46</v>
          </cell>
          <cell r="D17">
            <v>1.121</v>
          </cell>
          <cell r="G17">
            <v>38.014225996907989</v>
          </cell>
        </row>
        <row r="18">
          <cell r="C18">
            <v>39.091999999999999</v>
          </cell>
          <cell r="D18">
            <v>0.98333000000000004</v>
          </cell>
          <cell r="G18">
            <v>38.314711804351518</v>
          </cell>
        </row>
        <row r="19">
          <cell r="C19">
            <v>38.667000000000002</v>
          </cell>
          <cell r="D19">
            <v>1.3814</v>
          </cell>
          <cell r="G19">
            <v>38.567519252675318</v>
          </cell>
        </row>
        <row r="20">
          <cell r="C20">
            <v>38.073999999999998</v>
          </cell>
          <cell r="D20">
            <v>1.0626</v>
          </cell>
          <cell r="G20">
            <v>38.776801637073966</v>
          </cell>
        </row>
        <row r="21">
          <cell r="C21">
            <v>37.884</v>
          </cell>
          <cell r="D21">
            <v>1.0419</v>
          </cell>
          <cell r="G21">
            <v>38.95292606375839</v>
          </cell>
        </row>
        <row r="22">
          <cell r="C22">
            <v>38.987000000000002</v>
          </cell>
          <cell r="D22">
            <v>1.0844</v>
          </cell>
          <cell r="G22">
            <v>39.098000707693608</v>
          </cell>
        </row>
        <row r="23">
          <cell r="C23">
            <v>37.703000000000003</v>
          </cell>
          <cell r="D23">
            <v>1.2324999999999999</v>
          </cell>
          <cell r="G23">
            <v>39.220251013794368</v>
          </cell>
        </row>
        <row r="24">
          <cell r="C24">
            <v>38.908000000000001</v>
          </cell>
          <cell r="D24">
            <v>1.2608999999999999</v>
          </cell>
          <cell r="G24">
            <v>39.321802171821261</v>
          </cell>
        </row>
      </sheetData>
      <sheetData sheetId="2">
        <row r="4">
          <cell r="C4">
            <v>22.710999999999999</v>
          </cell>
          <cell r="D4">
            <v>1.7546999999999999</v>
          </cell>
          <cell r="G4">
            <v>21.529677786905587</v>
          </cell>
        </row>
        <row r="5">
          <cell r="C5">
            <v>23.449000000000002</v>
          </cell>
          <cell r="D5">
            <v>1.5238</v>
          </cell>
          <cell r="G5">
            <v>24.056541416749901</v>
          </cell>
        </row>
        <row r="6">
          <cell r="C6">
            <v>25.997</v>
          </cell>
          <cell r="D6">
            <v>2.2713999999999999</v>
          </cell>
          <cell r="G6">
            <v>26.162835040312345</v>
          </cell>
        </row>
        <row r="7">
          <cell r="C7">
            <v>28.236000000000001</v>
          </cell>
          <cell r="D7">
            <v>2.2198000000000002</v>
          </cell>
          <cell r="G7">
            <v>27.919094412942769</v>
          </cell>
        </row>
        <row r="8">
          <cell r="C8">
            <v>27.757999999999999</v>
          </cell>
          <cell r="D8">
            <v>3.2090000000000001</v>
          </cell>
          <cell r="G8">
            <v>29.383890679961631</v>
          </cell>
        </row>
        <row r="9">
          <cell r="C9">
            <v>27.766999999999999</v>
          </cell>
          <cell r="D9">
            <v>3.9956999999999998</v>
          </cell>
          <cell r="G9">
            <v>30.606368526108501</v>
          </cell>
        </row>
        <row r="10">
          <cell r="C10">
            <v>32.625</v>
          </cell>
          <cell r="D10">
            <v>1.7690999999999999</v>
          </cell>
          <cell r="G10">
            <v>31.623244913008254</v>
          </cell>
        </row>
        <row r="11">
          <cell r="C11">
            <v>32.325000000000003</v>
          </cell>
          <cell r="D11">
            <v>1.2987</v>
          </cell>
          <cell r="G11">
            <v>31.623244913008254</v>
          </cell>
        </row>
        <row r="12">
          <cell r="C12">
            <v>32.933999999999997</v>
          </cell>
          <cell r="D12">
            <v>1.7444</v>
          </cell>
          <cell r="G12">
            <v>32.474012579042743</v>
          </cell>
        </row>
        <row r="13">
          <cell r="C13">
            <v>34.216000000000001</v>
          </cell>
          <cell r="D13">
            <v>1.1285000000000001</v>
          </cell>
          <cell r="G13">
            <v>33.18004556339438</v>
          </cell>
        </row>
        <row r="14">
          <cell r="C14">
            <v>34.853999999999999</v>
          </cell>
          <cell r="D14">
            <v>1.3220000000000001</v>
          </cell>
          <cell r="G14">
            <v>33.770659146063217</v>
          </cell>
        </row>
        <row r="15">
          <cell r="C15">
            <v>34.058999999999997</v>
          </cell>
          <cell r="D15">
            <v>1.0074000000000001</v>
          </cell>
          <cell r="G15">
            <v>34.263494420728364</v>
          </cell>
        </row>
        <row r="16">
          <cell r="C16">
            <v>35.375999999999998</v>
          </cell>
          <cell r="D16">
            <v>1.5739000000000001</v>
          </cell>
          <cell r="G16">
            <v>34.674210959613752</v>
          </cell>
        </row>
        <row r="17">
          <cell r="C17">
            <v>35.460999999999999</v>
          </cell>
          <cell r="D17">
            <v>1.1769000000000001</v>
          </cell>
          <cell r="G17">
            <v>35.016453130409531</v>
          </cell>
        </row>
        <row r="18">
          <cell r="C18">
            <v>35.808999999999997</v>
          </cell>
          <cell r="D18">
            <v>0.90591999999999995</v>
          </cell>
          <cell r="G18">
            <v>35.300055814783647</v>
          </cell>
        </row>
        <row r="19">
          <cell r="C19">
            <v>35.417999999999999</v>
          </cell>
          <cell r="D19">
            <v>1.1291</v>
          </cell>
          <cell r="G19">
            <v>35.538659000685776</v>
          </cell>
        </row>
        <row r="20">
          <cell r="C20">
            <v>34.363</v>
          </cell>
          <cell r="D20">
            <v>1.0112000000000001</v>
          </cell>
          <cell r="G20">
            <v>35.736182625886698</v>
          </cell>
        </row>
        <row r="21">
          <cell r="C21">
            <v>35.47</v>
          </cell>
          <cell r="D21">
            <v>0.87263999999999997</v>
          </cell>
          <cell r="G21">
            <v>35.90241130941925</v>
          </cell>
        </row>
        <row r="22">
          <cell r="C22">
            <v>35.615000000000002</v>
          </cell>
          <cell r="D22">
            <v>1.2845</v>
          </cell>
          <cell r="G22">
            <v>36.03933477613699</v>
          </cell>
        </row>
        <row r="23">
          <cell r="C23">
            <v>36.622</v>
          </cell>
          <cell r="D23">
            <v>1.4890000000000001</v>
          </cell>
          <cell r="G23">
            <v>36.154716315354108</v>
          </cell>
        </row>
        <row r="24">
          <cell r="C24">
            <v>36.140999999999998</v>
          </cell>
          <cell r="D24">
            <v>1.2249000000000001</v>
          </cell>
          <cell r="G24">
            <v>36.250561710724867</v>
          </cell>
        </row>
      </sheetData>
      <sheetData sheetId="3">
        <row r="4">
          <cell r="C4">
            <v>21.968</v>
          </cell>
          <cell r="D4">
            <v>1.474</v>
          </cell>
          <cell r="G4">
            <v>21.468696376821775</v>
          </cell>
        </row>
        <row r="5">
          <cell r="C5">
            <v>24.58</v>
          </cell>
          <cell r="D5">
            <v>1.5012000000000001</v>
          </cell>
          <cell r="G5">
            <v>24.269410949977491</v>
          </cell>
        </row>
        <row r="6">
          <cell r="C6">
            <v>26.102</v>
          </cell>
          <cell r="D6">
            <v>1.5258</v>
          </cell>
          <cell r="G6">
            <v>26.60397589332576</v>
          </cell>
        </row>
        <row r="7">
          <cell r="C7">
            <v>28.004999999999999</v>
          </cell>
          <cell r="D7">
            <v>2.0470999999999999</v>
          </cell>
          <cell r="G7">
            <v>28.550571333250787</v>
          </cell>
        </row>
        <row r="8">
          <cell r="C8">
            <v>30.151</v>
          </cell>
          <cell r="D8">
            <v>3.2031999999999998</v>
          </cell>
          <cell r="G8">
            <v>30.174116111564203</v>
          </cell>
        </row>
        <row r="9">
          <cell r="C9">
            <v>29.792000000000002</v>
          </cell>
          <cell r="D9">
            <v>4.9394999999999998</v>
          </cell>
          <cell r="G9">
            <v>31.529081009006848</v>
          </cell>
        </row>
        <row r="10">
          <cell r="C10">
            <v>33.439</v>
          </cell>
          <cell r="D10">
            <v>1.6624000000000001</v>
          </cell>
          <cell r="G10">
            <v>32.656162218396666</v>
          </cell>
        </row>
        <row r="11">
          <cell r="C11">
            <v>33.231000000000002</v>
          </cell>
          <cell r="D11">
            <v>1.4471000000000001</v>
          </cell>
          <cell r="G11">
            <v>32.656162218396666</v>
          </cell>
        </row>
        <row r="12">
          <cell r="C12">
            <v>33.444000000000003</v>
          </cell>
          <cell r="D12">
            <v>0.92896999999999996</v>
          </cell>
          <cell r="G12">
            <v>33.599132536418644</v>
          </cell>
        </row>
        <row r="13">
          <cell r="C13">
            <v>34.286999999999999</v>
          </cell>
          <cell r="D13">
            <v>1.4924999999999999</v>
          </cell>
          <cell r="G13">
            <v>34.381682431493147</v>
          </cell>
        </row>
        <row r="14">
          <cell r="C14">
            <v>35.92</v>
          </cell>
          <cell r="D14">
            <v>1.3824000000000001</v>
          </cell>
          <cell r="G14">
            <v>35.036304251423424</v>
          </cell>
        </row>
        <row r="15">
          <cell r="C15">
            <v>36.167999999999999</v>
          </cell>
          <cell r="D15">
            <v>1.4417</v>
          </cell>
          <cell r="G15">
            <v>35.582550958059088</v>
          </cell>
        </row>
        <row r="16">
          <cell r="C16">
            <v>35.526000000000003</v>
          </cell>
          <cell r="D16">
            <v>1.1540999999999999</v>
          </cell>
          <cell r="G16">
            <v>36.03777924276207</v>
          </cell>
        </row>
        <row r="17">
          <cell r="C17">
            <v>36.999000000000002</v>
          </cell>
          <cell r="D17">
            <v>1.0867</v>
          </cell>
          <cell r="G17">
            <v>36.417112192896482</v>
          </cell>
        </row>
        <row r="18">
          <cell r="C18">
            <v>36.667999999999999</v>
          </cell>
          <cell r="D18">
            <v>1.1427</v>
          </cell>
          <cell r="G18">
            <v>36.731450553594485</v>
          </cell>
        </row>
        <row r="19">
          <cell r="C19">
            <v>37.064</v>
          </cell>
          <cell r="D19">
            <v>1.5277000000000001</v>
          </cell>
          <cell r="G19">
            <v>36.995912557821697</v>
          </cell>
        </row>
        <row r="20">
          <cell r="C20">
            <v>36.203000000000003</v>
          </cell>
          <cell r="D20">
            <v>1.4843</v>
          </cell>
          <cell r="G20">
            <v>37.214842969858559</v>
          </cell>
        </row>
        <row r="21">
          <cell r="C21">
            <v>38.091999999999999</v>
          </cell>
          <cell r="D21">
            <v>0.74229000000000001</v>
          </cell>
          <cell r="G21">
            <v>37.399086824947325</v>
          </cell>
        </row>
        <row r="22">
          <cell r="C22">
            <v>37.645000000000003</v>
          </cell>
          <cell r="D22">
            <v>0.64503999999999995</v>
          </cell>
          <cell r="G22">
            <v>37.550849486024127</v>
          </cell>
        </row>
        <row r="23">
          <cell r="C23">
            <v>37.847000000000001</v>
          </cell>
          <cell r="D23">
            <v>1.2968999999999999</v>
          </cell>
          <cell r="G23">
            <v>37.678735595326522</v>
          </cell>
        </row>
        <row r="24">
          <cell r="C24">
            <v>37.186999999999998</v>
          </cell>
          <cell r="D24">
            <v>1.2219</v>
          </cell>
          <cell r="G24">
            <v>37.784968314977206</v>
          </cell>
        </row>
      </sheetData>
      <sheetData sheetId="4">
        <row r="4">
          <cell r="C4">
            <v>26.28</v>
          </cell>
          <cell r="D4">
            <v>1.9785999999999999</v>
          </cell>
          <cell r="G4">
            <v>24.800293722425845</v>
          </cell>
        </row>
        <row r="5">
          <cell r="C5">
            <v>27.954999999999998</v>
          </cell>
          <cell r="D5">
            <v>1.7124999999999999</v>
          </cell>
          <cell r="G5">
            <v>27.78198934919013</v>
          </cell>
        </row>
        <row r="6">
          <cell r="C6">
            <v>28.797000000000001</v>
          </cell>
          <cell r="D6">
            <v>2.1753999999999998</v>
          </cell>
          <cell r="G6">
            <v>30.267412943832067</v>
          </cell>
        </row>
        <row r="7">
          <cell r="C7">
            <v>31.196999999999999</v>
          </cell>
          <cell r="D7">
            <v>2.5428999999999999</v>
          </cell>
          <cell r="G7">
            <v>32.339796601179877</v>
          </cell>
        </row>
        <row r="8">
          <cell r="C8">
            <v>33.911999999999999</v>
          </cell>
          <cell r="D8">
            <v>5.0575999999999999</v>
          </cell>
          <cell r="G8">
            <v>34.068254192593258</v>
          </cell>
        </row>
        <row r="9">
          <cell r="C9">
            <v>34.625</v>
          </cell>
          <cell r="D9">
            <v>4.0903999999999998</v>
          </cell>
          <cell r="G9">
            <v>35.510776378840774</v>
          </cell>
        </row>
        <row r="10">
          <cell r="C10">
            <v>36.478000000000002</v>
          </cell>
          <cell r="D10">
            <v>1.3994</v>
          </cell>
          <cell r="G10">
            <v>36.710689124415275</v>
          </cell>
        </row>
        <row r="11">
          <cell r="C11">
            <v>37.152999999999999</v>
          </cell>
          <cell r="D11">
            <v>1.2694000000000001</v>
          </cell>
          <cell r="G11">
            <v>36.710689124415275</v>
          </cell>
        </row>
        <row r="12">
          <cell r="C12">
            <v>38.969000000000001</v>
          </cell>
          <cell r="D12">
            <v>1.6995</v>
          </cell>
          <cell r="G12">
            <v>37.714593806585953</v>
          </cell>
        </row>
        <row r="13">
          <cell r="C13">
            <v>38.994999999999997</v>
          </cell>
          <cell r="D13">
            <v>1.7836000000000001</v>
          </cell>
          <cell r="G13">
            <v>38.547711762350872</v>
          </cell>
        </row>
        <row r="14">
          <cell r="C14">
            <v>38.896999999999998</v>
          </cell>
          <cell r="D14">
            <v>1.0159</v>
          </cell>
          <cell r="G14">
            <v>39.244634982010233</v>
          </cell>
        </row>
        <row r="15">
          <cell r="C15">
            <v>39.706000000000003</v>
          </cell>
          <cell r="D15">
            <v>1.2875000000000001</v>
          </cell>
          <cell r="G15">
            <v>39.826179931974465</v>
          </cell>
        </row>
        <row r="16">
          <cell r="C16">
            <v>40.375</v>
          </cell>
          <cell r="D16">
            <v>1.6823999999999999</v>
          </cell>
          <cell r="G16">
            <v>40.310824886047342</v>
          </cell>
        </row>
        <row r="17">
          <cell r="C17">
            <v>39.932000000000002</v>
          </cell>
          <cell r="D17">
            <v>1.2373000000000001</v>
          </cell>
          <cell r="G17">
            <v>40.714670179439359</v>
          </cell>
        </row>
        <row r="18">
          <cell r="C18">
            <v>41.323999999999998</v>
          </cell>
          <cell r="D18">
            <v>1.4297</v>
          </cell>
          <cell r="G18">
            <v>41.049320959065732</v>
          </cell>
        </row>
        <row r="19">
          <cell r="C19">
            <v>42.432000000000002</v>
          </cell>
          <cell r="D19">
            <v>1.7587999999999999</v>
          </cell>
          <cell r="G19">
            <v>41.330872392049166</v>
          </cell>
        </row>
        <row r="20">
          <cell r="C20">
            <v>42.371000000000002</v>
          </cell>
          <cell r="D20">
            <v>1.2830999999999999</v>
          </cell>
          <cell r="G20">
            <v>41.563949999597192</v>
          </cell>
        </row>
        <row r="21">
          <cell r="C21">
            <v>42.164000000000001</v>
          </cell>
          <cell r="D21">
            <v>0.99921000000000004</v>
          </cell>
          <cell r="G21">
            <v>41.760099618784324</v>
          </cell>
        </row>
        <row r="22">
          <cell r="C22">
            <v>40.82</v>
          </cell>
          <cell r="D22">
            <v>1.3612</v>
          </cell>
          <cell r="G22">
            <v>41.921669122216073</v>
          </cell>
        </row>
        <row r="23">
          <cell r="C23">
            <v>42.383000000000003</v>
          </cell>
          <cell r="D23">
            <v>1.3230999999999999</v>
          </cell>
          <cell r="G23">
            <v>42.057819180663905</v>
          </cell>
        </row>
        <row r="24">
          <cell r="C24">
            <v>41.637999999999998</v>
          </cell>
          <cell r="D24">
            <v>1.2162999999999999</v>
          </cell>
          <cell r="G24">
            <v>42.170916616096186</v>
          </cell>
        </row>
      </sheetData>
      <sheetData sheetId="5">
        <row r="4">
          <cell r="C4">
            <v>25.030999999999999</v>
          </cell>
          <cell r="D4">
            <v>1.4278</v>
          </cell>
          <cell r="G4">
            <v>23.558844708465347</v>
          </cell>
        </row>
        <row r="5">
          <cell r="C5">
            <v>28.012</v>
          </cell>
          <cell r="D5">
            <v>1.4329000000000001</v>
          </cell>
          <cell r="G5">
            <v>26.897832045475941</v>
          </cell>
        </row>
        <row r="6">
          <cell r="C6">
            <v>29.774000000000001</v>
          </cell>
          <cell r="D6">
            <v>2.2824</v>
          </cell>
          <cell r="G6">
            <v>29.681079884432119</v>
          </cell>
        </row>
        <row r="7">
          <cell r="C7">
            <v>31.902999999999999</v>
          </cell>
          <cell r="D7">
            <v>2.2519999999999998</v>
          </cell>
          <cell r="G7">
            <v>32.001793885955209</v>
          </cell>
        </row>
        <row r="8">
          <cell r="C8">
            <v>30.98</v>
          </cell>
          <cell r="D8">
            <v>3.5466000000000002</v>
          </cell>
          <cell r="G8">
            <v>33.937369723570825</v>
          </cell>
        </row>
        <row r="9">
          <cell r="C9">
            <v>34.908000000000001</v>
          </cell>
          <cell r="D9">
            <v>3.1030000000000002</v>
          </cell>
          <cell r="G9">
            <v>35.552746984080876</v>
          </cell>
        </row>
        <row r="10">
          <cell r="C10">
            <v>35.448999999999998</v>
          </cell>
          <cell r="D10">
            <v>1.6693</v>
          </cell>
          <cell r="G10">
            <v>36.896443311441665</v>
          </cell>
        </row>
        <row r="11">
          <cell r="C11">
            <v>36.526000000000003</v>
          </cell>
          <cell r="D11">
            <v>1.8769</v>
          </cell>
          <cell r="G11">
            <v>36.896443311441665</v>
          </cell>
        </row>
        <row r="12">
          <cell r="C12">
            <v>36.999000000000002</v>
          </cell>
          <cell r="D12">
            <v>1.264</v>
          </cell>
          <cell r="G12">
            <v>38.0206442497417</v>
          </cell>
        </row>
        <row r="13">
          <cell r="C13">
            <v>38.656999999999996</v>
          </cell>
          <cell r="D13">
            <v>1.3869</v>
          </cell>
          <cell r="G13">
            <v>38.953593367540812</v>
          </cell>
        </row>
        <row r="14">
          <cell r="C14">
            <v>40.284999999999997</v>
          </cell>
          <cell r="D14">
            <v>1.635</v>
          </cell>
          <cell r="G14">
            <v>39.734027756759986</v>
          </cell>
        </row>
        <row r="15">
          <cell r="C15">
            <v>40.957000000000001</v>
          </cell>
          <cell r="D15">
            <v>1.1337999999999999</v>
          </cell>
          <cell r="G15">
            <v>40.385258286933258</v>
          </cell>
        </row>
        <row r="16">
          <cell r="C16">
            <v>40.313000000000002</v>
          </cell>
          <cell r="D16">
            <v>1.2635000000000001</v>
          </cell>
          <cell r="G16">
            <v>40.927977453192192</v>
          </cell>
        </row>
        <row r="17">
          <cell r="C17">
            <v>40.941000000000003</v>
          </cell>
          <cell r="D17">
            <v>1.5678000000000001</v>
          </cell>
          <cell r="G17">
            <v>41.380214867582666</v>
          </cell>
        </row>
        <row r="18">
          <cell r="C18">
            <v>41.183999999999997</v>
          </cell>
          <cell r="D18">
            <v>1.4811000000000001</v>
          </cell>
          <cell r="G18">
            <v>41.754966302793967</v>
          </cell>
        </row>
        <row r="19">
          <cell r="C19">
            <v>42.816000000000003</v>
          </cell>
          <cell r="D19">
            <v>1.0859000000000001</v>
          </cell>
          <cell r="G19">
            <v>42.070255583500689</v>
          </cell>
        </row>
        <row r="20">
          <cell r="C20">
            <v>43.125</v>
          </cell>
          <cell r="D20">
            <v>1.4906999999999999</v>
          </cell>
          <cell r="G20">
            <v>42.331262499551379</v>
          </cell>
        </row>
        <row r="21">
          <cell r="C21">
            <v>43.298999999999999</v>
          </cell>
          <cell r="D21">
            <v>1.0048999999999999</v>
          </cell>
          <cell r="G21">
            <v>42.550916406793426</v>
          </cell>
        </row>
        <row r="22">
          <cell r="C22">
            <v>42.57</v>
          </cell>
          <cell r="D22">
            <v>1.1538999999999999</v>
          </cell>
          <cell r="G22">
            <v>42.731846519566581</v>
          </cell>
        </row>
        <row r="23">
          <cell r="C23">
            <v>44.155000000000001</v>
          </cell>
          <cell r="D23">
            <v>1.3815999999999999</v>
          </cell>
          <cell r="G23">
            <v>42.88431121683815</v>
          </cell>
        </row>
        <row r="24">
          <cell r="C24">
            <v>44.274999999999999</v>
          </cell>
          <cell r="D24">
            <v>1.4356</v>
          </cell>
          <cell r="G24">
            <v>43.010960932981895</v>
          </cell>
        </row>
      </sheetData>
      <sheetData sheetId="6">
        <row r="4">
          <cell r="C4">
            <v>24.632999999999999</v>
          </cell>
          <cell r="D4">
            <v>1.3886000000000001</v>
          </cell>
          <cell r="G4">
            <v>23.942486173367229</v>
          </cell>
        </row>
        <row r="5">
          <cell r="C5">
            <v>26.933</v>
          </cell>
          <cell r="D5">
            <v>1.4540999999999999</v>
          </cell>
          <cell r="G5">
            <v>27.320189952167446</v>
          </cell>
        </row>
        <row r="6">
          <cell r="C6">
            <v>30.13</v>
          </cell>
          <cell r="D6">
            <v>2.0236000000000001</v>
          </cell>
          <cell r="G6">
            <v>30.135710286364507</v>
          </cell>
        </row>
        <row r="7">
          <cell r="C7">
            <v>31.35</v>
          </cell>
          <cell r="D7">
            <v>1.7071000000000001</v>
          </cell>
          <cell r="G7">
            <v>32.483333580880235</v>
          </cell>
        </row>
        <row r="8">
          <cell r="C8">
            <v>34.518999999999998</v>
          </cell>
          <cell r="D8">
            <v>3.1166</v>
          </cell>
          <cell r="G8">
            <v>34.441352932556484</v>
          </cell>
        </row>
        <row r="9">
          <cell r="C9">
            <v>35.908000000000001</v>
          </cell>
          <cell r="D9">
            <v>4.5544000000000002</v>
          </cell>
          <cell r="G9">
            <v>36.07546091988948</v>
          </cell>
        </row>
        <row r="10">
          <cell r="C10">
            <v>37.997</v>
          </cell>
          <cell r="D10">
            <v>1.7778</v>
          </cell>
          <cell r="G10">
            <v>37.434737761756729</v>
          </cell>
        </row>
        <row r="11">
          <cell r="C11">
            <v>36.692999999999998</v>
          </cell>
          <cell r="D11">
            <v>1.4784999999999999</v>
          </cell>
          <cell r="G11">
            <v>37.434737761756729</v>
          </cell>
        </row>
        <row r="12">
          <cell r="C12">
            <v>38.72</v>
          </cell>
          <cell r="D12">
            <v>1.752</v>
          </cell>
          <cell r="G12">
            <v>38.571974107440639</v>
          </cell>
        </row>
        <row r="13">
          <cell r="C13">
            <v>40.520000000000003</v>
          </cell>
          <cell r="D13">
            <v>1.3913</v>
          </cell>
          <cell r="G13">
            <v>39.515741017152763</v>
          </cell>
        </row>
        <row r="14">
          <cell r="C14">
            <v>40.36</v>
          </cell>
          <cell r="D14">
            <v>0.95103000000000004</v>
          </cell>
          <cell r="G14">
            <v>40.305224749646136</v>
          </cell>
        </row>
        <row r="15">
          <cell r="C15">
            <v>40.716999999999999</v>
          </cell>
          <cell r="D15">
            <v>1.0528</v>
          </cell>
          <cell r="G15">
            <v>40.964006470155951</v>
          </cell>
        </row>
        <row r="16">
          <cell r="C16">
            <v>41.637999999999998</v>
          </cell>
          <cell r="D16">
            <v>1.4984999999999999</v>
          </cell>
          <cell r="G16">
            <v>41.513018608770807</v>
          </cell>
        </row>
        <row r="17">
          <cell r="C17">
            <v>43.238</v>
          </cell>
          <cell r="D17">
            <v>1.5744</v>
          </cell>
          <cell r="G17">
            <v>41.970499835659545</v>
          </cell>
        </row>
        <row r="18">
          <cell r="C18">
            <v>42.716999999999999</v>
          </cell>
          <cell r="D18">
            <v>1.1440999999999999</v>
          </cell>
          <cell r="G18">
            <v>42.349596612934924</v>
          </cell>
        </row>
        <row r="19">
          <cell r="C19">
            <v>42.253</v>
          </cell>
          <cell r="D19">
            <v>1.2529999999999999</v>
          </cell>
          <cell r="G19">
            <v>42.668541756288398</v>
          </cell>
        </row>
        <row r="20">
          <cell r="C20">
            <v>43.808</v>
          </cell>
          <cell r="D20">
            <v>1.2165999999999999</v>
          </cell>
          <cell r="G20">
            <v>42.932575116602578</v>
          </cell>
        </row>
        <row r="21">
          <cell r="C21">
            <v>43.347999999999999</v>
          </cell>
          <cell r="D21">
            <v>1.2211000000000001</v>
          </cell>
          <cell r="G21">
            <v>43.154775969027483</v>
          </cell>
        </row>
        <row r="22">
          <cell r="C22">
            <v>41.811</v>
          </cell>
          <cell r="D22">
            <v>1.0222</v>
          </cell>
          <cell r="G22">
            <v>43.3378040143389</v>
          </cell>
        </row>
        <row r="23">
          <cell r="C23">
            <v>43.292000000000002</v>
          </cell>
          <cell r="D23">
            <v>1.2373000000000001</v>
          </cell>
          <cell r="G23">
            <v>43.492036580123013</v>
          </cell>
        </row>
        <row r="24">
          <cell r="C24">
            <v>43.078000000000003</v>
          </cell>
          <cell r="D24">
            <v>1.3433999999999999</v>
          </cell>
          <cell r="G24">
            <v>43.62015483324155</v>
          </cell>
        </row>
      </sheetData>
      <sheetData sheetId="7">
        <row r="4">
          <cell r="C4">
            <v>25.3</v>
          </cell>
          <cell r="D4">
            <v>2.1227</v>
          </cell>
          <cell r="G4">
            <v>24.52185055736809</v>
          </cell>
        </row>
        <row r="5">
          <cell r="C5">
            <v>28.309000000000001</v>
          </cell>
          <cell r="D5">
            <v>1.718</v>
          </cell>
          <cell r="G5">
            <v>27.801380975553304</v>
          </cell>
        </row>
        <row r="6">
          <cell r="C6">
            <v>30.905999999999999</v>
          </cell>
          <cell r="D6">
            <v>1.8474999999999999</v>
          </cell>
          <cell r="G6">
            <v>30.535067877575862</v>
          </cell>
        </row>
        <row r="7">
          <cell r="C7">
            <v>31.579000000000001</v>
          </cell>
          <cell r="D7">
            <v>2.4643000000000002</v>
          </cell>
          <cell r="G7">
            <v>32.814457222824863</v>
          </cell>
        </row>
        <row r="8">
          <cell r="C8">
            <v>31.744</v>
          </cell>
          <cell r="D8">
            <v>4.0039999999999996</v>
          </cell>
          <cell r="G8">
            <v>34.715566510004116</v>
          </cell>
        </row>
        <row r="9">
          <cell r="C9">
            <v>37.984000000000002</v>
          </cell>
          <cell r="D9">
            <v>3.9687999999999999</v>
          </cell>
          <cell r="G9">
            <v>36.302178955030769</v>
          </cell>
        </row>
        <row r="10">
          <cell r="C10">
            <v>37.552999999999997</v>
          </cell>
          <cell r="D10">
            <v>1.3653999999999999</v>
          </cell>
          <cell r="G10">
            <v>37.621948254404266</v>
          </cell>
        </row>
        <row r="11">
          <cell r="C11">
            <v>36.357999999999997</v>
          </cell>
          <cell r="D11">
            <v>2.0964999999999998</v>
          </cell>
          <cell r="G11">
            <v>37.621948254404266</v>
          </cell>
        </row>
        <row r="12">
          <cell r="C12">
            <v>39.268999999999998</v>
          </cell>
          <cell r="D12">
            <v>1.6402000000000001</v>
          </cell>
          <cell r="G12">
            <v>38.726130690929516</v>
          </cell>
        </row>
        <row r="13">
          <cell r="C13">
            <v>38.527999999999999</v>
          </cell>
          <cell r="D13">
            <v>1.4663999999999999</v>
          </cell>
          <cell r="G13">
            <v>39.64246690356714</v>
          </cell>
        </row>
        <row r="14">
          <cell r="C14">
            <v>41.100999999999999</v>
          </cell>
          <cell r="D14">
            <v>1.1651</v>
          </cell>
          <cell r="G14">
            <v>40.409004197815626</v>
          </cell>
        </row>
        <row r="15">
          <cell r="C15">
            <v>43.027000000000001</v>
          </cell>
          <cell r="D15">
            <v>1.4360999999999999</v>
          </cell>
          <cell r="G15">
            <v>41.048638349548064</v>
          </cell>
        </row>
        <row r="16">
          <cell r="C16">
            <v>42.524000000000001</v>
          </cell>
          <cell r="D16">
            <v>1.7794000000000001</v>
          </cell>
          <cell r="G16">
            <v>41.581693385291871</v>
          </cell>
        </row>
        <row r="17">
          <cell r="C17">
            <v>42.67</v>
          </cell>
          <cell r="D17">
            <v>1.5791999999999999</v>
          </cell>
          <cell r="G17">
            <v>42.025877866106001</v>
          </cell>
        </row>
        <row r="18">
          <cell r="C18">
            <v>42.405000000000001</v>
          </cell>
          <cell r="D18">
            <v>1.0944</v>
          </cell>
          <cell r="G18">
            <v>42.39395615062395</v>
          </cell>
        </row>
        <row r="19">
          <cell r="C19">
            <v>42.146999999999998</v>
          </cell>
          <cell r="D19">
            <v>1.3180000000000001</v>
          </cell>
          <cell r="G19">
            <v>42.703631115588379</v>
          </cell>
        </row>
        <row r="20">
          <cell r="C20">
            <v>43.14</v>
          </cell>
          <cell r="D20">
            <v>1.1778999999999999</v>
          </cell>
          <cell r="G20">
            <v>42.959990314995018</v>
          </cell>
        </row>
        <row r="21">
          <cell r="C21">
            <v>42.898000000000003</v>
          </cell>
          <cell r="D21">
            <v>1.234</v>
          </cell>
          <cell r="G21">
            <v>43.175732873311659</v>
          </cell>
        </row>
        <row r="22">
          <cell r="C22">
            <v>42.610999999999997</v>
          </cell>
          <cell r="D22">
            <v>0.99751000000000001</v>
          </cell>
          <cell r="G22">
            <v>43.353441186795855</v>
          </cell>
        </row>
        <row r="23">
          <cell r="C23">
            <v>43.045999999999999</v>
          </cell>
          <cell r="D23">
            <v>1.2168000000000001</v>
          </cell>
          <cell r="G23">
            <v>43.503190964777694</v>
          </cell>
        </row>
        <row r="24">
          <cell r="C24">
            <v>43.985999999999997</v>
          </cell>
          <cell r="D24">
            <v>1.2301</v>
          </cell>
          <cell r="G24">
            <v>43.627585445686329</v>
          </cell>
        </row>
      </sheetData>
      <sheetData sheetId="8">
        <row r="4">
          <cell r="C4">
            <v>25.376000000000001</v>
          </cell>
          <cell r="D4">
            <v>1.4011</v>
          </cell>
          <cell r="G4">
            <v>23.042895306959391</v>
          </cell>
        </row>
        <row r="5">
          <cell r="C5">
            <v>27.148</v>
          </cell>
          <cell r="D5">
            <v>2.0085000000000002</v>
          </cell>
          <cell r="G5">
            <v>27.134059068041172</v>
          </cell>
        </row>
        <row r="6">
          <cell r="C6">
            <v>29.687000000000001</v>
          </cell>
          <cell r="D6">
            <v>1.9651000000000001</v>
          </cell>
          <cell r="G6">
            <v>30.544291437188537</v>
          </cell>
        </row>
        <row r="7">
          <cell r="C7">
            <v>32.317999999999998</v>
          </cell>
          <cell r="D7">
            <v>2.6202000000000001</v>
          </cell>
          <cell r="G7">
            <v>33.387794590862292</v>
          </cell>
        </row>
        <row r="8">
          <cell r="C8">
            <v>33.960999999999999</v>
          </cell>
          <cell r="D8">
            <v>3.5278</v>
          </cell>
          <cell r="G8">
            <v>35.759399189629121</v>
          </cell>
        </row>
        <row r="9">
          <cell r="C9">
            <v>37.552</v>
          </cell>
          <cell r="D9">
            <v>5.0137</v>
          </cell>
          <cell r="G9">
            <v>37.738673814429326</v>
          </cell>
        </row>
        <row r="10">
          <cell r="C10">
            <v>39.792999999999999</v>
          </cell>
          <cell r="D10">
            <v>2.3222999999999998</v>
          </cell>
          <cell r="G10">
            <v>39.385065718784041</v>
          </cell>
        </row>
        <row r="11">
          <cell r="C11">
            <v>39.539000000000001</v>
          </cell>
          <cell r="D11">
            <v>1.2674000000000001</v>
          </cell>
          <cell r="G11">
            <v>39.385065718784041</v>
          </cell>
        </row>
        <row r="12">
          <cell r="C12">
            <v>39.689</v>
          </cell>
          <cell r="D12">
            <v>1.3696999999999999</v>
          </cell>
          <cell r="G12">
            <v>40.762516327226599</v>
          </cell>
        </row>
        <row r="13">
          <cell r="C13">
            <v>40.606999999999999</v>
          </cell>
          <cell r="D13">
            <v>0.66747000000000001</v>
          </cell>
          <cell r="G13">
            <v>41.905631660239564</v>
          </cell>
        </row>
        <row r="14">
          <cell r="C14">
            <v>42.643000000000001</v>
          </cell>
          <cell r="D14">
            <v>1.4087000000000001</v>
          </cell>
          <cell r="G14">
            <v>42.86187514630624</v>
          </cell>
        </row>
        <row r="15">
          <cell r="C15">
            <v>43.889000000000003</v>
          </cell>
          <cell r="D15">
            <v>0.91239999999999999</v>
          </cell>
          <cell r="G15">
            <v>43.659808913716184</v>
          </cell>
        </row>
        <row r="16">
          <cell r="C16">
            <v>44.78</v>
          </cell>
          <cell r="D16">
            <v>1.5788</v>
          </cell>
          <cell r="G16">
            <v>44.324786873000974</v>
          </cell>
        </row>
        <row r="17">
          <cell r="C17">
            <v>45.201999999999998</v>
          </cell>
          <cell r="D17">
            <v>1.4370000000000001</v>
          </cell>
          <cell r="G17">
            <v>44.87890018174329</v>
          </cell>
        </row>
        <row r="18">
          <cell r="C18">
            <v>46.514000000000003</v>
          </cell>
          <cell r="D18">
            <v>1.4781</v>
          </cell>
          <cell r="G18">
            <v>45.338072181036502</v>
          </cell>
        </row>
        <row r="19">
          <cell r="C19">
            <v>45.61</v>
          </cell>
          <cell r="D19">
            <v>1.5328999999999999</v>
          </cell>
          <cell r="G19">
            <v>45.724386937366106</v>
          </cell>
        </row>
        <row r="20">
          <cell r="C20">
            <v>45.823999999999998</v>
          </cell>
          <cell r="D20">
            <v>1.0881000000000001</v>
          </cell>
          <cell r="G20">
            <v>46.044191096100747</v>
          </cell>
        </row>
        <row r="21">
          <cell r="C21">
            <v>45.290999999999997</v>
          </cell>
          <cell r="D21">
            <v>1.0129999999999999</v>
          </cell>
          <cell r="G21">
            <v>46.313326619715291</v>
          </cell>
        </row>
        <row r="22">
          <cell r="C22">
            <v>47.491999999999997</v>
          </cell>
          <cell r="D22">
            <v>1.5246</v>
          </cell>
          <cell r="G22">
            <v>46.535015007826608</v>
          </cell>
        </row>
        <row r="23">
          <cell r="C23">
            <v>47.43</v>
          </cell>
          <cell r="D23">
            <v>1.3512999999999999</v>
          </cell>
          <cell r="G23">
            <v>46.721825552870541</v>
          </cell>
        </row>
        <row r="24">
          <cell r="C24">
            <v>47.978999999999999</v>
          </cell>
          <cell r="D24">
            <v>0.95804999999999996</v>
          </cell>
          <cell r="G24">
            <v>46.877005754752496</v>
          </cell>
        </row>
      </sheetData>
      <sheetData sheetId="9">
        <row r="4">
          <cell r="C4">
            <v>26.039000000000001</v>
          </cell>
          <cell r="D4">
            <v>1.5445</v>
          </cell>
          <cell r="G4">
            <v>24.867789300900569</v>
          </cell>
        </row>
        <row r="5">
          <cell r="C5">
            <v>28.966000000000001</v>
          </cell>
          <cell r="D5">
            <v>1.9393</v>
          </cell>
          <cell r="G5">
            <v>29.116749500864529</v>
          </cell>
        </row>
        <row r="6">
          <cell r="C6">
            <v>31.783999999999999</v>
          </cell>
          <cell r="D6">
            <v>1.5037</v>
          </cell>
          <cell r="G6">
            <v>32.658514743061666</v>
          </cell>
        </row>
        <row r="7">
          <cell r="C7">
            <v>35.185000000000002</v>
          </cell>
          <cell r="D7">
            <v>1.6177999999999999</v>
          </cell>
          <cell r="G7">
            <v>35.611691988950518</v>
          </cell>
        </row>
        <row r="8">
          <cell r="C8">
            <v>36.478000000000002</v>
          </cell>
          <cell r="D8">
            <v>3.1036999999999999</v>
          </cell>
          <cell r="G8">
            <v>38.074769523531351</v>
          </cell>
        </row>
        <row r="9">
          <cell r="C9">
            <v>40.414000000000001</v>
          </cell>
          <cell r="D9">
            <v>3.7839999999999998</v>
          </cell>
          <cell r="G9">
            <v>40.130384892824452</v>
          </cell>
        </row>
        <row r="10">
          <cell r="C10">
            <v>42.131</v>
          </cell>
          <cell r="D10">
            <v>2.0798000000000001</v>
          </cell>
          <cell r="G10">
            <v>41.840278234589952</v>
          </cell>
        </row>
        <row r="11">
          <cell r="C11">
            <v>42.250999999999998</v>
          </cell>
          <cell r="D11">
            <v>1.1556999999999999</v>
          </cell>
          <cell r="G11">
            <v>41.840278234589952</v>
          </cell>
        </row>
        <row r="12">
          <cell r="C12">
            <v>43.872</v>
          </cell>
          <cell r="D12">
            <v>1.5084</v>
          </cell>
          <cell r="G12">
            <v>43.270857198053633</v>
          </cell>
        </row>
        <row r="13">
          <cell r="C13">
            <v>44.347999999999999</v>
          </cell>
          <cell r="D13">
            <v>1.3406</v>
          </cell>
          <cell r="G13">
            <v>44.458062560044908</v>
          </cell>
        </row>
        <row r="14">
          <cell r="C14">
            <v>44.7</v>
          </cell>
          <cell r="D14">
            <v>1.4926999999999999</v>
          </cell>
          <cell r="G14">
            <v>45.451188416414368</v>
          </cell>
        </row>
        <row r="15">
          <cell r="C15">
            <v>46.116</v>
          </cell>
          <cell r="D15">
            <v>1.9356</v>
          </cell>
          <cell r="G15">
            <v>46.279898538503367</v>
          </cell>
        </row>
        <row r="16">
          <cell r="C16">
            <v>47.546999999999997</v>
          </cell>
          <cell r="D16">
            <v>1.4624999999999999</v>
          </cell>
          <cell r="G16">
            <v>46.970524738738192</v>
          </cell>
        </row>
        <row r="17">
          <cell r="C17">
            <v>47.908000000000001</v>
          </cell>
          <cell r="D17">
            <v>1.2439</v>
          </cell>
          <cell r="G17">
            <v>47.546010232013558</v>
          </cell>
        </row>
        <row r="18">
          <cell r="C18">
            <v>49.326999999999998</v>
          </cell>
          <cell r="D18">
            <v>1.5325</v>
          </cell>
          <cell r="G18">
            <v>48.02289252367202</v>
          </cell>
        </row>
        <row r="19">
          <cell r="C19">
            <v>49.414999999999999</v>
          </cell>
          <cell r="D19">
            <v>1.3082</v>
          </cell>
          <cell r="G19">
            <v>48.424107464007051</v>
          </cell>
        </row>
        <row r="20">
          <cell r="C20">
            <v>48.716999999999999</v>
          </cell>
          <cell r="D20">
            <v>1.6004</v>
          </cell>
          <cell r="G20">
            <v>48.756246488891044</v>
          </cell>
        </row>
        <row r="21">
          <cell r="C21">
            <v>49.91</v>
          </cell>
          <cell r="D21">
            <v>1.4298999999999999</v>
          </cell>
          <cell r="G21">
            <v>49.035762586269726</v>
          </cell>
        </row>
        <row r="22">
          <cell r="C22">
            <v>48.512999999999998</v>
          </cell>
          <cell r="D22">
            <v>1.3980999999999999</v>
          </cell>
          <cell r="G22">
            <v>49.266001509199093</v>
          </cell>
        </row>
        <row r="23">
          <cell r="C23">
            <v>48.476999999999997</v>
          </cell>
          <cell r="D23">
            <v>1.4782999999999999</v>
          </cell>
          <cell r="G23">
            <v>49.460017348500372</v>
          </cell>
        </row>
        <row r="24">
          <cell r="C24">
            <v>48.607999999999997</v>
          </cell>
          <cell r="D24">
            <v>1.1687000000000001</v>
          </cell>
          <cell r="G24">
            <v>49.621182860350835</v>
          </cell>
        </row>
      </sheetData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.%"/>
      <sheetName val="0.1 wt.%"/>
      <sheetName val="0.2 wt.%"/>
      <sheetName val="0.3 wt.%"/>
      <sheetName val="0.5 wt.%"/>
      <sheetName val="0.75 wt.%"/>
      <sheetName val="1.0 wt.%"/>
      <sheetName val="2.0 wt.%"/>
      <sheetName val="3.0 wt.%"/>
      <sheetName val="4.0 wt.%"/>
      <sheetName val="Graph"/>
    </sheetNames>
    <sheetDataSet>
      <sheetData sheetId="0">
        <row r="4">
          <cell r="C4">
            <v>14.525</v>
          </cell>
          <cell r="D4">
            <v>2.2856000000000001</v>
          </cell>
          <cell r="G4">
            <v>13.441095277784402</v>
          </cell>
        </row>
        <row r="5">
          <cell r="C5">
            <v>14.478999999999999</v>
          </cell>
          <cell r="D5">
            <v>1.7984</v>
          </cell>
          <cell r="G5">
            <v>14.069995322919681</v>
          </cell>
        </row>
        <row r="6">
          <cell r="C6">
            <v>14.779</v>
          </cell>
          <cell r="D6">
            <v>1.5615000000000001</v>
          </cell>
          <cell r="G6">
            <v>14.5942215372992</v>
          </cell>
        </row>
        <row r="7">
          <cell r="C7">
            <v>14.041</v>
          </cell>
          <cell r="D7">
            <v>1.9988999999999999</v>
          </cell>
          <cell r="G7">
            <v>15.031329256794368</v>
          </cell>
        </row>
        <row r="8">
          <cell r="C8">
            <v>14.316000000000001</v>
          </cell>
          <cell r="D8">
            <v>2.3815</v>
          </cell>
          <cell r="G8">
            <v>15.395895997777895</v>
          </cell>
        </row>
        <row r="9">
          <cell r="C9">
            <v>14.365</v>
          </cell>
          <cell r="D9">
            <v>4.7637999999999998</v>
          </cell>
          <cell r="G9">
            <v>15.700153166047009</v>
          </cell>
        </row>
        <row r="10">
          <cell r="C10">
            <v>15.987</v>
          </cell>
          <cell r="D10">
            <v>1.4922</v>
          </cell>
          <cell r="G10">
            <v>15.953239085708475</v>
          </cell>
        </row>
        <row r="11">
          <cell r="C11">
            <v>15.823</v>
          </cell>
          <cell r="D11">
            <v>1.4153</v>
          </cell>
          <cell r="G11">
            <v>15.953239085708475</v>
          </cell>
        </row>
        <row r="12">
          <cell r="C12">
            <v>16.265999999999998</v>
          </cell>
          <cell r="D12">
            <v>1.1397999999999999</v>
          </cell>
          <cell r="G12">
            <v>16.164982931814524</v>
          </cell>
        </row>
        <row r="13">
          <cell r="C13">
            <v>16.279</v>
          </cell>
          <cell r="D13">
            <v>1.2021999999999999</v>
          </cell>
          <cell r="G13">
            <v>16.340704395561698</v>
          </cell>
        </row>
        <row r="14">
          <cell r="C14">
            <v>16.692</v>
          </cell>
          <cell r="D14">
            <v>0.94462999999999997</v>
          </cell>
          <cell r="G14">
            <v>16.487699628866324</v>
          </cell>
        </row>
        <row r="15">
          <cell r="C15">
            <v>16.835999999999999</v>
          </cell>
          <cell r="D15">
            <v>1.2172000000000001</v>
          </cell>
          <cell r="G15">
            <v>16.610359246433521</v>
          </cell>
        </row>
        <row r="16">
          <cell r="C16">
            <v>16.184999999999999</v>
          </cell>
          <cell r="D16">
            <v>1.0829</v>
          </cell>
          <cell r="G16">
            <v>16.712580690753708</v>
          </cell>
        </row>
        <row r="17">
          <cell r="C17">
            <v>16.838999999999999</v>
          </cell>
          <cell r="D17">
            <v>1.0940000000000001</v>
          </cell>
          <cell r="G17">
            <v>16.797759848868353</v>
          </cell>
        </row>
        <row r="18">
          <cell r="C18">
            <v>17.25</v>
          </cell>
          <cell r="D18">
            <v>0.91951000000000005</v>
          </cell>
          <cell r="G18">
            <v>16.868344481492301</v>
          </cell>
        </row>
        <row r="19">
          <cell r="C19">
            <v>17.001000000000001</v>
          </cell>
          <cell r="D19">
            <v>0.64707000000000003</v>
          </cell>
          <cell r="G19">
            <v>16.927729385612558</v>
          </cell>
        </row>
        <row r="20">
          <cell r="C20">
            <v>16.838000000000001</v>
          </cell>
          <cell r="D20">
            <v>0.82648999999999995</v>
          </cell>
          <cell r="G20">
            <v>16.976890177408748</v>
          </cell>
        </row>
        <row r="21">
          <cell r="C21">
            <v>17.053000000000001</v>
          </cell>
          <cell r="D21">
            <v>1.0329999999999999</v>
          </cell>
          <cell r="G21">
            <v>17.018262107948125</v>
          </cell>
        </row>
        <row r="22">
          <cell r="C22">
            <v>17.372</v>
          </cell>
          <cell r="D22">
            <v>0.77441000000000004</v>
          </cell>
          <cell r="G22">
            <v>17.052340391153368</v>
          </cell>
        </row>
        <row r="23">
          <cell r="C23">
            <v>17.634</v>
          </cell>
          <cell r="D23">
            <v>0.85267999999999999</v>
          </cell>
          <cell r="G23">
            <v>17.08105719817231</v>
          </cell>
        </row>
        <row r="24">
          <cell r="C24">
            <v>17.722999999999999</v>
          </cell>
          <cell r="D24">
            <v>0.81283000000000005</v>
          </cell>
          <cell r="G24">
            <v>17.104911739732355</v>
          </cell>
        </row>
      </sheetData>
      <sheetData sheetId="1">
        <row r="4">
          <cell r="C4">
            <v>14.343999999999999</v>
          </cell>
          <cell r="D4">
            <v>1.3521000000000001</v>
          </cell>
          <cell r="G4">
            <v>13.828798963952863</v>
          </cell>
        </row>
        <row r="5">
          <cell r="C5">
            <v>14.69</v>
          </cell>
          <cell r="D5">
            <v>1.2825</v>
          </cell>
          <cell r="G5">
            <v>14.692839139819617</v>
          </cell>
        </row>
        <row r="6">
          <cell r="C6">
            <v>15.238</v>
          </cell>
          <cell r="D6">
            <v>2.6617999999999999</v>
          </cell>
          <cell r="G6">
            <v>15.413068871030731</v>
          </cell>
        </row>
        <row r="7">
          <cell r="C7">
            <v>16.591999999999999</v>
          </cell>
          <cell r="D7">
            <v>2.218</v>
          </cell>
          <cell r="G7">
            <v>16.013607277327203</v>
          </cell>
        </row>
        <row r="8">
          <cell r="C8">
            <v>16.231999999999999</v>
          </cell>
          <cell r="D8">
            <v>4.2539999999999996</v>
          </cell>
          <cell r="G8">
            <v>16.514482278738306</v>
          </cell>
        </row>
        <row r="9">
          <cell r="C9">
            <v>15.55</v>
          </cell>
          <cell r="D9">
            <v>4.2016999999999998</v>
          </cell>
          <cell r="G9">
            <v>16.932498494850069</v>
          </cell>
        </row>
        <row r="10">
          <cell r="C10">
            <v>17.241</v>
          </cell>
          <cell r="D10">
            <v>1.2639</v>
          </cell>
          <cell r="G10">
            <v>17.280210987837172</v>
          </cell>
        </row>
        <row r="11">
          <cell r="C11">
            <v>17.547999999999998</v>
          </cell>
          <cell r="D11">
            <v>1.3482000000000001</v>
          </cell>
          <cell r="G11">
            <v>17.280210987837172</v>
          </cell>
        </row>
        <row r="12">
          <cell r="C12">
            <v>17.486000000000001</v>
          </cell>
          <cell r="D12">
            <v>0.97463999999999995</v>
          </cell>
          <cell r="G12">
            <v>17.571123973840884</v>
          </cell>
        </row>
        <row r="13">
          <cell r="C13">
            <v>17.927</v>
          </cell>
          <cell r="D13">
            <v>1.0740000000000001</v>
          </cell>
          <cell r="G13">
            <v>17.812546129259896</v>
          </cell>
        </row>
        <row r="14">
          <cell r="C14">
            <v>17.210999999999999</v>
          </cell>
          <cell r="D14">
            <v>1.2244999999999999</v>
          </cell>
          <cell r="G14">
            <v>18.014501572288655</v>
          </cell>
        </row>
        <row r="15">
          <cell r="C15">
            <v>18.117000000000001</v>
          </cell>
          <cell r="D15">
            <v>1.0802</v>
          </cell>
          <cell r="G15">
            <v>18.183022529401505</v>
          </cell>
        </row>
        <row r="16">
          <cell r="C16">
            <v>18.46</v>
          </cell>
          <cell r="D16">
            <v>1.3803000000000001</v>
          </cell>
          <cell r="G16">
            <v>18.323463662155387</v>
          </cell>
        </row>
        <row r="17">
          <cell r="C17">
            <v>18.228999999999999</v>
          </cell>
          <cell r="D17">
            <v>0.81967999999999996</v>
          </cell>
          <cell r="G17">
            <v>18.440490549538946</v>
          </cell>
        </row>
        <row r="18">
          <cell r="C18">
            <v>18.725000000000001</v>
          </cell>
          <cell r="D18">
            <v>1.2838000000000001</v>
          </cell>
          <cell r="G18">
            <v>18.537466148217373</v>
          </cell>
        </row>
        <row r="19">
          <cell r="C19">
            <v>18.288</v>
          </cell>
          <cell r="D19">
            <v>0.66005999999999998</v>
          </cell>
          <cell r="G19">
            <v>18.619054539563187</v>
          </cell>
        </row>
        <row r="20">
          <cell r="C20">
            <v>19.175000000000001</v>
          </cell>
          <cell r="D20">
            <v>0.94477999999999995</v>
          </cell>
          <cell r="G20">
            <v>18.686596113964239</v>
          </cell>
        </row>
        <row r="21">
          <cell r="C21">
            <v>18.603999999999999</v>
          </cell>
          <cell r="D21">
            <v>0.77459999999999996</v>
          </cell>
          <cell r="G21">
            <v>18.743436641192222</v>
          </cell>
        </row>
        <row r="22">
          <cell r="C22">
            <v>18.881</v>
          </cell>
          <cell r="D22">
            <v>0.55794999999999995</v>
          </cell>
          <cell r="G22">
            <v>18.79025649124894</v>
          </cell>
        </row>
        <row r="23">
          <cell r="C23">
            <v>19.361000000000001</v>
          </cell>
          <cell r="D23">
            <v>1.083</v>
          </cell>
          <cell r="G23">
            <v>18.829710256881345</v>
          </cell>
        </row>
        <row r="24">
          <cell r="C24">
            <v>19.471</v>
          </cell>
          <cell r="D24">
            <v>1.3713</v>
          </cell>
          <cell r="G24">
            <v>18.862483799265696</v>
          </cell>
        </row>
      </sheetData>
      <sheetData sheetId="2">
        <row r="4">
          <cell r="C4">
            <v>12.680999999999999</v>
          </cell>
          <cell r="D4">
            <v>1.5145</v>
          </cell>
          <cell r="G4">
            <v>12.374429082507737</v>
          </cell>
        </row>
        <row r="5">
          <cell r="C5">
            <v>13.185</v>
          </cell>
          <cell r="D5">
            <v>2.0425</v>
          </cell>
          <cell r="G5">
            <v>13.269524570068199</v>
          </cell>
        </row>
        <row r="6">
          <cell r="C6">
            <v>13.961</v>
          </cell>
          <cell r="D6">
            <v>1.1648000000000001</v>
          </cell>
          <cell r="G6">
            <v>14.015640781351149</v>
          </cell>
        </row>
        <row r="7">
          <cell r="C7">
            <v>14.739000000000001</v>
          </cell>
          <cell r="D7">
            <v>2.2599</v>
          </cell>
          <cell r="G7">
            <v>14.637763724932444</v>
          </cell>
        </row>
        <row r="8">
          <cell r="C8">
            <v>15.83</v>
          </cell>
          <cell r="D8">
            <v>2.5021</v>
          </cell>
          <cell r="G8">
            <v>15.156641163872344</v>
          </cell>
        </row>
        <row r="9">
          <cell r="C9">
            <v>13.496</v>
          </cell>
          <cell r="D9">
            <v>5.6570999999999998</v>
          </cell>
          <cell r="G9">
            <v>15.589681708999077</v>
          </cell>
        </row>
        <row r="10">
          <cell r="C10">
            <v>15.86</v>
          </cell>
          <cell r="D10">
            <v>1.2336</v>
          </cell>
          <cell r="G10">
            <v>15.949891676236936</v>
          </cell>
        </row>
        <row r="11">
          <cell r="C11">
            <v>16.521999999999998</v>
          </cell>
          <cell r="D11">
            <v>1.3768</v>
          </cell>
          <cell r="G11">
            <v>15.949891676236936</v>
          </cell>
        </row>
        <row r="12">
          <cell r="C12">
            <v>16.617999999999999</v>
          </cell>
          <cell r="D12">
            <v>1.036</v>
          </cell>
          <cell r="G12">
            <v>16.251260649946346</v>
          </cell>
        </row>
        <row r="13">
          <cell r="C13">
            <v>16.303000000000001</v>
          </cell>
          <cell r="D13">
            <v>1.6122000000000001</v>
          </cell>
          <cell r="G13">
            <v>16.501359994801351</v>
          </cell>
        </row>
        <row r="14">
          <cell r="C14">
            <v>17.116</v>
          </cell>
          <cell r="D14">
            <v>1.1998</v>
          </cell>
          <cell r="G14">
            <v>16.71057411561695</v>
          </cell>
        </row>
        <row r="15">
          <cell r="C15">
            <v>16.693999999999999</v>
          </cell>
          <cell r="D15">
            <v>1.1471</v>
          </cell>
          <cell r="G15">
            <v>16.885152049009648</v>
          </cell>
        </row>
        <row r="16">
          <cell r="C16">
            <v>16.7</v>
          </cell>
          <cell r="D16">
            <v>0.98475000000000001</v>
          </cell>
          <cell r="G16">
            <v>17.030640913656221</v>
          </cell>
        </row>
        <row r="17">
          <cell r="C17">
            <v>17.309000000000001</v>
          </cell>
          <cell r="D17">
            <v>0.90774999999999995</v>
          </cell>
          <cell r="G17">
            <v>17.15187397867567</v>
          </cell>
        </row>
        <row r="18">
          <cell r="C18">
            <v>17.43</v>
          </cell>
          <cell r="D18">
            <v>0.86365999999999998</v>
          </cell>
          <cell r="G18">
            <v>17.252335072042609</v>
          </cell>
        </row>
        <row r="19">
          <cell r="C19">
            <v>17.292999999999999</v>
          </cell>
          <cell r="D19">
            <v>1.1140000000000001</v>
          </cell>
          <cell r="G19">
            <v>17.336855911432622</v>
          </cell>
        </row>
        <row r="20">
          <cell r="C20">
            <v>17.128</v>
          </cell>
          <cell r="D20">
            <v>0.88895000000000002</v>
          </cell>
          <cell r="G20">
            <v>17.406825063513388</v>
          </cell>
        </row>
        <row r="21">
          <cell r="C21">
            <v>17.864000000000001</v>
          </cell>
          <cell r="D21">
            <v>1.1952</v>
          </cell>
          <cell r="G21">
            <v>17.465708551635093</v>
          </cell>
        </row>
        <row r="22">
          <cell r="C22">
            <v>17.396000000000001</v>
          </cell>
          <cell r="D22">
            <v>0.84596000000000005</v>
          </cell>
          <cell r="G22">
            <v>17.514211199642151</v>
          </cell>
        </row>
        <row r="23">
          <cell r="C23">
            <v>17.555</v>
          </cell>
          <cell r="D23">
            <v>1.1134999999999999</v>
          </cell>
          <cell r="G23">
            <v>17.555083011591652</v>
          </cell>
        </row>
        <row r="24">
          <cell r="C24">
            <v>17.914000000000001</v>
          </cell>
          <cell r="D24">
            <v>1.2267999999999999</v>
          </cell>
          <cell r="G24">
            <v>17.589034499866109</v>
          </cell>
        </row>
      </sheetData>
      <sheetData sheetId="3">
        <row r="4">
          <cell r="C4">
            <v>13.124000000000001</v>
          </cell>
          <cell r="D4">
            <v>1.6024</v>
          </cell>
          <cell r="G4">
            <v>12.642432499602037</v>
          </cell>
        </row>
        <row r="5">
          <cell r="C5">
            <v>13.866</v>
          </cell>
          <cell r="D5">
            <v>1.3238000000000001</v>
          </cell>
          <cell r="G5">
            <v>13.531256150273077</v>
          </cell>
        </row>
        <row r="6">
          <cell r="C6">
            <v>14.164</v>
          </cell>
          <cell r="D6">
            <v>1.7707999999999999</v>
          </cell>
          <cell r="G6">
            <v>14.272144406278903</v>
          </cell>
        </row>
        <row r="7">
          <cell r="C7">
            <v>14.368</v>
          </cell>
          <cell r="D7">
            <v>2.0190000000000001</v>
          </cell>
          <cell r="G7">
            <v>14.889908201946334</v>
          </cell>
        </row>
        <row r="8">
          <cell r="C8">
            <v>15.613</v>
          </cell>
          <cell r="D8">
            <v>3.0825999999999998</v>
          </cell>
          <cell r="G8">
            <v>15.40514992301271</v>
          </cell>
        </row>
        <row r="9">
          <cell r="C9">
            <v>14.677</v>
          </cell>
          <cell r="D9">
            <v>4.0854999999999997</v>
          </cell>
          <cell r="G9">
            <v>15.835156200060466</v>
          </cell>
        </row>
        <row r="10">
          <cell r="C10">
            <v>16.25</v>
          </cell>
          <cell r="D10">
            <v>1.302</v>
          </cell>
          <cell r="G10">
            <v>16.192842215170469</v>
          </cell>
        </row>
        <row r="11">
          <cell r="C11">
            <v>15.967000000000001</v>
          </cell>
          <cell r="D11">
            <v>1.4053</v>
          </cell>
          <cell r="G11">
            <v>16.192842215170469</v>
          </cell>
        </row>
        <row r="12">
          <cell r="C12">
            <v>16.84</v>
          </cell>
          <cell r="D12">
            <v>1.0277000000000001</v>
          </cell>
          <cell r="G12">
            <v>16.492099529204566</v>
          </cell>
        </row>
        <row r="13">
          <cell r="C13">
            <v>16.515999999999998</v>
          </cell>
          <cell r="D13">
            <v>1.4528000000000001</v>
          </cell>
          <cell r="G13">
            <v>16.740446455106639</v>
          </cell>
        </row>
        <row r="14">
          <cell r="C14">
            <v>17.006</v>
          </cell>
          <cell r="D14">
            <v>1.4307000000000001</v>
          </cell>
          <cell r="G14">
            <v>16.948194635294723</v>
          </cell>
        </row>
        <row r="15">
          <cell r="C15">
            <v>16.399999999999999</v>
          </cell>
          <cell r="D15">
            <v>1.0245</v>
          </cell>
          <cell r="G15">
            <v>17.12154932006429</v>
          </cell>
        </row>
        <row r="16">
          <cell r="C16">
            <v>17.274000000000001</v>
          </cell>
          <cell r="D16">
            <v>0.93711</v>
          </cell>
          <cell r="G16">
            <v>17.266018760033862</v>
          </cell>
        </row>
        <row r="17">
          <cell r="C17">
            <v>17.888000000000002</v>
          </cell>
          <cell r="D17">
            <v>1.2088000000000001</v>
          </cell>
          <cell r="G17">
            <v>17.386402358130539</v>
          </cell>
        </row>
        <row r="18">
          <cell r="C18">
            <v>17.672000000000001</v>
          </cell>
          <cell r="D18">
            <v>0.76271</v>
          </cell>
          <cell r="G18">
            <v>17.486159531524592</v>
          </cell>
        </row>
        <row r="19">
          <cell r="C19">
            <v>17.206</v>
          </cell>
          <cell r="D19">
            <v>0.93550999999999995</v>
          </cell>
          <cell r="G19">
            <v>17.570088142570505</v>
          </cell>
        </row>
        <row r="20">
          <cell r="C20">
            <v>17.946999999999999</v>
          </cell>
          <cell r="D20">
            <v>1.081</v>
          </cell>
          <cell r="G20">
            <v>17.639567028400084</v>
          </cell>
        </row>
        <row r="21">
          <cell r="C21">
            <v>17.899999999999999</v>
          </cell>
          <cell r="D21">
            <v>0.74207000000000001</v>
          </cell>
          <cell r="G21">
            <v>17.69803792631425</v>
          </cell>
        </row>
        <row r="22">
          <cell r="C22">
            <v>18.032</v>
          </cell>
          <cell r="D22">
            <v>1.2061999999999999</v>
          </cell>
          <cell r="G22">
            <v>17.746200721533274</v>
          </cell>
        </row>
        <row r="23">
          <cell r="C23">
            <v>17.63</v>
          </cell>
          <cell r="D23">
            <v>0.79706999999999995</v>
          </cell>
          <cell r="G23">
            <v>17.786786149134414</v>
          </cell>
        </row>
        <row r="24">
          <cell r="C24">
            <v>18.324999999999999</v>
          </cell>
          <cell r="D24">
            <v>1.2230000000000001</v>
          </cell>
          <cell r="G24">
            <v>17.820499743017081</v>
          </cell>
        </row>
      </sheetData>
      <sheetData sheetId="4">
        <row r="4">
          <cell r="C4">
            <v>14.609</v>
          </cell>
          <cell r="D4">
            <v>2.5548000000000002</v>
          </cell>
          <cell r="G4">
            <v>13.842624599617913</v>
          </cell>
        </row>
        <row r="5">
          <cell r="C5">
            <v>15.348000000000001</v>
          </cell>
          <cell r="D5">
            <v>1.1938</v>
          </cell>
          <cell r="G5">
            <v>14.930777911596618</v>
          </cell>
        </row>
        <row r="6">
          <cell r="C6">
            <v>16.129000000000001</v>
          </cell>
          <cell r="D6">
            <v>1.9576</v>
          </cell>
          <cell r="G6">
            <v>15.837819492871152</v>
          </cell>
        </row>
        <row r="7">
          <cell r="C7">
            <v>17.829000000000001</v>
          </cell>
          <cell r="D7">
            <v>1.1796</v>
          </cell>
          <cell r="G7">
            <v>16.59412443566665</v>
          </cell>
        </row>
        <row r="8">
          <cell r="C8">
            <v>15.515000000000001</v>
          </cell>
          <cell r="D8">
            <v>3.0217999999999998</v>
          </cell>
          <cell r="G8">
            <v>17.224915464713526</v>
          </cell>
        </row>
        <row r="9">
          <cell r="C9">
            <v>14.613</v>
          </cell>
          <cell r="D9">
            <v>5.1871</v>
          </cell>
          <cell r="G9">
            <v>17.751355950616308</v>
          </cell>
        </row>
        <row r="10">
          <cell r="C10">
            <v>18.503</v>
          </cell>
          <cell r="D10">
            <v>1.5698000000000001</v>
          </cell>
          <cell r="G10">
            <v>18.189257464259164</v>
          </cell>
        </row>
        <row r="11">
          <cell r="C11">
            <v>17.831</v>
          </cell>
          <cell r="D11">
            <v>1.6177999999999999</v>
          </cell>
          <cell r="G11">
            <v>18.189257464259164</v>
          </cell>
        </row>
        <row r="12">
          <cell r="C12">
            <v>18.106999999999999</v>
          </cell>
          <cell r="D12">
            <v>1.2325999999999999</v>
          </cell>
          <cell r="G12">
            <v>18.555626920285903</v>
          </cell>
        </row>
        <row r="13">
          <cell r="C13">
            <v>18.959</v>
          </cell>
          <cell r="D13">
            <v>1.6496999999999999</v>
          </cell>
          <cell r="G13">
            <v>18.859668706005767</v>
          </cell>
        </row>
        <row r="14">
          <cell r="C14">
            <v>19.096</v>
          </cell>
          <cell r="D14">
            <v>1.4530000000000001</v>
          </cell>
          <cell r="G14">
            <v>19.114006976773588</v>
          </cell>
        </row>
        <row r="15">
          <cell r="C15">
            <v>19.271000000000001</v>
          </cell>
          <cell r="D15">
            <v>1.0399</v>
          </cell>
          <cell r="G15">
            <v>19.326238586763502</v>
          </cell>
        </row>
        <row r="16">
          <cell r="C16">
            <v>19.741</v>
          </cell>
          <cell r="D16">
            <v>0.66571999999999998</v>
          </cell>
          <cell r="G16">
            <v>19.503107079702353</v>
          </cell>
        </row>
        <row r="17">
          <cell r="C17">
            <v>20.082999999999998</v>
          </cell>
          <cell r="D17">
            <v>1.2390000000000001</v>
          </cell>
          <cell r="G17">
            <v>19.650488183791914</v>
          </cell>
        </row>
        <row r="18">
          <cell r="C18">
            <v>19.776</v>
          </cell>
          <cell r="D18">
            <v>1.0928</v>
          </cell>
          <cell r="G18">
            <v>19.772617133151467</v>
          </cell>
        </row>
        <row r="19">
          <cell r="C19">
            <v>20.401</v>
          </cell>
          <cell r="D19">
            <v>1.161</v>
          </cell>
          <cell r="G19">
            <v>19.875367769917752</v>
          </cell>
        </row>
        <row r="20">
          <cell r="C20">
            <v>20.204000000000001</v>
          </cell>
          <cell r="D20">
            <v>0.77812000000000003</v>
          </cell>
          <cell r="G20">
            <v>19.960428152448038</v>
          </cell>
        </row>
        <row r="21">
          <cell r="C21">
            <v>20.385999999999999</v>
          </cell>
          <cell r="D21">
            <v>1.0227999999999999</v>
          </cell>
          <cell r="G21">
            <v>20.032011870063599</v>
          </cell>
        </row>
        <row r="22">
          <cell r="C22">
            <v>20.263999999999999</v>
          </cell>
          <cell r="D22">
            <v>1.0639000000000001</v>
          </cell>
          <cell r="G22">
            <v>20.090975765873715</v>
          </cell>
        </row>
        <row r="23">
          <cell r="C23">
            <v>20.577000000000002</v>
          </cell>
          <cell r="D23">
            <v>0.71360999999999997</v>
          </cell>
          <cell r="G23">
            <v>20.140662975961913</v>
          </cell>
        </row>
        <row r="24">
          <cell r="C24">
            <v>20.382000000000001</v>
          </cell>
          <cell r="D24">
            <v>1.0677000000000001</v>
          </cell>
          <cell r="G24">
            <v>20.181937258902551</v>
          </cell>
        </row>
      </sheetData>
      <sheetData sheetId="5">
        <row r="4">
          <cell r="C4">
            <v>14.121</v>
          </cell>
          <cell r="D4">
            <v>0.93028999999999995</v>
          </cell>
          <cell r="G4">
            <v>13.754048175119516</v>
          </cell>
        </row>
        <row r="5">
          <cell r="C5">
            <v>15.085000000000001</v>
          </cell>
          <cell r="D5">
            <v>1.3144</v>
          </cell>
          <cell r="G5">
            <v>14.878753329154481</v>
          </cell>
        </row>
        <row r="6">
          <cell r="C6">
            <v>15.853</v>
          </cell>
          <cell r="D6">
            <v>1.5101</v>
          </cell>
          <cell r="G6">
            <v>15.81626308090852</v>
          </cell>
        </row>
        <row r="7">
          <cell r="C7">
            <v>16.573</v>
          </cell>
          <cell r="D7">
            <v>2.5739999999999998</v>
          </cell>
          <cell r="G7">
            <v>16.597972843513062</v>
          </cell>
        </row>
        <row r="8">
          <cell r="C8">
            <v>16.683</v>
          </cell>
          <cell r="D8">
            <v>3.4659</v>
          </cell>
          <cell r="G8">
            <v>17.249952590923805</v>
          </cell>
        </row>
        <row r="9">
          <cell r="C9">
            <v>16.123999999999999</v>
          </cell>
          <cell r="D9">
            <v>4.9482999999999997</v>
          </cell>
          <cell r="G9">
            <v>17.794076586384399</v>
          </cell>
        </row>
        <row r="10">
          <cell r="C10">
            <v>18.459</v>
          </cell>
          <cell r="D10">
            <v>0.94408000000000003</v>
          </cell>
          <cell r="G10">
            <v>18.246687522667123</v>
          </cell>
        </row>
        <row r="11">
          <cell r="C11">
            <v>18.664999999999999</v>
          </cell>
          <cell r="D11">
            <v>1.0425</v>
          </cell>
          <cell r="G11">
            <v>18.246687522667123</v>
          </cell>
        </row>
        <row r="12">
          <cell r="C12">
            <v>18.574999999999999</v>
          </cell>
          <cell r="D12">
            <v>1.0808</v>
          </cell>
          <cell r="G12">
            <v>18.625363588749188</v>
          </cell>
        </row>
        <row r="13">
          <cell r="C13">
            <v>19.388000000000002</v>
          </cell>
          <cell r="D13">
            <v>1.1032</v>
          </cell>
          <cell r="G13">
            <v>18.939618353842267</v>
          </cell>
        </row>
        <row r="14">
          <cell r="C14">
            <v>19.001000000000001</v>
          </cell>
          <cell r="D14">
            <v>1.3222</v>
          </cell>
          <cell r="G14">
            <v>19.202500027639449</v>
          </cell>
        </row>
        <row r="15">
          <cell r="C15">
            <v>19.692</v>
          </cell>
          <cell r="D15">
            <v>1.2746999999999999</v>
          </cell>
          <cell r="G15">
            <v>19.421860648038372</v>
          </cell>
        </row>
        <row r="16">
          <cell r="C16">
            <v>19.678999999999998</v>
          </cell>
          <cell r="D16">
            <v>1.5432999999999999</v>
          </cell>
          <cell r="G16">
            <v>19.604670279185843</v>
          </cell>
        </row>
        <row r="17">
          <cell r="C17">
            <v>20.373000000000001</v>
          </cell>
          <cell r="D17">
            <v>1.6443000000000001</v>
          </cell>
          <cell r="G17">
            <v>19.757002019164169</v>
          </cell>
        </row>
        <row r="18">
          <cell r="C18">
            <v>19.88</v>
          </cell>
          <cell r="D18">
            <v>0.95581000000000005</v>
          </cell>
          <cell r="G18">
            <v>19.883233366612615</v>
          </cell>
        </row>
        <row r="19">
          <cell r="C19">
            <v>20.297999999999998</v>
          </cell>
          <cell r="D19">
            <v>0.90532999999999997</v>
          </cell>
          <cell r="G19">
            <v>19.989435470194209</v>
          </cell>
        </row>
        <row r="20">
          <cell r="C20">
            <v>19.981999999999999</v>
          </cell>
          <cell r="D20">
            <v>1.4232</v>
          </cell>
          <cell r="G20">
            <v>20.077353091344516</v>
          </cell>
        </row>
        <row r="21">
          <cell r="C21">
            <v>20.280999999999999</v>
          </cell>
          <cell r="D21">
            <v>0.86009999999999998</v>
          </cell>
          <cell r="G21">
            <v>20.151341356840675</v>
          </cell>
        </row>
        <row r="22">
          <cell r="C22">
            <v>20.173999999999999</v>
          </cell>
          <cell r="D22">
            <v>1.1933</v>
          </cell>
          <cell r="G22">
            <v>20.212285891760143</v>
          </cell>
        </row>
        <row r="23">
          <cell r="C23">
            <v>20.484000000000002</v>
          </cell>
          <cell r="D23">
            <v>1.3511</v>
          </cell>
          <cell r="G23">
            <v>20.263642130500248</v>
          </cell>
        </row>
        <row r="24">
          <cell r="C24">
            <v>19.651</v>
          </cell>
          <cell r="D24">
            <v>0.98612999999999995</v>
          </cell>
          <cell r="G24">
            <v>20.306302845898909</v>
          </cell>
        </row>
      </sheetData>
      <sheetData sheetId="6">
        <row r="4">
          <cell r="C4">
            <v>14.298</v>
          </cell>
          <cell r="D4">
            <v>1.0526</v>
          </cell>
          <cell r="G4">
            <v>13.653599418225085</v>
          </cell>
        </row>
        <row r="5">
          <cell r="C5">
            <v>14.298999999999999</v>
          </cell>
          <cell r="D5">
            <v>1.6593</v>
          </cell>
          <cell r="G5">
            <v>14.781168782000602</v>
          </cell>
        </row>
        <row r="6">
          <cell r="C6">
            <v>15.625</v>
          </cell>
          <cell r="D6">
            <v>1.6553</v>
          </cell>
          <cell r="G6">
            <v>15.721066025759285</v>
          </cell>
        </row>
        <row r="7">
          <cell r="C7">
            <v>16.291</v>
          </cell>
          <cell r="D7">
            <v>1.7</v>
          </cell>
          <cell r="G7">
            <v>16.504766515185256</v>
          </cell>
        </row>
        <row r="8">
          <cell r="C8">
            <v>16.434999999999999</v>
          </cell>
          <cell r="D8">
            <v>2.7311999999999999</v>
          </cell>
          <cell r="G8">
            <v>17.158406614854968</v>
          </cell>
        </row>
        <row r="9">
          <cell r="C9">
            <v>18.718</v>
          </cell>
          <cell r="D9">
            <v>3.6436000000000002</v>
          </cell>
          <cell r="G9">
            <v>17.703916293703138</v>
          </cell>
        </row>
        <row r="10">
          <cell r="C10">
            <v>18.111000000000001</v>
          </cell>
          <cell r="D10">
            <v>0.76066999999999996</v>
          </cell>
          <cell r="G10">
            <v>18.157679863320681</v>
          </cell>
        </row>
        <row r="11">
          <cell r="C11">
            <v>17.870999999999999</v>
          </cell>
          <cell r="D11">
            <v>1.3939999999999999</v>
          </cell>
          <cell r="G11">
            <v>18.157679863320681</v>
          </cell>
        </row>
        <row r="12">
          <cell r="C12">
            <v>17.917000000000002</v>
          </cell>
          <cell r="D12">
            <v>0.85977999999999999</v>
          </cell>
          <cell r="G12">
            <v>18.537320277857177</v>
          </cell>
        </row>
        <row r="13">
          <cell r="C13">
            <v>19.111999999999998</v>
          </cell>
          <cell r="D13">
            <v>1.2764</v>
          </cell>
          <cell r="G13">
            <v>18.852375334080751</v>
          </cell>
        </row>
        <row r="14">
          <cell r="C14">
            <v>19.757000000000001</v>
          </cell>
          <cell r="D14">
            <v>1.0434000000000001</v>
          </cell>
          <cell r="G14">
            <v>19.115926470668246</v>
          </cell>
        </row>
        <row r="15">
          <cell r="C15">
            <v>18.917000000000002</v>
          </cell>
          <cell r="D15">
            <v>1.0444</v>
          </cell>
          <cell r="G15">
            <v>19.335845721765526</v>
          </cell>
        </row>
        <row r="16">
          <cell r="C16">
            <v>19.678999999999998</v>
          </cell>
          <cell r="D16">
            <v>1.2903</v>
          </cell>
          <cell r="G16">
            <v>19.519120901705335</v>
          </cell>
        </row>
        <row r="17">
          <cell r="C17">
            <v>20.123999999999999</v>
          </cell>
          <cell r="D17">
            <v>1.1951000000000001</v>
          </cell>
          <cell r="G17">
            <v>19.671840574513769</v>
          </cell>
        </row>
        <row r="18">
          <cell r="C18">
            <v>19.855</v>
          </cell>
          <cell r="D18">
            <v>1.1189</v>
          </cell>
          <cell r="G18">
            <v>19.798393386706667</v>
          </cell>
        </row>
        <row r="19">
          <cell r="C19">
            <v>19.712</v>
          </cell>
          <cell r="D19">
            <v>1.1554</v>
          </cell>
          <cell r="G19">
            <v>19.904865947926382</v>
          </cell>
        </row>
        <row r="20">
          <cell r="C20">
            <v>20.018999999999998</v>
          </cell>
          <cell r="D20">
            <v>1.2947</v>
          </cell>
          <cell r="G20">
            <v>19.99300746287318</v>
          </cell>
        </row>
        <row r="21">
          <cell r="C21">
            <v>20.196000000000002</v>
          </cell>
          <cell r="D21">
            <v>1.2456</v>
          </cell>
          <cell r="G21">
            <v>20.06718414922787</v>
          </cell>
        </row>
        <row r="22">
          <cell r="C22">
            <v>19.908000000000001</v>
          </cell>
          <cell r="D22">
            <v>1.2282999999999999</v>
          </cell>
          <cell r="G22">
            <v>20.128283887428768</v>
          </cell>
        </row>
        <row r="23">
          <cell r="C23">
            <v>19.978000000000002</v>
          </cell>
          <cell r="D23">
            <v>1.3365</v>
          </cell>
          <cell r="G23">
            <v>20.179770911591802</v>
          </cell>
        </row>
        <row r="24">
          <cell r="C24">
            <v>20.343</v>
          </cell>
          <cell r="D24">
            <v>1.3544</v>
          </cell>
          <cell r="G24">
            <v>20.222540268118447</v>
          </cell>
        </row>
      </sheetData>
      <sheetData sheetId="7">
        <row r="4">
          <cell r="C4">
            <v>14.122999999999999</v>
          </cell>
          <cell r="D4">
            <v>1.4839</v>
          </cell>
          <cell r="G4">
            <v>13.900955000385622</v>
          </cell>
        </row>
        <row r="5">
          <cell r="C5">
            <v>14.904</v>
          </cell>
          <cell r="D5">
            <v>2.0400999999999998</v>
          </cell>
          <cell r="G5">
            <v>15.098490369439904</v>
          </cell>
        </row>
        <row r="6">
          <cell r="C6">
            <v>16.273</v>
          </cell>
          <cell r="D6">
            <v>1.0563</v>
          </cell>
          <cell r="G6">
            <v>16.096708509128327</v>
          </cell>
        </row>
        <row r="7">
          <cell r="C7">
            <v>16.934999999999999</v>
          </cell>
          <cell r="D7">
            <v>2.4988000000000001</v>
          </cell>
          <cell r="G7">
            <v>16.929037840682952</v>
          </cell>
        </row>
        <row r="8">
          <cell r="C8">
            <v>17.963999999999999</v>
          </cell>
          <cell r="D8">
            <v>1.8429</v>
          </cell>
          <cell r="G8">
            <v>17.623236497664628</v>
          </cell>
        </row>
        <row r="9">
          <cell r="C9">
            <v>17.364999999999998</v>
          </cell>
          <cell r="D9">
            <v>4.4667000000000003</v>
          </cell>
          <cell r="G9">
            <v>18.202595209925793</v>
          </cell>
        </row>
        <row r="10">
          <cell r="C10">
            <v>18.544</v>
          </cell>
          <cell r="D10">
            <v>1.1959</v>
          </cell>
          <cell r="G10">
            <v>18.684514940332299</v>
          </cell>
        </row>
        <row r="11">
          <cell r="C11">
            <v>18.963000000000001</v>
          </cell>
          <cell r="D11">
            <v>1.6894</v>
          </cell>
          <cell r="G11">
            <v>18.684514940332299</v>
          </cell>
        </row>
        <row r="12">
          <cell r="C12">
            <v>18.920999999999999</v>
          </cell>
          <cell r="D12">
            <v>1.3938999999999999</v>
          </cell>
          <cell r="G12">
            <v>19.087712152437817</v>
          </cell>
        </row>
        <row r="13">
          <cell r="C13">
            <v>18.637</v>
          </cell>
          <cell r="D13">
            <v>1.1600999999999999</v>
          </cell>
          <cell r="G13">
            <v>19.422316466059652</v>
          </cell>
        </row>
        <row r="14">
          <cell r="C14">
            <v>20.143999999999998</v>
          </cell>
          <cell r="D14">
            <v>1.2056</v>
          </cell>
          <cell r="G14">
            <v>19.702221026929593</v>
          </cell>
        </row>
        <row r="15">
          <cell r="C15">
            <v>20.274999999999999</v>
          </cell>
          <cell r="D15">
            <v>0.96008000000000004</v>
          </cell>
          <cell r="G15">
            <v>19.935786331189981</v>
          </cell>
        </row>
        <row r="16">
          <cell r="C16">
            <v>19.946999999999999</v>
          </cell>
          <cell r="D16">
            <v>1.1908000000000001</v>
          </cell>
          <cell r="G16">
            <v>20.1304337890748</v>
          </cell>
        </row>
        <row r="17">
          <cell r="C17">
            <v>20.498999999999999</v>
          </cell>
          <cell r="D17">
            <v>0.94504999999999995</v>
          </cell>
          <cell r="G17">
            <v>20.29262976176966</v>
          </cell>
        </row>
        <row r="18">
          <cell r="C18">
            <v>20.015000000000001</v>
          </cell>
          <cell r="D18">
            <v>1.0119</v>
          </cell>
          <cell r="G18">
            <v>20.427035212576545</v>
          </cell>
        </row>
        <row r="19">
          <cell r="C19">
            <v>21.113</v>
          </cell>
          <cell r="D19">
            <v>1.0949</v>
          </cell>
          <cell r="G19">
            <v>20.540114427027241</v>
          </cell>
        </row>
        <row r="20">
          <cell r="C20">
            <v>21.341999999999999</v>
          </cell>
          <cell r="D20">
            <v>0.99975999999999998</v>
          </cell>
          <cell r="G20">
            <v>20.63372514847979</v>
          </cell>
        </row>
        <row r="21">
          <cell r="C21">
            <v>20.559000000000001</v>
          </cell>
          <cell r="D21">
            <v>1.4784999999999999</v>
          </cell>
          <cell r="G21">
            <v>20.712504519685439</v>
          </cell>
        </row>
        <row r="22">
          <cell r="C22">
            <v>20.937000000000001</v>
          </cell>
          <cell r="D22">
            <v>1.1466000000000001</v>
          </cell>
          <cell r="G22">
            <v>20.777395514320602</v>
          </cell>
        </row>
        <row r="23">
          <cell r="C23">
            <v>20.427</v>
          </cell>
          <cell r="D23">
            <v>1.1133999999999999</v>
          </cell>
          <cell r="G23">
            <v>20.832077323230461</v>
          </cell>
        </row>
        <row r="24">
          <cell r="C24">
            <v>20.704000000000001</v>
          </cell>
          <cell r="D24">
            <v>1.2583</v>
          </cell>
          <cell r="G24">
            <v>20.877500530704683</v>
          </cell>
        </row>
      </sheetData>
      <sheetData sheetId="8">
        <row r="4">
          <cell r="C4">
            <v>15.063000000000001</v>
          </cell>
          <cell r="D4">
            <v>1.3813</v>
          </cell>
          <cell r="G4">
            <v>14.833592957910289</v>
          </cell>
        </row>
        <row r="5">
          <cell r="C5">
            <v>15.898</v>
          </cell>
          <cell r="D5">
            <v>1.5234000000000001</v>
          </cell>
          <cell r="G5">
            <v>16.116010805588104</v>
          </cell>
        </row>
        <row r="6">
          <cell r="C6">
            <v>17.32</v>
          </cell>
          <cell r="D6">
            <v>1.0945</v>
          </cell>
          <cell r="G6">
            <v>17.184983623671236</v>
          </cell>
        </row>
        <row r="7">
          <cell r="C7">
            <v>18.236999999999998</v>
          </cell>
          <cell r="D7">
            <v>2.8182</v>
          </cell>
          <cell r="G7">
            <v>18.076309272594944</v>
          </cell>
        </row>
        <row r="8">
          <cell r="C8">
            <v>17.847000000000001</v>
          </cell>
          <cell r="D8">
            <v>3.4176000000000002</v>
          </cell>
          <cell r="G8">
            <v>18.819713409585336</v>
          </cell>
        </row>
        <row r="9">
          <cell r="C9">
            <v>21.094999999999999</v>
          </cell>
          <cell r="D9">
            <v>4.5391000000000004</v>
          </cell>
          <cell r="G9">
            <v>19.440137634214377</v>
          </cell>
        </row>
        <row r="10">
          <cell r="C10">
            <v>19.346</v>
          </cell>
          <cell r="D10">
            <v>1.1901999999999999</v>
          </cell>
          <cell r="G10">
            <v>19.956216306620895</v>
          </cell>
        </row>
        <row r="11">
          <cell r="C11">
            <v>19.524000000000001</v>
          </cell>
          <cell r="D11">
            <v>1.6022000000000001</v>
          </cell>
          <cell r="G11">
            <v>19.956216306620895</v>
          </cell>
        </row>
        <row r="12">
          <cell r="C12">
            <v>20.108000000000001</v>
          </cell>
          <cell r="D12">
            <v>1.4352</v>
          </cell>
          <cell r="G12">
            <v>20.387992531607381</v>
          </cell>
        </row>
        <row r="13">
          <cell r="C13">
            <v>20.806999999999999</v>
          </cell>
          <cell r="D13">
            <v>1.9326000000000001</v>
          </cell>
          <cell r="G13">
            <v>20.746313926354574</v>
          </cell>
        </row>
        <row r="14">
          <cell r="C14">
            <v>20.803999999999998</v>
          </cell>
          <cell r="D14">
            <v>1.3423</v>
          </cell>
          <cell r="G14">
            <v>21.046058396356745</v>
          </cell>
        </row>
        <row r="15">
          <cell r="C15">
            <v>21.841999999999999</v>
          </cell>
          <cell r="D15">
            <v>1.7432000000000001</v>
          </cell>
          <cell r="G15">
            <v>21.296179037902693</v>
          </cell>
        </row>
        <row r="16">
          <cell r="C16">
            <v>20.966999999999999</v>
          </cell>
          <cell r="D16">
            <v>1.3574999999999999</v>
          </cell>
          <cell r="G16">
            <v>21.504623298044876</v>
          </cell>
        </row>
        <row r="17">
          <cell r="C17">
            <v>21.863</v>
          </cell>
          <cell r="D17">
            <v>1.9829000000000001</v>
          </cell>
          <cell r="G17">
            <v>21.678315879976392</v>
          </cell>
        </row>
        <row r="18">
          <cell r="C18">
            <v>21.1</v>
          </cell>
          <cell r="D18">
            <v>1.2185999999999999</v>
          </cell>
          <cell r="G18">
            <v>21.822248120638353</v>
          </cell>
        </row>
        <row r="19">
          <cell r="C19">
            <v>22.393000000000001</v>
          </cell>
          <cell r="D19">
            <v>1.1596</v>
          </cell>
          <cell r="G19">
            <v>21.943342500445674</v>
          </cell>
        </row>
        <row r="20">
          <cell r="C20">
            <v>22.245000000000001</v>
          </cell>
          <cell r="D20">
            <v>1.3622000000000001</v>
          </cell>
          <cell r="G20">
            <v>22.043588441423225</v>
          </cell>
        </row>
        <row r="21">
          <cell r="C21">
            <v>22.079000000000001</v>
          </cell>
          <cell r="D21">
            <v>1.2728999999999999</v>
          </cell>
          <cell r="G21">
            <v>22.127951771537429</v>
          </cell>
        </row>
        <row r="22">
          <cell r="C22">
            <v>22.623000000000001</v>
          </cell>
          <cell r="D22">
            <v>1.0860000000000001</v>
          </cell>
          <cell r="G22">
            <v>22.197442303361484</v>
          </cell>
        </row>
        <row r="23">
          <cell r="C23">
            <v>21.632000000000001</v>
          </cell>
          <cell r="D23">
            <v>1.4023000000000001</v>
          </cell>
          <cell r="G23">
            <v>22.256000012387389</v>
          </cell>
        </row>
        <row r="24">
          <cell r="C24">
            <v>22.945</v>
          </cell>
          <cell r="D24">
            <v>2.0724999999999998</v>
          </cell>
          <cell r="G24">
            <v>22.30464286124931</v>
          </cell>
        </row>
      </sheetData>
      <sheetData sheetId="9">
        <row r="4">
          <cell r="C4">
            <v>16.38</v>
          </cell>
          <cell r="D4">
            <v>1.7000999999999999</v>
          </cell>
          <cell r="G4">
            <v>16.643692063974648</v>
          </cell>
        </row>
        <row r="5">
          <cell r="C5">
            <v>17.916</v>
          </cell>
          <cell r="D5">
            <v>1.2648999999999999</v>
          </cell>
          <cell r="G5">
            <v>17.772139379107461</v>
          </cell>
        </row>
        <row r="6">
          <cell r="C6">
            <v>17.785</v>
          </cell>
          <cell r="D6">
            <v>1.5975999999999999</v>
          </cell>
          <cell r="G6">
            <v>18.71276844840822</v>
          </cell>
        </row>
        <row r="7">
          <cell r="C7">
            <v>19.673999999999999</v>
          </cell>
          <cell r="D7">
            <v>1.8075000000000001</v>
          </cell>
          <cell r="G7">
            <v>19.497079145002381</v>
          </cell>
        </row>
        <row r="8">
          <cell r="C8">
            <v>20.663</v>
          </cell>
          <cell r="D8">
            <v>4.0133000000000001</v>
          </cell>
          <cell r="G8">
            <v>20.151228183839052</v>
          </cell>
        </row>
        <row r="9">
          <cell r="C9">
            <v>21.213999999999999</v>
          </cell>
          <cell r="D9">
            <v>3.4885000000000002</v>
          </cell>
          <cell r="G9">
            <v>20.69716260902953</v>
          </cell>
        </row>
        <row r="10">
          <cell r="C10">
            <v>20.902000000000001</v>
          </cell>
          <cell r="D10">
            <v>1.4376</v>
          </cell>
          <cell r="G10">
            <v>21.151279489365361</v>
          </cell>
        </row>
        <row r="11">
          <cell r="C11">
            <v>21.721</v>
          </cell>
          <cell r="D11">
            <v>1.615</v>
          </cell>
          <cell r="G11">
            <v>21.151279489365361</v>
          </cell>
        </row>
        <row r="12">
          <cell r="C12">
            <v>22.007999999999999</v>
          </cell>
          <cell r="D12">
            <v>1.4144000000000001</v>
          </cell>
          <cell r="G12">
            <v>21.531215500632253</v>
          </cell>
        </row>
        <row r="13">
          <cell r="C13">
            <v>22.126999999999999</v>
          </cell>
          <cell r="D13">
            <v>1.6214</v>
          </cell>
          <cell r="G13">
            <v>21.846515865945559</v>
          </cell>
        </row>
        <row r="14">
          <cell r="C14">
            <v>22.472000000000001</v>
          </cell>
          <cell r="D14">
            <v>1.7000999999999999</v>
          </cell>
          <cell r="G14">
            <v>22.110272209490173</v>
          </cell>
        </row>
        <row r="15">
          <cell r="C15">
            <v>22.161999999999999</v>
          </cell>
          <cell r="D15">
            <v>1.4431</v>
          </cell>
          <cell r="G15">
            <v>22.330362694758229</v>
          </cell>
        </row>
        <row r="16">
          <cell r="C16">
            <v>22.384</v>
          </cell>
          <cell r="D16">
            <v>1.3906000000000001</v>
          </cell>
          <cell r="G16">
            <v>22.513780576954908</v>
          </cell>
        </row>
        <row r="17">
          <cell r="C17">
            <v>22.337</v>
          </cell>
          <cell r="D17">
            <v>0.83840000000000003</v>
          </cell>
          <cell r="G17">
            <v>22.66661916080184</v>
          </cell>
        </row>
        <row r="18">
          <cell r="C18">
            <v>23.033999999999999</v>
          </cell>
          <cell r="D18">
            <v>2.0150000000000001</v>
          </cell>
          <cell r="G18">
            <v>22.793270509915661</v>
          </cell>
        </row>
        <row r="19">
          <cell r="C19">
            <v>22.706</v>
          </cell>
          <cell r="D19">
            <v>1.5029999999999999</v>
          </cell>
          <cell r="G19">
            <v>22.899825973112534</v>
          </cell>
        </row>
        <row r="20">
          <cell r="C20">
            <v>22.3</v>
          </cell>
          <cell r="D20">
            <v>1.7269000000000001</v>
          </cell>
          <cell r="G20">
            <v>22.988036117063601</v>
          </cell>
        </row>
        <row r="21">
          <cell r="C21">
            <v>22.396999999999998</v>
          </cell>
          <cell r="D21">
            <v>1.5105</v>
          </cell>
          <cell r="G21">
            <v>23.062270559086862</v>
          </cell>
        </row>
        <row r="22">
          <cell r="C22">
            <v>22.878</v>
          </cell>
          <cell r="D22">
            <v>1.3255999999999999</v>
          </cell>
          <cell r="G22">
            <v>23.123417870944696</v>
          </cell>
        </row>
        <row r="23">
          <cell r="C23">
            <v>23.581</v>
          </cell>
          <cell r="D23">
            <v>1.5876999999999999</v>
          </cell>
          <cell r="G23">
            <v>23.174944984085133</v>
          </cell>
        </row>
        <row r="24">
          <cell r="C24">
            <v>23.396000000000001</v>
          </cell>
          <cell r="D24">
            <v>1.982</v>
          </cell>
          <cell r="G24">
            <v>23.2177476418133</v>
          </cell>
        </row>
      </sheetData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.%"/>
      <sheetName val="0.1 wt.%"/>
      <sheetName val="0.2 wt.%"/>
      <sheetName val="0.3 wt.%"/>
      <sheetName val="0.5 wt.%"/>
      <sheetName val="0.75 wt.%"/>
      <sheetName val="1.0 wt.%"/>
      <sheetName val="2.0 wt.%"/>
      <sheetName val="3.0 wt.%"/>
      <sheetName val="4.0 wt.%"/>
      <sheetName val="Graph"/>
    </sheetNames>
    <sheetDataSet>
      <sheetData sheetId="0">
        <row r="4">
          <cell r="C4">
            <v>8.7334999999999994</v>
          </cell>
          <cell r="D4">
            <v>1.3008999999999999</v>
          </cell>
          <cell r="G4">
            <v>8.0653668140210293</v>
          </cell>
        </row>
        <row r="5">
          <cell r="C5">
            <v>8.6190999999999995</v>
          </cell>
          <cell r="D5">
            <v>1.4278999999999999</v>
          </cell>
          <cell r="G5">
            <v>8.435049361666465</v>
          </cell>
        </row>
        <row r="6">
          <cell r="C6">
            <v>8.8786000000000005</v>
          </cell>
          <cell r="D6">
            <v>1.3688</v>
          </cell>
          <cell r="G6">
            <v>8.7432021181711281</v>
          </cell>
        </row>
        <row r="7">
          <cell r="C7">
            <v>8.7720000000000002</v>
          </cell>
          <cell r="D7">
            <v>2.2784</v>
          </cell>
          <cell r="G7">
            <v>9.0001445314980373</v>
          </cell>
        </row>
        <row r="8">
          <cell r="C8">
            <v>8.3340999999999994</v>
          </cell>
          <cell r="D8">
            <v>3.8717999999999999</v>
          </cell>
          <cell r="G8">
            <v>9.21444561580563</v>
          </cell>
        </row>
        <row r="9">
          <cell r="C9">
            <v>8.1943000000000001</v>
          </cell>
          <cell r="D9">
            <v>2.9759000000000002</v>
          </cell>
          <cell r="G9">
            <v>9.3932952851213933</v>
          </cell>
        </row>
        <row r="10">
          <cell r="C10">
            <v>9.5122999999999998</v>
          </cell>
          <cell r="D10">
            <v>1.3740000000000001</v>
          </cell>
          <cell r="G10">
            <v>9.5420652657842382</v>
          </cell>
        </row>
        <row r="11">
          <cell r="C11">
            <v>9.6546000000000003</v>
          </cell>
          <cell r="D11">
            <v>1.2152000000000001</v>
          </cell>
          <cell r="G11">
            <v>9.5420652657842382</v>
          </cell>
        </row>
        <row r="12">
          <cell r="C12">
            <v>9.5962999999999994</v>
          </cell>
          <cell r="D12">
            <v>1.0631999999999999</v>
          </cell>
          <cell r="G12">
            <v>9.6665333829075077</v>
          </cell>
        </row>
        <row r="13">
          <cell r="C13">
            <v>9.8564000000000007</v>
          </cell>
          <cell r="D13">
            <v>1.5069999999999999</v>
          </cell>
          <cell r="G13">
            <v>9.7698266787126737</v>
          </cell>
        </row>
        <row r="14">
          <cell r="C14">
            <v>9.7621000000000002</v>
          </cell>
          <cell r="D14">
            <v>1.0259</v>
          </cell>
          <cell r="G14">
            <v>9.8562340064909701</v>
          </cell>
        </row>
        <row r="15">
          <cell r="C15">
            <v>10.079000000000001</v>
          </cell>
          <cell r="D15">
            <v>0.96914999999999996</v>
          </cell>
          <cell r="G15">
            <v>9.9283362749932778</v>
          </cell>
        </row>
        <row r="16">
          <cell r="C16">
            <v>10.224</v>
          </cell>
          <cell r="D16">
            <v>1.0041</v>
          </cell>
          <cell r="G16">
            <v>9.9884244945006451</v>
          </cell>
        </row>
        <row r="17">
          <cell r="C17">
            <v>10.182</v>
          </cell>
          <cell r="D17">
            <v>1.1256999999999999</v>
          </cell>
          <cell r="G17">
            <v>10.038494848957916</v>
          </cell>
        </row>
        <row r="18">
          <cell r="C18">
            <v>10.193</v>
          </cell>
          <cell r="D18">
            <v>1.0708</v>
          </cell>
          <cell r="G18">
            <v>10.07998619088877</v>
          </cell>
        </row>
        <row r="19">
          <cell r="C19">
            <v>10.086</v>
          </cell>
          <cell r="D19">
            <v>0.90281999999999996</v>
          </cell>
          <cell r="G19">
            <v>10.114894063477861</v>
          </cell>
        </row>
        <row r="20">
          <cell r="C20">
            <v>10.355</v>
          </cell>
          <cell r="D20">
            <v>0.86867000000000005</v>
          </cell>
          <cell r="G20">
            <v>10.143791957342017</v>
          </cell>
        </row>
        <row r="21">
          <cell r="C21">
            <v>10.271000000000001</v>
          </cell>
          <cell r="D21">
            <v>0.74238999999999999</v>
          </cell>
          <cell r="G21">
            <v>10.168111371533692</v>
          </cell>
        </row>
        <row r="22">
          <cell r="C22">
            <v>10.243</v>
          </cell>
          <cell r="D22">
            <v>1.3957999999999999</v>
          </cell>
          <cell r="G22">
            <v>10.188143404687684</v>
          </cell>
        </row>
        <row r="23">
          <cell r="C23">
            <v>10.452</v>
          </cell>
          <cell r="D23">
            <v>0.86751999999999996</v>
          </cell>
          <cell r="G23">
            <v>10.205023833399883</v>
          </cell>
        </row>
        <row r="24">
          <cell r="C24">
            <v>10.304</v>
          </cell>
          <cell r="D24">
            <v>1.4491000000000001</v>
          </cell>
          <cell r="G24">
            <v>10.219046105722878</v>
          </cell>
        </row>
      </sheetData>
      <sheetData sheetId="1">
        <row r="4">
          <cell r="C4">
            <v>8.5938999999999997</v>
          </cell>
          <cell r="D4">
            <v>1.3540000000000001</v>
          </cell>
          <cell r="G4">
            <v>8.411099127362526</v>
          </cell>
        </row>
        <row r="5">
          <cell r="C5">
            <v>8.7129999999999992</v>
          </cell>
          <cell r="D5">
            <v>2.0718999999999999</v>
          </cell>
          <cell r="G5">
            <v>8.8260872978454756</v>
          </cell>
        </row>
        <row r="6">
          <cell r="C6">
            <v>9.2535000000000007</v>
          </cell>
          <cell r="D6">
            <v>1.5409999999999999</v>
          </cell>
          <cell r="G6">
            <v>9.1720050304125991</v>
          </cell>
        </row>
        <row r="7">
          <cell r="C7">
            <v>9.1494</v>
          </cell>
          <cell r="D7">
            <v>1.9616</v>
          </cell>
          <cell r="G7">
            <v>9.4604364500323186</v>
          </cell>
        </row>
        <row r="8">
          <cell r="C8">
            <v>9.3024000000000004</v>
          </cell>
          <cell r="D8">
            <v>3.2151000000000001</v>
          </cell>
          <cell r="G8">
            <v>9.7010007273446881</v>
          </cell>
        </row>
        <row r="9">
          <cell r="C9">
            <v>10.603999999999999</v>
          </cell>
          <cell r="D9">
            <v>5.2370999999999999</v>
          </cell>
          <cell r="G9">
            <v>9.9017689203079478</v>
          </cell>
        </row>
        <row r="10">
          <cell r="C10">
            <v>10.045999999999999</v>
          </cell>
          <cell r="D10">
            <v>1.1725000000000001</v>
          </cell>
          <cell r="G10">
            <v>10.068771075241351</v>
          </cell>
        </row>
        <row r="11">
          <cell r="C11">
            <v>9.8660999999999994</v>
          </cell>
          <cell r="D11">
            <v>1.1951000000000001</v>
          </cell>
          <cell r="G11">
            <v>10.068771075241351</v>
          </cell>
        </row>
        <row r="12">
          <cell r="C12">
            <v>10.308</v>
          </cell>
          <cell r="D12">
            <v>1.2874000000000001</v>
          </cell>
          <cell r="G12">
            <v>10.208493105771131</v>
          </cell>
        </row>
        <row r="13">
          <cell r="C13">
            <v>10.096</v>
          </cell>
          <cell r="D13">
            <v>1.4668000000000001</v>
          </cell>
          <cell r="G13">
            <v>10.324445281826931</v>
          </cell>
        </row>
        <row r="14">
          <cell r="C14">
            <v>10.271000000000001</v>
          </cell>
          <cell r="D14">
            <v>1.1758</v>
          </cell>
          <cell r="G14">
            <v>10.421442067581141</v>
          </cell>
        </row>
        <row r="15">
          <cell r="C15">
            <v>10.791</v>
          </cell>
          <cell r="D15">
            <v>1.4065000000000001</v>
          </cell>
          <cell r="G15">
            <v>10.502380669319358</v>
          </cell>
        </row>
        <row r="16">
          <cell r="C16">
            <v>10.608000000000001</v>
          </cell>
          <cell r="D16">
            <v>1.0734999999999999</v>
          </cell>
          <cell r="G16">
            <v>10.569832866994798</v>
          </cell>
        </row>
        <row r="17">
          <cell r="C17">
            <v>10.606</v>
          </cell>
          <cell r="D17">
            <v>1.2585999999999999</v>
          </cell>
          <cell r="G17">
            <v>10.626039482438228</v>
          </cell>
        </row>
        <row r="18">
          <cell r="C18">
            <v>10.884</v>
          </cell>
          <cell r="D18">
            <v>1.0518000000000001</v>
          </cell>
          <cell r="G18">
            <v>10.672615703545864</v>
          </cell>
        </row>
        <row r="19">
          <cell r="C19">
            <v>10.99</v>
          </cell>
          <cell r="D19">
            <v>1.0117</v>
          </cell>
          <cell r="G19">
            <v>10.71180163286134</v>
          </cell>
        </row>
        <row r="20">
          <cell r="C20">
            <v>10.884</v>
          </cell>
          <cell r="D20">
            <v>0.80637000000000003</v>
          </cell>
          <cell r="G20">
            <v>10.744241043869183</v>
          </cell>
        </row>
        <row r="21">
          <cell r="C21">
            <v>10.686999999999999</v>
          </cell>
          <cell r="D21">
            <v>1.2811999999999999</v>
          </cell>
          <cell r="G21">
            <v>10.771540869806055</v>
          </cell>
        </row>
        <row r="22">
          <cell r="C22">
            <v>10.537000000000001</v>
          </cell>
          <cell r="D22">
            <v>1.0113000000000001</v>
          </cell>
          <cell r="G22">
            <v>10.794027884252845</v>
          </cell>
        </row>
        <row r="23">
          <cell r="C23">
            <v>10.535</v>
          </cell>
          <cell r="D23">
            <v>1.1547000000000001</v>
          </cell>
          <cell r="G23">
            <v>10.812977056381365</v>
          </cell>
        </row>
        <row r="24">
          <cell r="C24">
            <v>10.872999999999999</v>
          </cell>
          <cell r="D24">
            <v>0.74509000000000003</v>
          </cell>
          <cell r="G24">
            <v>10.828717797117967</v>
          </cell>
        </row>
      </sheetData>
      <sheetData sheetId="2">
        <row r="4">
          <cell r="C4">
            <v>7.7460000000000004</v>
          </cell>
          <cell r="D4">
            <v>1.6889000000000001</v>
          </cell>
          <cell r="G4">
            <v>7.395277247897214</v>
          </cell>
        </row>
        <row r="5">
          <cell r="C5">
            <v>8.0320999999999998</v>
          </cell>
          <cell r="D5">
            <v>0.98682999999999998</v>
          </cell>
          <cell r="G5">
            <v>7.8423558455907703</v>
          </cell>
        </row>
        <row r="6">
          <cell r="C6">
            <v>8.14</v>
          </cell>
          <cell r="D6">
            <v>1.7547999999999999</v>
          </cell>
          <cell r="G6">
            <v>8.215022889601844</v>
          </cell>
        </row>
        <row r="7">
          <cell r="C7">
            <v>8.2202999999999999</v>
          </cell>
          <cell r="D7">
            <v>2.3527999999999998</v>
          </cell>
          <cell r="G7">
            <v>8.5257582883103815</v>
          </cell>
        </row>
        <row r="8">
          <cell r="C8">
            <v>8.5588999999999995</v>
          </cell>
          <cell r="D8">
            <v>2.7075999999999998</v>
          </cell>
          <cell r="G8">
            <v>8.7849250487286703</v>
          </cell>
        </row>
        <row r="9">
          <cell r="C9">
            <v>8.2202999999999999</v>
          </cell>
          <cell r="D9">
            <v>4.3121999999999998</v>
          </cell>
          <cell r="G9">
            <v>9.0012183519016844</v>
          </cell>
        </row>
        <row r="10">
          <cell r="C10">
            <v>9.2563999999999993</v>
          </cell>
          <cell r="D10">
            <v>1.7675000000000001</v>
          </cell>
          <cell r="G10">
            <v>9.1811345387957282</v>
          </cell>
        </row>
        <row r="11">
          <cell r="C11">
            <v>9.3192000000000004</v>
          </cell>
          <cell r="D11">
            <v>0.57933000000000001</v>
          </cell>
          <cell r="G11">
            <v>9.1811345387957282</v>
          </cell>
        </row>
        <row r="12">
          <cell r="C12">
            <v>9.2718000000000007</v>
          </cell>
          <cell r="D12">
            <v>1.0529999999999999</v>
          </cell>
          <cell r="G12">
            <v>9.331661069235027</v>
          </cell>
        </row>
        <row r="13">
          <cell r="C13">
            <v>9.6843000000000004</v>
          </cell>
          <cell r="D13">
            <v>1.101</v>
          </cell>
          <cell r="G13">
            <v>9.4565796571798675</v>
          </cell>
        </row>
        <row r="14">
          <cell r="C14">
            <v>9.6690000000000005</v>
          </cell>
          <cell r="D14">
            <v>0.77727999999999997</v>
          </cell>
          <cell r="G14">
            <v>9.5610770622632675</v>
          </cell>
        </row>
        <row r="15">
          <cell r="C15">
            <v>9.6625999999999994</v>
          </cell>
          <cell r="D15">
            <v>1.0985</v>
          </cell>
          <cell r="G15">
            <v>9.6482745274880877</v>
          </cell>
        </row>
        <row r="16">
          <cell r="C16">
            <v>9.8003999999999998</v>
          </cell>
          <cell r="D16">
            <v>1.1993</v>
          </cell>
          <cell r="G16">
            <v>9.7209427047833312</v>
          </cell>
        </row>
        <row r="17">
          <cell r="C17">
            <v>9.5062999999999995</v>
          </cell>
          <cell r="D17">
            <v>0.60346999999999995</v>
          </cell>
          <cell r="G17">
            <v>9.7814956954488395</v>
          </cell>
        </row>
        <row r="18">
          <cell r="C18">
            <v>9.9823000000000004</v>
          </cell>
          <cell r="D18">
            <v>1.1612</v>
          </cell>
          <cell r="G18">
            <v>9.8316735874943717</v>
          </cell>
        </row>
        <row r="19">
          <cell r="C19">
            <v>9.9076000000000004</v>
          </cell>
          <cell r="D19">
            <v>1.1173999999999999</v>
          </cell>
          <cell r="G19">
            <v>9.8738897073112177</v>
          </cell>
        </row>
        <row r="20">
          <cell r="C20">
            <v>9.9041999999999994</v>
          </cell>
          <cell r="D20">
            <v>0.92084999999999995</v>
          </cell>
          <cell r="G20">
            <v>9.9088376104442482</v>
          </cell>
        </row>
        <row r="21">
          <cell r="C21">
            <v>10.018000000000001</v>
          </cell>
          <cell r="D21">
            <v>0.73182999999999998</v>
          </cell>
          <cell r="G21">
            <v>9.9382484919229448</v>
          </cell>
        </row>
        <row r="22">
          <cell r="C22">
            <v>10.212</v>
          </cell>
          <cell r="D22">
            <v>0.92034000000000005</v>
          </cell>
          <cell r="G22">
            <v>9.9624743942504388</v>
          </cell>
        </row>
        <row r="23">
          <cell r="C23">
            <v>9.9307999999999996</v>
          </cell>
          <cell r="D23">
            <v>0.85665999999999998</v>
          </cell>
          <cell r="G23">
            <v>9.9828888780966007</v>
          </cell>
        </row>
        <row r="24">
          <cell r="C24">
            <v>10.082000000000001</v>
          </cell>
          <cell r="D24">
            <v>0.56023999999999996</v>
          </cell>
          <cell r="G24">
            <v>9.9998468272520853</v>
          </cell>
        </row>
      </sheetData>
      <sheetData sheetId="3">
        <row r="4">
          <cell r="C4">
            <v>8.1077999999999992</v>
          </cell>
          <cell r="D4">
            <v>1.5257000000000001</v>
          </cell>
          <cell r="G4">
            <v>7.814971288124811</v>
          </cell>
        </row>
        <row r="5">
          <cell r="C5">
            <v>8.3126999999999995</v>
          </cell>
          <cell r="D5">
            <v>1.3291999999999999</v>
          </cell>
          <cell r="G5">
            <v>8.2329838388383934</v>
          </cell>
        </row>
        <row r="6">
          <cell r="C6">
            <v>8.9224999999999994</v>
          </cell>
          <cell r="D6">
            <v>1.7350000000000001</v>
          </cell>
          <cell r="G6">
            <v>8.5814225751984292</v>
          </cell>
        </row>
        <row r="7">
          <cell r="C7">
            <v>8.9562000000000008</v>
          </cell>
          <cell r="D7">
            <v>2.5657999999999999</v>
          </cell>
          <cell r="G7">
            <v>8.8719560457811326</v>
          </cell>
        </row>
        <row r="8">
          <cell r="C8">
            <v>8.5165000000000006</v>
          </cell>
          <cell r="D8">
            <v>2.7925</v>
          </cell>
          <cell r="G8">
            <v>9.1142735245007938</v>
          </cell>
        </row>
        <row r="9">
          <cell r="C9">
            <v>8.7852999999999994</v>
          </cell>
          <cell r="D9">
            <v>2.5308000000000002</v>
          </cell>
          <cell r="G9">
            <v>9.3165048901444489</v>
          </cell>
        </row>
        <row r="10">
          <cell r="C10">
            <v>9.2507999999999999</v>
          </cell>
          <cell r="D10">
            <v>1.2190000000000001</v>
          </cell>
          <cell r="G10">
            <v>9.4847241352307243</v>
          </cell>
        </row>
        <row r="11">
          <cell r="C11">
            <v>9.3087999999999997</v>
          </cell>
          <cell r="D11">
            <v>0.97372999999999998</v>
          </cell>
          <cell r="G11">
            <v>9.4847241352307243</v>
          </cell>
        </row>
        <row r="12">
          <cell r="C12">
            <v>9.4533000000000005</v>
          </cell>
          <cell r="D12">
            <v>1.1351</v>
          </cell>
          <cell r="G12">
            <v>9.6254644418873312</v>
          </cell>
        </row>
        <row r="13">
          <cell r="C13">
            <v>9.5663999999999998</v>
          </cell>
          <cell r="D13">
            <v>1.1831</v>
          </cell>
          <cell r="G13">
            <v>9.7422616624381426</v>
          </cell>
        </row>
        <row r="14">
          <cell r="C14">
            <v>9.6936</v>
          </cell>
          <cell r="D14">
            <v>1.2163999999999999</v>
          </cell>
          <cell r="G14">
            <v>9.8399653482491161</v>
          </cell>
        </row>
        <row r="15">
          <cell r="C15">
            <v>9.8850999999999996</v>
          </cell>
          <cell r="D15">
            <v>0.98895999999999995</v>
          </cell>
          <cell r="G15">
            <v>9.9214938200713565</v>
          </cell>
        </row>
        <row r="16">
          <cell r="C16">
            <v>10.268000000000001</v>
          </cell>
          <cell r="D16">
            <v>0.73185</v>
          </cell>
          <cell r="G16">
            <v>9.9894376006584835</v>
          </cell>
        </row>
        <row r="17">
          <cell r="C17">
            <v>10.42</v>
          </cell>
          <cell r="D17">
            <v>1.1515</v>
          </cell>
          <cell r="G17">
            <v>10.046053842661584</v>
          </cell>
        </row>
        <row r="18">
          <cell r="C18">
            <v>10.16</v>
          </cell>
          <cell r="D18">
            <v>0.71350000000000002</v>
          </cell>
          <cell r="G18">
            <v>10.092969505257807</v>
          </cell>
        </row>
        <row r="19">
          <cell r="C19">
            <v>10.393000000000001</v>
          </cell>
          <cell r="D19">
            <v>1.2134</v>
          </cell>
          <cell r="G19">
            <v>10.132441016569038</v>
          </cell>
        </row>
        <row r="20">
          <cell r="C20">
            <v>10.129</v>
          </cell>
          <cell r="D20">
            <v>0.57460999999999995</v>
          </cell>
          <cell r="G20">
            <v>10.165116841817873</v>
          </cell>
        </row>
        <row r="21">
          <cell r="C21">
            <v>10.33</v>
          </cell>
          <cell r="D21">
            <v>0.93386000000000002</v>
          </cell>
          <cell r="G21">
            <v>10.192615625363024</v>
          </cell>
        </row>
        <row r="22">
          <cell r="C22">
            <v>10.284000000000001</v>
          </cell>
          <cell r="D22">
            <v>0.92571999999999999</v>
          </cell>
          <cell r="G22">
            <v>10.215266522269065</v>
          </cell>
        </row>
        <row r="23">
          <cell r="C23">
            <v>10.269</v>
          </cell>
          <cell r="D23">
            <v>0.84855999999999998</v>
          </cell>
          <cell r="G23">
            <v>10.234353793518592</v>
          </cell>
        </row>
        <row r="24">
          <cell r="C24">
            <v>10.337</v>
          </cell>
          <cell r="D24">
            <v>0.97638000000000003</v>
          </cell>
          <cell r="G24">
            <v>10.250209250742278</v>
          </cell>
        </row>
      </sheetData>
      <sheetData sheetId="4">
        <row r="4">
          <cell r="C4">
            <v>8.7334999999999994</v>
          </cell>
          <cell r="D4">
            <v>2.2759999999999998</v>
          </cell>
          <cell r="G4">
            <v>8.3749469965794745</v>
          </cell>
        </row>
        <row r="5">
          <cell r="C5">
            <v>9.1651000000000007</v>
          </cell>
          <cell r="D5">
            <v>1.5452999999999999</v>
          </cell>
          <cell r="G5">
            <v>8.9258897611727814</v>
          </cell>
        </row>
        <row r="6">
          <cell r="C6">
            <v>9.5916999999999994</v>
          </cell>
          <cell r="D6">
            <v>1.5720000000000001</v>
          </cell>
          <cell r="G6">
            <v>9.3851338684941741</v>
          </cell>
        </row>
        <row r="7">
          <cell r="C7">
            <v>9.1704000000000008</v>
          </cell>
          <cell r="D7">
            <v>2.1189</v>
          </cell>
          <cell r="G7">
            <v>9.7680585276137997</v>
          </cell>
        </row>
        <row r="8">
          <cell r="C8">
            <v>9.0690000000000008</v>
          </cell>
          <cell r="D8">
            <v>3.4112</v>
          </cell>
          <cell r="G8">
            <v>10.087434253072734</v>
          </cell>
        </row>
        <row r="9">
          <cell r="C9">
            <v>9.7514000000000003</v>
          </cell>
          <cell r="D9">
            <v>3.4472</v>
          </cell>
          <cell r="G9">
            <v>10.353976268342363</v>
          </cell>
        </row>
        <row r="10">
          <cell r="C10">
            <v>10.868</v>
          </cell>
          <cell r="D10">
            <v>1.7096</v>
          </cell>
          <cell r="G10">
            <v>10.575690127860266</v>
          </cell>
        </row>
        <row r="11">
          <cell r="C11">
            <v>10.84</v>
          </cell>
          <cell r="D11">
            <v>1.5668</v>
          </cell>
          <cell r="G11">
            <v>10.575690127860266</v>
          </cell>
        </row>
        <row r="12">
          <cell r="C12">
            <v>10.847</v>
          </cell>
          <cell r="D12">
            <v>1.4728000000000001</v>
          </cell>
          <cell r="G12">
            <v>10.761186600410515</v>
          </cell>
        </row>
        <row r="13">
          <cell r="C13">
            <v>11.507999999999999</v>
          </cell>
          <cell r="D13">
            <v>1.3411999999999999</v>
          </cell>
          <cell r="G13">
            <v>10.915125958157621</v>
          </cell>
        </row>
        <row r="14">
          <cell r="C14">
            <v>11.135999999999999</v>
          </cell>
          <cell r="D14">
            <v>0.87353999999999998</v>
          </cell>
          <cell r="G14">
            <v>11.043899935589071</v>
          </cell>
        </row>
        <row r="15">
          <cell r="C15">
            <v>11.218999999999999</v>
          </cell>
          <cell r="D15">
            <v>1.1681999999999999</v>
          </cell>
          <cell r="G15">
            <v>11.151354894972791</v>
          </cell>
        </row>
        <row r="16">
          <cell r="C16">
            <v>11.19</v>
          </cell>
          <cell r="D16">
            <v>0.74222999999999995</v>
          </cell>
          <cell r="G16">
            <v>11.240905159072975</v>
          </cell>
        </row>
        <row r="17">
          <cell r="C17">
            <v>11.292</v>
          </cell>
          <cell r="D17">
            <v>0.82291999999999998</v>
          </cell>
          <cell r="G17">
            <v>11.315525667086009</v>
          </cell>
        </row>
        <row r="18">
          <cell r="C18">
            <v>11.657</v>
          </cell>
          <cell r="D18">
            <v>0.71179000000000003</v>
          </cell>
          <cell r="G18">
            <v>11.37736075985862</v>
          </cell>
        </row>
        <row r="19">
          <cell r="C19">
            <v>11.294</v>
          </cell>
          <cell r="D19">
            <v>1.1769000000000001</v>
          </cell>
          <cell r="G19">
            <v>11.42938442165385</v>
          </cell>
        </row>
        <row r="20">
          <cell r="C20">
            <v>11.308</v>
          </cell>
          <cell r="D20">
            <v>0.99744999999999995</v>
          </cell>
          <cell r="G20">
            <v>11.472451333083256</v>
          </cell>
        </row>
        <row r="21">
          <cell r="C21">
            <v>11.686999999999999</v>
          </cell>
          <cell r="D21">
            <v>1.1215999999999999</v>
          </cell>
          <cell r="G21">
            <v>11.508694876018643</v>
          </cell>
        </row>
        <row r="22">
          <cell r="C22">
            <v>11.416</v>
          </cell>
          <cell r="D22">
            <v>0.80684</v>
          </cell>
          <cell r="G22">
            <v>11.538548878585381</v>
          </cell>
        </row>
        <row r="23">
          <cell r="C23">
            <v>11.587999999999999</v>
          </cell>
          <cell r="D23">
            <v>1.0505</v>
          </cell>
          <cell r="G23">
            <v>11.563706003587503</v>
          </cell>
        </row>
        <row r="24">
          <cell r="C24">
            <v>11.619</v>
          </cell>
          <cell r="D24">
            <v>1.1469</v>
          </cell>
          <cell r="G24">
            <v>11.584603580518618</v>
          </cell>
        </row>
      </sheetData>
      <sheetData sheetId="5">
        <row r="4">
          <cell r="C4">
            <v>9.1357999999999997</v>
          </cell>
          <cell r="D4">
            <v>1.2040999999999999</v>
          </cell>
          <cell r="G4">
            <v>8.6100987914281433</v>
          </cell>
        </row>
        <row r="5">
          <cell r="C5">
            <v>9.1024999999999991</v>
          </cell>
          <cell r="D5">
            <v>1.2975000000000001</v>
          </cell>
          <cell r="G5">
            <v>9.081909640645307</v>
          </cell>
        </row>
        <row r="6">
          <cell r="C6">
            <v>9.9239999999999995</v>
          </cell>
          <cell r="D6">
            <v>1.8203</v>
          </cell>
          <cell r="G6">
            <v>9.4751925117494036</v>
          </cell>
        </row>
        <row r="7">
          <cell r="C7">
            <v>9.6036000000000001</v>
          </cell>
          <cell r="D7">
            <v>1.7315</v>
          </cell>
          <cell r="G7">
            <v>9.8031176978416248</v>
          </cell>
        </row>
        <row r="8">
          <cell r="C8">
            <v>8.9397000000000002</v>
          </cell>
          <cell r="D8">
            <v>3.8982000000000001</v>
          </cell>
          <cell r="G8">
            <v>10.076621484318174</v>
          </cell>
        </row>
        <row r="9">
          <cell r="C9">
            <v>9.2775999999999996</v>
          </cell>
          <cell r="D9">
            <v>3.5562999999999998</v>
          </cell>
          <cell r="G9">
            <v>10.30488006698465</v>
          </cell>
        </row>
        <row r="10">
          <cell r="C10">
            <v>10.519</v>
          </cell>
          <cell r="D10">
            <v>0.72931000000000001</v>
          </cell>
          <cell r="G10">
            <v>10.494749162406158</v>
          </cell>
        </row>
        <row r="11">
          <cell r="C11">
            <v>10.635</v>
          </cell>
          <cell r="D11">
            <v>1.2674000000000001</v>
          </cell>
          <cell r="G11">
            <v>10.494749162406158</v>
          </cell>
        </row>
        <row r="12">
          <cell r="C12">
            <v>10.688000000000001</v>
          </cell>
          <cell r="D12">
            <v>1.2611000000000001</v>
          </cell>
          <cell r="G12">
            <v>10.653602774551016</v>
          </cell>
        </row>
        <row r="13">
          <cell r="C13">
            <v>10.725</v>
          </cell>
          <cell r="D13">
            <v>1.2231000000000001</v>
          </cell>
          <cell r="G13">
            <v>10.785431820641168</v>
          </cell>
        </row>
        <row r="14">
          <cell r="C14">
            <v>11.27</v>
          </cell>
          <cell r="D14">
            <v>1.0805</v>
          </cell>
          <cell r="G14">
            <v>10.895709990268923</v>
          </cell>
        </row>
        <row r="15">
          <cell r="C15">
            <v>11.356999999999999</v>
          </cell>
          <cell r="D15">
            <v>1.1213</v>
          </cell>
          <cell r="G15">
            <v>10.987731192647091</v>
          </cell>
        </row>
        <row r="16">
          <cell r="C16">
            <v>11.147</v>
          </cell>
          <cell r="D16">
            <v>0.73116999999999999</v>
          </cell>
          <cell r="G16">
            <v>11.064419351323462</v>
          </cell>
        </row>
        <row r="17">
          <cell r="C17">
            <v>11.4</v>
          </cell>
          <cell r="D17">
            <v>1.1359999999999999</v>
          </cell>
          <cell r="G17">
            <v>11.128322114944714</v>
          </cell>
        </row>
        <row r="18">
          <cell r="C18">
            <v>10.794</v>
          </cell>
          <cell r="D18">
            <v>0.90114000000000005</v>
          </cell>
          <cell r="G18">
            <v>11.181275832658031</v>
          </cell>
        </row>
        <row r="19">
          <cell r="C19">
            <v>11.513</v>
          </cell>
          <cell r="D19">
            <v>1.1851</v>
          </cell>
          <cell r="G19">
            <v>11.225827335333834</v>
          </cell>
        </row>
        <row r="20">
          <cell r="C20">
            <v>11.375</v>
          </cell>
          <cell r="D20">
            <v>1.2275</v>
          </cell>
          <cell r="G20">
            <v>11.262708545797988</v>
          </cell>
        </row>
        <row r="21">
          <cell r="C21">
            <v>11.343</v>
          </cell>
          <cell r="D21">
            <v>1.0427999999999999</v>
          </cell>
          <cell r="G21">
            <v>11.293746428260436</v>
          </cell>
        </row>
        <row r="22">
          <cell r="C22">
            <v>11.323</v>
          </cell>
          <cell r="D22">
            <v>0.99346999999999996</v>
          </cell>
          <cell r="G22">
            <v>11.319312500108103</v>
          </cell>
        </row>
        <row r="23">
          <cell r="C23">
            <v>11.356999999999999</v>
          </cell>
          <cell r="D23">
            <v>0.83913000000000004</v>
          </cell>
          <cell r="G23">
            <v>11.340856306967741</v>
          </cell>
        </row>
        <row r="24">
          <cell r="C24">
            <v>11.41</v>
          </cell>
          <cell r="D24">
            <v>0.63497999999999999</v>
          </cell>
          <cell r="G24">
            <v>11.358752364692952</v>
          </cell>
        </row>
      </sheetData>
      <sheetData sheetId="6">
        <row r="4">
          <cell r="C4">
            <v>8.6042000000000005</v>
          </cell>
          <cell r="D4">
            <v>1.4926999999999999</v>
          </cell>
          <cell r="G4">
            <v>8.0201946026215616</v>
          </cell>
        </row>
        <row r="5">
          <cell r="C5">
            <v>8.7296999999999993</v>
          </cell>
          <cell r="D5">
            <v>0.70572999999999997</v>
          </cell>
          <cell r="G5">
            <v>8.5356463645353831</v>
          </cell>
        </row>
        <row r="6">
          <cell r="C6">
            <v>9.0969999999999995</v>
          </cell>
          <cell r="D6">
            <v>1.3161</v>
          </cell>
          <cell r="G6">
            <v>8.965306575141998</v>
          </cell>
        </row>
        <row r="7">
          <cell r="C7">
            <v>8.7800999999999991</v>
          </cell>
          <cell r="D7">
            <v>2.8296999999999999</v>
          </cell>
          <cell r="G7">
            <v>9.3235637352467506</v>
          </cell>
        </row>
        <row r="8">
          <cell r="C8">
            <v>9.0225000000000009</v>
          </cell>
          <cell r="D8">
            <v>2.4275000000000002</v>
          </cell>
          <cell r="G8">
            <v>9.6223656997699312</v>
          </cell>
        </row>
        <row r="9">
          <cell r="C9">
            <v>8.5248000000000008</v>
          </cell>
          <cell r="D9">
            <v>5.7008000000000001</v>
          </cell>
          <cell r="G9">
            <v>9.8717374316887767</v>
          </cell>
        </row>
        <row r="10">
          <cell r="C10">
            <v>10.206</v>
          </cell>
          <cell r="D10">
            <v>1.2248000000000001</v>
          </cell>
          <cell r="G10">
            <v>10.079168778234507</v>
          </cell>
        </row>
        <row r="11">
          <cell r="C11">
            <v>10.311999999999999</v>
          </cell>
          <cell r="D11">
            <v>1.3272999999999999</v>
          </cell>
          <cell r="G11">
            <v>10.079168778234507</v>
          </cell>
        </row>
        <row r="12">
          <cell r="C12">
            <v>10.605</v>
          </cell>
          <cell r="D12">
            <v>1.2746</v>
          </cell>
          <cell r="G12">
            <v>10.252715813878769</v>
          </cell>
        </row>
        <row r="13">
          <cell r="C13">
            <v>10.571</v>
          </cell>
          <cell r="D13">
            <v>1.1946000000000001</v>
          </cell>
          <cell r="G13">
            <v>10.396738602229934</v>
          </cell>
        </row>
        <row r="14">
          <cell r="C14">
            <v>10.537000000000001</v>
          </cell>
          <cell r="D14">
            <v>1.4699</v>
          </cell>
          <cell r="G14">
            <v>10.517217130711364</v>
          </cell>
        </row>
        <row r="15">
          <cell r="C15">
            <v>10.711</v>
          </cell>
          <cell r="D15">
            <v>1.4500999999999999</v>
          </cell>
          <cell r="G15">
            <v>10.617749984031621</v>
          </cell>
        </row>
        <row r="16">
          <cell r="C16">
            <v>10.561</v>
          </cell>
          <cell r="D16">
            <v>1.0112000000000001</v>
          </cell>
          <cell r="G16">
            <v>10.701531538807753</v>
          </cell>
        </row>
        <row r="17">
          <cell r="C17">
            <v>10.798</v>
          </cell>
          <cell r="D17">
            <v>1.3139000000000001</v>
          </cell>
          <cell r="G17">
            <v>10.771345092596077</v>
          </cell>
        </row>
        <row r="18">
          <cell r="C18">
            <v>10.929</v>
          </cell>
          <cell r="D18">
            <v>1.1359999999999999</v>
          </cell>
          <cell r="G18">
            <v>10.829196850648069</v>
          </cell>
        </row>
        <row r="19">
          <cell r="C19">
            <v>11.196</v>
          </cell>
          <cell r="D19">
            <v>1.1331</v>
          </cell>
          <cell r="G19">
            <v>10.877869217102241</v>
          </cell>
        </row>
        <row r="20">
          <cell r="C20">
            <v>11.025</v>
          </cell>
          <cell r="D20">
            <v>1.0348999999999999</v>
          </cell>
          <cell r="G20">
            <v>10.918161815177941</v>
          </cell>
        </row>
        <row r="21">
          <cell r="C21">
            <v>11.03</v>
          </cell>
          <cell r="D21">
            <v>0.99668000000000001</v>
          </cell>
          <cell r="G21">
            <v>10.952070597114362</v>
          </cell>
        </row>
        <row r="22">
          <cell r="C22">
            <v>10.885</v>
          </cell>
          <cell r="D22">
            <v>1.032</v>
          </cell>
          <cell r="G22">
            <v>10.980001444404033</v>
          </cell>
        </row>
        <row r="23">
          <cell r="C23">
            <v>10.983000000000001</v>
          </cell>
          <cell r="D23">
            <v>0.80078000000000005</v>
          </cell>
          <cell r="G23">
            <v>11.003537980756594</v>
          </cell>
        </row>
        <row r="24">
          <cell r="C24">
            <v>11.231</v>
          </cell>
          <cell r="D24">
            <v>1.1672</v>
          </cell>
          <cell r="G24">
            <v>11.023089363479304</v>
          </cell>
        </row>
      </sheetData>
      <sheetData sheetId="7">
        <row r="4">
          <cell r="C4">
            <v>9.1599000000000004</v>
          </cell>
          <cell r="D4">
            <v>1.502</v>
          </cell>
          <cell r="G4">
            <v>8.9185498036478918</v>
          </cell>
        </row>
        <row r="5">
          <cell r="C5">
            <v>9.4563000000000006</v>
          </cell>
          <cell r="D5">
            <v>1.9498</v>
          </cell>
          <cell r="G5">
            <v>9.4355578056817357</v>
          </cell>
        </row>
        <row r="6">
          <cell r="C6">
            <v>9.9360999999999997</v>
          </cell>
          <cell r="D6">
            <v>1.8095000000000001</v>
          </cell>
          <cell r="G6">
            <v>9.8665152365272348</v>
          </cell>
        </row>
        <row r="7">
          <cell r="C7">
            <v>10.071999999999999</v>
          </cell>
          <cell r="D7">
            <v>2.5828000000000002</v>
          </cell>
          <cell r="G7">
            <v>10.225854038420874</v>
          </cell>
        </row>
        <row r="8">
          <cell r="C8">
            <v>11.111000000000001</v>
          </cell>
          <cell r="D8">
            <v>2.5415999999999999</v>
          </cell>
          <cell r="G8">
            <v>10.525558138972082</v>
          </cell>
        </row>
        <row r="9">
          <cell r="C9">
            <v>9.4013000000000009</v>
          </cell>
          <cell r="D9">
            <v>4.4862000000000002</v>
          </cell>
          <cell r="G9">
            <v>10.775682768296052</v>
          </cell>
        </row>
        <row r="10">
          <cell r="C10">
            <v>11.051</v>
          </cell>
          <cell r="D10">
            <v>1.6060000000000001</v>
          </cell>
          <cell r="G10">
            <v>10.983740386798727</v>
          </cell>
        </row>
        <row r="11">
          <cell r="C11">
            <v>10.988</v>
          </cell>
          <cell r="D11">
            <v>0.88597000000000004</v>
          </cell>
          <cell r="G11">
            <v>10.983740386798727</v>
          </cell>
        </row>
        <row r="12">
          <cell r="C12">
            <v>11.288</v>
          </cell>
          <cell r="D12">
            <v>1.2672000000000001</v>
          </cell>
          <cell r="G12">
            <v>11.157811391666762</v>
          </cell>
        </row>
        <row r="13">
          <cell r="C13">
            <v>11.287000000000001</v>
          </cell>
          <cell r="D13">
            <v>1.3177000000000001</v>
          </cell>
          <cell r="G13">
            <v>11.302269010312418</v>
          </cell>
        </row>
        <row r="14">
          <cell r="C14">
            <v>11.032999999999999</v>
          </cell>
          <cell r="D14">
            <v>1.496</v>
          </cell>
          <cell r="G14">
            <v>11.423111284799734</v>
          </cell>
        </row>
        <row r="15">
          <cell r="C15">
            <v>11.651</v>
          </cell>
          <cell r="D15">
            <v>1.1935</v>
          </cell>
          <cell r="G15">
            <v>11.523947664601572</v>
          </cell>
        </row>
        <row r="16">
          <cell r="C16">
            <v>11.705</v>
          </cell>
          <cell r="D16">
            <v>0.94105000000000005</v>
          </cell>
          <cell r="G16">
            <v>11.607982170723485</v>
          </cell>
        </row>
        <row r="17">
          <cell r="C17">
            <v>11.503</v>
          </cell>
          <cell r="D17">
            <v>0.98287000000000002</v>
          </cell>
          <cell r="G17">
            <v>11.67800650398984</v>
          </cell>
        </row>
        <row r="18">
          <cell r="C18">
            <v>11.807</v>
          </cell>
          <cell r="D18">
            <v>0.94355999999999995</v>
          </cell>
          <cell r="G18">
            <v>11.736032926740929</v>
          </cell>
        </row>
        <row r="19">
          <cell r="C19">
            <v>12.005000000000001</v>
          </cell>
          <cell r="D19">
            <v>1.1284000000000001</v>
          </cell>
          <cell r="G19">
            <v>11.784852243685931</v>
          </cell>
        </row>
        <row r="20">
          <cell r="C20">
            <v>12.151</v>
          </cell>
          <cell r="D20">
            <v>1.1126</v>
          </cell>
          <cell r="G20">
            <v>11.82526649224825</v>
          </cell>
        </row>
        <row r="21">
          <cell r="C21">
            <v>12.05</v>
          </cell>
          <cell r="D21">
            <v>1.6140000000000001</v>
          </cell>
          <cell r="G21">
            <v>11.859277650800236</v>
          </cell>
        </row>
        <row r="22">
          <cell r="C22">
            <v>12.157999999999999</v>
          </cell>
          <cell r="D22">
            <v>0.94825000000000004</v>
          </cell>
          <cell r="G22">
            <v>11.887292826262492</v>
          </cell>
        </row>
        <row r="23">
          <cell r="C23">
            <v>11.901999999999999</v>
          </cell>
          <cell r="D23">
            <v>1.0864</v>
          </cell>
          <cell r="G23">
            <v>11.910900423584991</v>
          </cell>
        </row>
        <row r="24">
          <cell r="C24">
            <v>11.627000000000001</v>
          </cell>
          <cell r="D24">
            <v>1.3103</v>
          </cell>
          <cell r="G24">
            <v>11.930510835393338</v>
          </cell>
        </row>
      </sheetData>
      <sheetData sheetId="8">
        <row r="4">
          <cell r="C4">
            <v>9.6851000000000003</v>
          </cell>
          <cell r="D4">
            <v>1.6447000000000001</v>
          </cell>
          <cell r="G4">
            <v>9.242163312292675</v>
          </cell>
        </row>
        <row r="5">
          <cell r="C5">
            <v>10.004</v>
          </cell>
          <cell r="D5">
            <v>1.8049999999999999</v>
          </cell>
          <cell r="G5">
            <v>9.9406179723931718</v>
          </cell>
        </row>
        <row r="6">
          <cell r="C6">
            <v>10.141999999999999</v>
          </cell>
          <cell r="D6">
            <v>1.0526</v>
          </cell>
          <cell r="G6">
            <v>10.522822164001166</v>
          </cell>
        </row>
        <row r="7">
          <cell r="C7">
            <v>10.55</v>
          </cell>
          <cell r="D7">
            <v>1.5208999999999999</v>
          </cell>
          <cell r="G7">
            <v>11.008272794842876</v>
          </cell>
        </row>
        <row r="8">
          <cell r="C8">
            <v>11.445</v>
          </cell>
          <cell r="D8">
            <v>1.8937999999999999</v>
          </cell>
          <cell r="G8">
            <v>11.413159614500877</v>
          </cell>
        </row>
        <row r="9">
          <cell r="C9">
            <v>10.948</v>
          </cell>
          <cell r="D9">
            <v>4.2084000000000001</v>
          </cell>
          <cell r="G9">
            <v>11.751066788606472</v>
          </cell>
        </row>
        <row r="10">
          <cell r="C10">
            <v>11.863</v>
          </cell>
          <cell r="D10">
            <v>1.7052</v>
          </cell>
          <cell r="G10">
            <v>12.032143314774228</v>
          </cell>
        </row>
        <row r="11">
          <cell r="C11">
            <v>12.645</v>
          </cell>
          <cell r="D11">
            <v>1.1114999999999999</v>
          </cell>
          <cell r="G11">
            <v>12.032143314774228</v>
          </cell>
        </row>
        <row r="12">
          <cell r="C12">
            <v>12.597</v>
          </cell>
          <cell r="D12">
            <v>1.3343</v>
          </cell>
          <cell r="G12">
            <v>12.267305447778305</v>
          </cell>
        </row>
        <row r="13">
          <cell r="C13">
            <v>12.846</v>
          </cell>
          <cell r="D13">
            <v>1.2096</v>
          </cell>
          <cell r="G13">
            <v>12.462461222027763</v>
          </cell>
        </row>
        <row r="14">
          <cell r="C14">
            <v>12.566000000000001</v>
          </cell>
          <cell r="D14">
            <v>1.2309000000000001</v>
          </cell>
          <cell r="G14">
            <v>12.625713723770057</v>
          </cell>
        </row>
        <row r="15">
          <cell r="C15">
            <v>13.118</v>
          </cell>
          <cell r="D15">
            <v>1.2858000000000001</v>
          </cell>
          <cell r="G15">
            <v>12.761939157618652</v>
          </cell>
        </row>
        <row r="16">
          <cell r="C16">
            <v>13.085000000000001</v>
          </cell>
          <cell r="D16">
            <v>1.407</v>
          </cell>
          <cell r="G16">
            <v>12.875466012482017</v>
          </cell>
        </row>
        <row r="17">
          <cell r="C17">
            <v>12.772</v>
          </cell>
          <cell r="D17">
            <v>1.0258</v>
          </cell>
          <cell r="G17">
            <v>12.970065751166747</v>
          </cell>
        </row>
        <row r="18">
          <cell r="C18">
            <v>12.478999999999999</v>
          </cell>
          <cell r="D18">
            <v>1.1652</v>
          </cell>
          <cell r="G18">
            <v>13.04845684998925</v>
          </cell>
        </row>
        <row r="19">
          <cell r="C19">
            <v>13.13</v>
          </cell>
          <cell r="D19">
            <v>1.0826</v>
          </cell>
          <cell r="G19">
            <v>13.114409561144633</v>
          </cell>
        </row>
        <row r="20">
          <cell r="C20">
            <v>13.458</v>
          </cell>
          <cell r="D20">
            <v>1.1617</v>
          </cell>
          <cell r="G20">
            <v>13.169007401278186</v>
          </cell>
        </row>
        <row r="21">
          <cell r="C21">
            <v>13.090999999999999</v>
          </cell>
          <cell r="D21">
            <v>1.4677</v>
          </cell>
          <cell r="G21">
            <v>13.214954953526123</v>
          </cell>
        </row>
        <row r="22">
          <cell r="C22">
            <v>13.241</v>
          </cell>
          <cell r="D22">
            <v>1.7085999999999999</v>
          </cell>
          <cell r="G22">
            <v>13.252802201108695</v>
          </cell>
        </row>
        <row r="23">
          <cell r="C23">
            <v>13.151999999999999</v>
          </cell>
          <cell r="D23">
            <v>1.4207000000000001</v>
          </cell>
          <cell r="G23">
            <v>13.284695007987526</v>
          </cell>
        </row>
        <row r="24">
          <cell r="C24">
            <v>13.484</v>
          </cell>
          <cell r="D24">
            <v>1.3476999999999999</v>
          </cell>
          <cell r="G24">
            <v>13.311187796223196</v>
          </cell>
        </row>
      </sheetData>
      <sheetData sheetId="9">
        <row r="4">
          <cell r="C4">
            <v>10.445</v>
          </cell>
          <cell r="D4">
            <v>1.4054</v>
          </cell>
          <cell r="G4">
            <v>9.7993926799767603</v>
          </cell>
        </row>
        <row r="5">
          <cell r="C5">
            <v>10.26</v>
          </cell>
          <cell r="D5">
            <v>1.2359</v>
          </cell>
          <cell r="G5">
            <v>10.303118729024764</v>
          </cell>
        </row>
        <row r="6">
          <cell r="C6">
            <v>10.819000000000001</v>
          </cell>
          <cell r="D6">
            <v>2.3477999999999999</v>
          </cell>
          <cell r="G6">
            <v>10.723004848956563</v>
          </cell>
        </row>
        <row r="7">
          <cell r="C7">
            <v>11.24</v>
          </cell>
          <cell r="D7">
            <v>1.6182000000000001</v>
          </cell>
          <cell r="G7">
            <v>11.073112224926495</v>
          </cell>
        </row>
        <row r="8">
          <cell r="C8">
            <v>10.278</v>
          </cell>
          <cell r="D8">
            <v>2.1840999999999999</v>
          </cell>
          <cell r="G8">
            <v>11.365116917040067</v>
          </cell>
        </row>
        <row r="9">
          <cell r="C9">
            <v>10.507</v>
          </cell>
          <cell r="D9">
            <v>3.9096000000000002</v>
          </cell>
          <cell r="G9">
            <v>11.608815836212139</v>
          </cell>
        </row>
        <row r="10">
          <cell r="C10">
            <v>11.526999999999999</v>
          </cell>
          <cell r="D10">
            <v>1.4020999999999999</v>
          </cell>
          <cell r="G10">
            <v>11.811528447487795</v>
          </cell>
        </row>
        <row r="11">
          <cell r="C11">
            <v>11.961</v>
          </cell>
          <cell r="D11">
            <v>1.2811999999999999</v>
          </cell>
          <cell r="G11">
            <v>11.811528447487795</v>
          </cell>
        </row>
        <row r="12">
          <cell r="C12">
            <v>12.269</v>
          </cell>
          <cell r="D12">
            <v>1.4681999999999999</v>
          </cell>
          <cell r="G12">
            <v>11.9811275623778</v>
          </cell>
        </row>
        <row r="13">
          <cell r="C13">
            <v>12.411</v>
          </cell>
          <cell r="D13">
            <v>2.0316999999999998</v>
          </cell>
          <cell r="G13">
            <v>12.121874059934907</v>
          </cell>
        </row>
        <row r="14">
          <cell r="C14">
            <v>12.151</v>
          </cell>
          <cell r="D14">
            <v>2.0200999999999998</v>
          </cell>
          <cell r="G14">
            <v>12.239611892320498</v>
          </cell>
        </row>
        <row r="15">
          <cell r="C15">
            <v>12.496</v>
          </cell>
          <cell r="D15">
            <v>1.5925</v>
          </cell>
          <cell r="G15">
            <v>12.337857782128907</v>
          </cell>
        </row>
        <row r="16">
          <cell r="C16">
            <v>12.461</v>
          </cell>
          <cell r="D16">
            <v>1.6746000000000001</v>
          </cell>
          <cell r="G16">
            <v>12.419733438958142</v>
          </cell>
        </row>
        <row r="17">
          <cell r="C17">
            <v>12.612</v>
          </cell>
          <cell r="D17">
            <v>1.1448</v>
          </cell>
          <cell r="G17">
            <v>12.487958844744362</v>
          </cell>
        </row>
        <row r="18">
          <cell r="C18">
            <v>12.753</v>
          </cell>
          <cell r="D18">
            <v>1.3236000000000001</v>
          </cell>
          <cell r="G18">
            <v>12.544494566740561</v>
          </cell>
        </row>
        <row r="19">
          <cell r="C19">
            <v>13.068</v>
          </cell>
          <cell r="D19">
            <v>1.8764000000000001</v>
          </cell>
          <cell r="G19">
            <v>12.59205971378894</v>
          </cell>
        </row>
        <row r="20">
          <cell r="C20">
            <v>12.747</v>
          </cell>
          <cell r="D20">
            <v>1.4231</v>
          </cell>
          <cell r="G20">
            <v>12.631435718944481</v>
          </cell>
        </row>
        <row r="21">
          <cell r="C21">
            <v>12.907</v>
          </cell>
          <cell r="D21">
            <v>1.3778999999999999</v>
          </cell>
          <cell r="G21">
            <v>12.664573129687721</v>
          </cell>
        </row>
        <row r="22">
          <cell r="C22">
            <v>12.715</v>
          </cell>
          <cell r="D22">
            <v>1.3509</v>
          </cell>
          <cell r="G22">
            <v>12.69186859434876</v>
          </cell>
        </row>
        <row r="23">
          <cell r="C23">
            <v>12.651999999999999</v>
          </cell>
          <cell r="D23">
            <v>1.7524</v>
          </cell>
          <cell r="G23">
            <v>12.714869711700905</v>
          </cell>
        </row>
        <row r="24">
          <cell r="C24">
            <v>12.378</v>
          </cell>
          <cell r="D24">
            <v>1.1859</v>
          </cell>
          <cell r="G24">
            <v>12.733976331369387</v>
          </cell>
        </row>
      </sheetData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.%"/>
      <sheetName val="0.1 wt.%"/>
      <sheetName val="0.2 wt.%"/>
      <sheetName val="0.3 wt.%"/>
      <sheetName val="0.5 wt.%"/>
      <sheetName val="0.75 wt.%"/>
      <sheetName val="1.0 wt.%"/>
      <sheetName val="2.0 wt.%"/>
      <sheetName val="3.0 wt.%"/>
      <sheetName val="4.0 wt.%"/>
      <sheetName val="Graph"/>
    </sheetNames>
    <sheetDataSet>
      <sheetData sheetId="0">
        <row r="4">
          <cell r="C4">
            <v>5.4558</v>
          </cell>
          <cell r="D4">
            <v>1.0122</v>
          </cell>
          <cell r="G4">
            <v>5.2643795738080961</v>
          </cell>
        </row>
        <row r="5">
          <cell r="C5">
            <v>5.8795999999999999</v>
          </cell>
          <cell r="D5">
            <v>1.1281000000000001</v>
          </cell>
          <cell r="G5">
            <v>5.5177941853795192</v>
          </cell>
        </row>
        <row r="6">
          <cell r="C6">
            <v>5.77</v>
          </cell>
          <cell r="D6">
            <v>1.1975</v>
          </cell>
          <cell r="G6">
            <v>5.7290305869669398</v>
          </cell>
        </row>
        <row r="7">
          <cell r="C7">
            <v>5.8136999999999999</v>
          </cell>
          <cell r="D7">
            <v>1.6617999999999999</v>
          </cell>
          <cell r="G7">
            <v>5.9051626826911683</v>
          </cell>
        </row>
        <row r="8">
          <cell r="C8">
            <v>5.7733999999999996</v>
          </cell>
          <cell r="D8">
            <v>2.3969999999999998</v>
          </cell>
          <cell r="G8">
            <v>6.0520644674387389</v>
          </cell>
        </row>
        <row r="9">
          <cell r="C9">
            <v>5.0621</v>
          </cell>
          <cell r="D9">
            <v>5.9669999999999996</v>
          </cell>
          <cell r="G9">
            <v>6.174664573307953</v>
          </cell>
        </row>
        <row r="10">
          <cell r="C10">
            <v>6.0707000000000004</v>
          </cell>
          <cell r="D10">
            <v>1.4897</v>
          </cell>
          <cell r="G10">
            <v>6.2766452783839242</v>
          </cell>
        </row>
        <row r="11">
          <cell r="C11">
            <v>6.4809000000000001</v>
          </cell>
          <cell r="D11">
            <v>1.0044</v>
          </cell>
          <cell r="G11">
            <v>6.2766452783839242</v>
          </cell>
        </row>
        <row r="12">
          <cell r="C12">
            <v>6.5175000000000001</v>
          </cell>
          <cell r="D12">
            <v>1.5135000000000001</v>
          </cell>
          <cell r="G12">
            <v>6.3619672384134569</v>
          </cell>
        </row>
        <row r="13">
          <cell r="C13">
            <v>6.5492999999999997</v>
          </cell>
          <cell r="D13">
            <v>0.66210000000000002</v>
          </cell>
          <cell r="G13">
            <v>6.4327740173677714</v>
          </cell>
        </row>
        <row r="14">
          <cell r="C14">
            <v>6.5720999999999998</v>
          </cell>
          <cell r="D14">
            <v>0.82494000000000001</v>
          </cell>
          <cell r="G14">
            <v>6.4920055919858486</v>
          </cell>
        </row>
        <row r="15">
          <cell r="C15">
            <v>6.5214999999999996</v>
          </cell>
          <cell r="D15">
            <v>1.2994000000000001</v>
          </cell>
          <cell r="G15">
            <v>6.5414311558441005</v>
          </cell>
        </row>
        <row r="16">
          <cell r="C16">
            <v>6.6947999999999999</v>
          </cell>
          <cell r="D16">
            <v>1.2551000000000001</v>
          </cell>
          <cell r="G16">
            <v>6.5826211792938469</v>
          </cell>
        </row>
        <row r="17">
          <cell r="C17">
            <v>6.62</v>
          </cell>
          <cell r="D17">
            <v>0.54659999999999997</v>
          </cell>
          <cell r="G17">
            <v>6.6169440314459109</v>
          </cell>
        </row>
        <row r="18">
          <cell r="C18">
            <v>6.7220000000000004</v>
          </cell>
          <cell r="D18">
            <v>1.3209</v>
          </cell>
          <cell r="G18">
            <v>6.645386034905238</v>
          </cell>
        </row>
        <row r="19">
          <cell r="C19">
            <v>6.5758000000000001</v>
          </cell>
          <cell r="D19">
            <v>0.66771000000000003</v>
          </cell>
          <cell r="G19">
            <v>6.6693151195463498</v>
          </cell>
        </row>
        <row r="20">
          <cell r="C20">
            <v>6.7365000000000004</v>
          </cell>
          <cell r="D20">
            <v>1.1434</v>
          </cell>
          <cell r="G20">
            <v>6.6891244088824573</v>
          </cell>
        </row>
        <row r="21">
          <cell r="C21">
            <v>6.6527000000000003</v>
          </cell>
          <cell r="D21">
            <v>0.75946999999999998</v>
          </cell>
          <cell r="G21">
            <v>6.7057951847691735</v>
          </cell>
        </row>
        <row r="22">
          <cell r="C22">
            <v>6.7403000000000004</v>
          </cell>
          <cell r="D22">
            <v>1.1357999999999999</v>
          </cell>
          <cell r="G22">
            <v>6.7195269931356689</v>
          </cell>
        </row>
        <row r="23">
          <cell r="C23">
            <v>6.9168000000000003</v>
          </cell>
          <cell r="D23">
            <v>0.92652999999999996</v>
          </cell>
          <cell r="G23">
            <v>6.731098400313277</v>
          </cell>
        </row>
        <row r="24">
          <cell r="C24">
            <v>6.9995000000000003</v>
          </cell>
          <cell r="D24">
            <v>1.1133999999999999</v>
          </cell>
          <cell r="G24">
            <v>6.7407105627394257</v>
          </cell>
        </row>
      </sheetData>
      <sheetData sheetId="1">
        <row r="4">
          <cell r="C4">
            <v>5.7169999999999996</v>
          </cell>
          <cell r="D4">
            <v>1.1559999999999999</v>
          </cell>
          <cell r="G4">
            <v>5.2196365537221157</v>
          </cell>
        </row>
        <row r="5">
          <cell r="C5">
            <v>5.923</v>
          </cell>
          <cell r="D5">
            <v>2.2376</v>
          </cell>
          <cell r="G5">
            <v>5.4928709532527122</v>
          </cell>
        </row>
        <row r="6">
          <cell r="C6">
            <v>5.7694999999999999</v>
          </cell>
          <cell r="D6">
            <v>2.1898</v>
          </cell>
          <cell r="G6">
            <v>5.7206283465176053</v>
          </cell>
        </row>
        <row r="7">
          <cell r="C7">
            <v>5.5967000000000002</v>
          </cell>
          <cell r="D7">
            <v>2.0493000000000001</v>
          </cell>
          <cell r="G7">
            <v>5.9105358941323622</v>
          </cell>
        </row>
        <row r="8">
          <cell r="C8">
            <v>5.4259000000000004</v>
          </cell>
          <cell r="D8">
            <v>4.3749000000000002</v>
          </cell>
          <cell r="G8">
            <v>6.0689270014823915</v>
          </cell>
        </row>
        <row r="9">
          <cell r="C9">
            <v>4.9946999999999999</v>
          </cell>
          <cell r="D9">
            <v>4.5568</v>
          </cell>
          <cell r="G9">
            <v>6.2011157734787563</v>
          </cell>
        </row>
        <row r="10">
          <cell r="C10">
            <v>6.3385999999999996</v>
          </cell>
          <cell r="D10">
            <v>1.0045999999999999</v>
          </cell>
          <cell r="G10">
            <v>6.3110724825349216</v>
          </cell>
        </row>
        <row r="11">
          <cell r="C11">
            <v>6.3015999999999996</v>
          </cell>
          <cell r="D11">
            <v>1.6417999999999999</v>
          </cell>
          <cell r="G11">
            <v>6.3110724825349216</v>
          </cell>
        </row>
        <row r="12">
          <cell r="C12">
            <v>6.2164000000000001</v>
          </cell>
          <cell r="D12">
            <v>1.3512999999999999</v>
          </cell>
          <cell r="G12">
            <v>6.4030675508969219</v>
          </cell>
        </row>
        <row r="13">
          <cell r="C13">
            <v>6.6712999999999996</v>
          </cell>
          <cell r="D13">
            <v>1.7283999999999999</v>
          </cell>
          <cell r="G13">
            <v>6.4794121926297255</v>
          </cell>
        </row>
        <row r="14">
          <cell r="C14">
            <v>6.3453999999999997</v>
          </cell>
          <cell r="D14">
            <v>0.84175</v>
          </cell>
          <cell r="G14">
            <v>6.5432763227351849</v>
          </cell>
        </row>
        <row r="15">
          <cell r="C15">
            <v>6.7027999999999999</v>
          </cell>
          <cell r="D15">
            <v>1.5086999999999999</v>
          </cell>
          <cell r="G15">
            <v>6.596567505033347</v>
          </cell>
        </row>
        <row r="16">
          <cell r="C16">
            <v>6.8247</v>
          </cell>
          <cell r="D16">
            <v>1.1233</v>
          </cell>
          <cell r="G16">
            <v>6.6409790377944358</v>
          </cell>
        </row>
        <row r="17">
          <cell r="C17">
            <v>6.8018999999999998</v>
          </cell>
          <cell r="D17">
            <v>1.0593999999999999</v>
          </cell>
          <cell r="G17">
            <v>6.6779863115257818</v>
          </cell>
        </row>
        <row r="18">
          <cell r="C18">
            <v>6.9942000000000002</v>
          </cell>
          <cell r="D18">
            <v>0.86009000000000002</v>
          </cell>
          <cell r="G18">
            <v>6.7086527900230815</v>
          </cell>
        </row>
        <row r="19">
          <cell r="C19">
            <v>6.9179000000000004</v>
          </cell>
          <cell r="D19">
            <v>1.1043000000000001</v>
          </cell>
          <cell r="G19">
            <v>6.7344533902042913</v>
          </cell>
        </row>
        <row r="20">
          <cell r="C20">
            <v>6.9260000000000002</v>
          </cell>
          <cell r="D20">
            <v>0.85448999999999997</v>
          </cell>
          <cell r="G20">
            <v>6.7558119821312355</v>
          </cell>
        </row>
        <row r="21">
          <cell r="C21">
            <v>7.0559000000000003</v>
          </cell>
          <cell r="D21">
            <v>1.6113</v>
          </cell>
          <cell r="G21">
            <v>6.7737865946086711</v>
          </cell>
        </row>
        <row r="22">
          <cell r="C22">
            <v>7.0758999999999999</v>
          </cell>
          <cell r="D22">
            <v>1.2226999999999999</v>
          </cell>
          <cell r="G22">
            <v>6.7885923802349311</v>
          </cell>
        </row>
        <row r="23">
          <cell r="C23">
            <v>6.7910000000000004</v>
          </cell>
          <cell r="D23">
            <v>0.90178999999999998</v>
          </cell>
          <cell r="G23">
            <v>6.8010687977244046</v>
          </cell>
        </row>
        <row r="24">
          <cell r="C24">
            <v>6.5606999999999998</v>
          </cell>
          <cell r="D24">
            <v>1.0931</v>
          </cell>
          <cell r="G24">
            <v>6.8114327361430034</v>
          </cell>
        </row>
      </sheetData>
      <sheetData sheetId="2">
        <row r="4">
          <cell r="C4">
            <v>5.2827999999999999</v>
          </cell>
          <cell r="D4">
            <v>1.5308999999999999</v>
          </cell>
          <cell r="G4">
            <v>5.1896349831729811</v>
          </cell>
        </row>
        <row r="5">
          <cell r="C5">
            <v>5.4047999999999998</v>
          </cell>
          <cell r="D5">
            <v>1.1048</v>
          </cell>
          <cell r="G5">
            <v>5.4265665649639043</v>
          </cell>
        </row>
        <row r="6">
          <cell r="C6">
            <v>5.7713000000000001</v>
          </cell>
          <cell r="D6">
            <v>1.6048</v>
          </cell>
          <cell r="G6">
            <v>5.6240633645745461</v>
          </cell>
        </row>
        <row r="7">
          <cell r="C7">
            <v>5.6193999999999997</v>
          </cell>
          <cell r="D7">
            <v>2.2743000000000002</v>
          </cell>
          <cell r="G7">
            <v>5.7887391730660784</v>
          </cell>
        </row>
        <row r="8">
          <cell r="C8">
            <v>5.8992000000000004</v>
          </cell>
          <cell r="D8">
            <v>3.1046</v>
          </cell>
          <cell r="G8">
            <v>5.9260859188291652</v>
          </cell>
        </row>
        <row r="9">
          <cell r="C9">
            <v>5.6620999999999997</v>
          </cell>
          <cell r="D9">
            <v>3.4255</v>
          </cell>
          <cell r="G9">
            <v>6.0407116573814994</v>
          </cell>
        </row>
        <row r="10">
          <cell r="C10">
            <v>6.2952000000000004</v>
          </cell>
          <cell r="D10">
            <v>1.6033999999999999</v>
          </cell>
          <cell r="G10">
            <v>6.1360591577326922</v>
          </cell>
        </row>
        <row r="11">
          <cell r="C11">
            <v>6.1681999999999997</v>
          </cell>
          <cell r="D11">
            <v>1.8645</v>
          </cell>
          <cell r="G11">
            <v>6.1360591577326922</v>
          </cell>
        </row>
        <row r="12">
          <cell r="C12">
            <v>6.1234999999999999</v>
          </cell>
          <cell r="D12">
            <v>1.3163</v>
          </cell>
          <cell r="G12">
            <v>6.2158314598345443</v>
          </cell>
        </row>
        <row r="13">
          <cell r="C13">
            <v>6.3137999999999996</v>
          </cell>
          <cell r="D13">
            <v>0.99199000000000004</v>
          </cell>
          <cell r="G13">
            <v>6.2820327022772577</v>
          </cell>
        </row>
        <row r="14">
          <cell r="C14">
            <v>6.3436000000000003</v>
          </cell>
          <cell r="D14">
            <v>1.3599000000000001</v>
          </cell>
          <cell r="G14">
            <v>6.3374116347673946</v>
          </cell>
        </row>
        <row r="15">
          <cell r="C15">
            <v>6.4397000000000002</v>
          </cell>
          <cell r="D15">
            <v>1.292</v>
          </cell>
          <cell r="G15">
            <v>6.3836223759445794</v>
          </cell>
        </row>
        <row r="16">
          <cell r="C16">
            <v>6.5285000000000002</v>
          </cell>
          <cell r="D16">
            <v>1.0826</v>
          </cell>
          <cell r="G16">
            <v>6.4221332469217378</v>
          </cell>
        </row>
        <row r="17">
          <cell r="C17">
            <v>6.5509000000000004</v>
          </cell>
          <cell r="D17">
            <v>0.97850999999999999</v>
          </cell>
          <cell r="G17">
            <v>6.4542236129883861</v>
          </cell>
        </row>
        <row r="18">
          <cell r="C18">
            <v>6.6295999999999999</v>
          </cell>
          <cell r="D18">
            <v>1.1348</v>
          </cell>
          <cell r="G18">
            <v>6.480815642655239</v>
          </cell>
        </row>
        <row r="19">
          <cell r="C19">
            <v>6.5076000000000001</v>
          </cell>
          <cell r="D19">
            <v>0.74265999999999999</v>
          </cell>
          <cell r="G19">
            <v>6.5031882905450766</v>
          </cell>
        </row>
        <row r="20">
          <cell r="C20">
            <v>6.4611000000000001</v>
          </cell>
          <cell r="D20">
            <v>0.79967999999999995</v>
          </cell>
          <cell r="G20">
            <v>6.5217091099542408</v>
          </cell>
        </row>
        <row r="21">
          <cell r="C21">
            <v>6.4408000000000003</v>
          </cell>
          <cell r="D21">
            <v>0.75210999999999995</v>
          </cell>
          <cell r="G21">
            <v>6.537295556513218</v>
          </cell>
        </row>
        <row r="22">
          <cell r="C22">
            <v>6.5831</v>
          </cell>
          <cell r="D22">
            <v>1.1913</v>
          </cell>
          <cell r="G22">
            <v>6.5501341969410465</v>
          </cell>
        </row>
        <row r="23">
          <cell r="C23">
            <v>6.6391</v>
          </cell>
          <cell r="D23">
            <v>1.0792999999999999</v>
          </cell>
          <cell r="G23">
            <v>6.5609529567163287</v>
          </cell>
        </row>
        <row r="24">
          <cell r="C24">
            <v>6.4230999999999998</v>
          </cell>
          <cell r="D24">
            <v>0.73514000000000002</v>
          </cell>
          <cell r="G24">
            <v>6.5699399083129091</v>
          </cell>
        </row>
      </sheetData>
      <sheetData sheetId="3">
        <row r="4">
          <cell r="C4">
            <v>5.4218000000000002</v>
          </cell>
          <cell r="D4">
            <v>1.4471000000000001</v>
          </cell>
          <cell r="G4">
            <v>5.1776359335765374</v>
          </cell>
        </row>
        <row r="5">
          <cell r="C5">
            <v>5.5331999999999999</v>
          </cell>
          <cell r="D5">
            <v>1.3900999999999999</v>
          </cell>
          <cell r="G5">
            <v>5.4210698528499819</v>
          </cell>
        </row>
        <row r="6">
          <cell r="C6">
            <v>5.4795999999999996</v>
          </cell>
          <cell r="D6">
            <v>1.4252</v>
          </cell>
          <cell r="G6">
            <v>5.6239867439194313</v>
          </cell>
        </row>
        <row r="7">
          <cell r="C7">
            <v>5.6509</v>
          </cell>
          <cell r="D7">
            <v>1.5266</v>
          </cell>
          <cell r="G7">
            <v>5.7931819063692895</v>
          </cell>
        </row>
        <row r="8">
          <cell r="C8">
            <v>5.5975999999999999</v>
          </cell>
          <cell r="D8">
            <v>2.5461999999999998</v>
          </cell>
          <cell r="G8">
            <v>5.9342979887751621</v>
          </cell>
        </row>
        <row r="9">
          <cell r="C9">
            <v>5.8494000000000002</v>
          </cell>
          <cell r="D9">
            <v>5.5137</v>
          </cell>
          <cell r="G9">
            <v>6.0520695098804893</v>
          </cell>
        </row>
        <row r="10">
          <cell r="C10">
            <v>6.3182999999999998</v>
          </cell>
          <cell r="D10">
            <v>1.6436999999999999</v>
          </cell>
          <cell r="G10">
            <v>6.1500337218608871</v>
          </cell>
        </row>
        <row r="11">
          <cell r="C11">
            <v>6.3331</v>
          </cell>
          <cell r="D11">
            <v>1.4212</v>
          </cell>
          <cell r="G11">
            <v>6.1500337218608871</v>
          </cell>
        </row>
        <row r="12">
          <cell r="C12">
            <v>6.0777000000000001</v>
          </cell>
          <cell r="D12">
            <v>1.4675</v>
          </cell>
          <cell r="G12">
            <v>6.2319952906957896</v>
          </cell>
        </row>
        <row r="13">
          <cell r="C13">
            <v>6.2571000000000003</v>
          </cell>
          <cell r="D13">
            <v>1.3633</v>
          </cell>
          <cell r="G13">
            <v>6.3000133564461906</v>
          </cell>
        </row>
        <row r="14">
          <cell r="C14">
            <v>6.2168000000000001</v>
          </cell>
          <cell r="D14">
            <v>1.0037</v>
          </cell>
          <cell r="G14">
            <v>6.3569121053565389</v>
          </cell>
        </row>
        <row r="15">
          <cell r="C15">
            <v>6.6055000000000001</v>
          </cell>
          <cell r="D15">
            <v>1.1811</v>
          </cell>
          <cell r="G15">
            <v>6.4043910516087097</v>
          </cell>
        </row>
        <row r="16">
          <cell r="C16">
            <v>6.5080999999999998</v>
          </cell>
          <cell r="D16">
            <v>1.3105</v>
          </cell>
          <cell r="G16">
            <v>6.4439588128406262</v>
          </cell>
        </row>
        <row r="17">
          <cell r="C17">
            <v>6.5819999999999999</v>
          </cell>
          <cell r="D17">
            <v>0.65117999999999998</v>
          </cell>
          <cell r="G17">
            <v>6.4769298651734353</v>
          </cell>
        </row>
        <row r="18">
          <cell r="C18">
            <v>6.4339000000000004</v>
          </cell>
          <cell r="D18">
            <v>1.1153999999999999</v>
          </cell>
          <cell r="G18">
            <v>6.5042516850604528</v>
          </cell>
        </row>
        <row r="19">
          <cell r="C19">
            <v>6.5819000000000001</v>
          </cell>
          <cell r="D19">
            <v>0.79401999999999995</v>
          </cell>
          <cell r="G19">
            <v>6.5272383266857723</v>
          </cell>
        </row>
        <row r="20">
          <cell r="C20">
            <v>6.44</v>
          </cell>
          <cell r="D20">
            <v>1.1840999999999999</v>
          </cell>
          <cell r="G20">
            <v>6.5462674304584691</v>
          </cell>
        </row>
        <row r="21">
          <cell r="C21">
            <v>6.6106999999999996</v>
          </cell>
          <cell r="D21">
            <v>0.89698999999999995</v>
          </cell>
          <cell r="G21">
            <v>6.5622816306115999</v>
          </cell>
        </row>
        <row r="22">
          <cell r="C22">
            <v>6.5553999999999997</v>
          </cell>
          <cell r="D22">
            <v>1.5330999999999999</v>
          </cell>
          <cell r="G22">
            <v>6.5754726139911259</v>
          </cell>
        </row>
        <row r="23">
          <cell r="C23">
            <v>6.7244999999999999</v>
          </cell>
          <cell r="D23">
            <v>0.92044000000000004</v>
          </cell>
          <cell r="G23">
            <v>6.5865882832230094</v>
          </cell>
        </row>
        <row r="24">
          <cell r="C24">
            <v>6.6372999999999998</v>
          </cell>
          <cell r="D24">
            <v>1.1889000000000001</v>
          </cell>
          <cell r="G24">
            <v>6.5958218722318689</v>
          </cell>
        </row>
      </sheetData>
      <sheetData sheetId="4">
        <row r="4">
          <cell r="C4">
            <v>6.0608000000000004</v>
          </cell>
          <cell r="D4">
            <v>0.98485999999999996</v>
          </cell>
          <cell r="G4">
            <v>5.6818432913880521</v>
          </cell>
        </row>
        <row r="5">
          <cell r="C5">
            <v>6.2793999999999999</v>
          </cell>
          <cell r="D5">
            <v>1.7172000000000001</v>
          </cell>
          <cell r="G5">
            <v>5.9858776788621411</v>
          </cell>
        </row>
        <row r="6">
          <cell r="C6">
            <v>6.2927</v>
          </cell>
          <cell r="D6">
            <v>1.8773</v>
          </cell>
          <cell r="G6">
            <v>6.2393087244147818</v>
          </cell>
        </row>
        <row r="7">
          <cell r="C7">
            <v>6.0289000000000001</v>
          </cell>
          <cell r="D7">
            <v>1.9426000000000001</v>
          </cell>
          <cell r="G7">
            <v>6.4506233502999217</v>
          </cell>
        </row>
        <row r="8">
          <cell r="C8">
            <v>6.2561999999999998</v>
          </cell>
          <cell r="D8">
            <v>3.6755</v>
          </cell>
          <cell r="G8">
            <v>6.6268688866864069</v>
          </cell>
        </row>
        <row r="9">
          <cell r="C9">
            <v>5.7380000000000004</v>
          </cell>
          <cell r="D9">
            <v>4.3981000000000003</v>
          </cell>
          <cell r="G9">
            <v>6.7739584639647843</v>
          </cell>
        </row>
        <row r="10">
          <cell r="C10">
            <v>6.9413999999999998</v>
          </cell>
          <cell r="D10">
            <v>0.89410000000000001</v>
          </cell>
          <cell r="G10">
            <v>6.8963098982790214</v>
          </cell>
        </row>
        <row r="11">
          <cell r="C11">
            <v>7.1368</v>
          </cell>
          <cell r="D11">
            <v>1.5039</v>
          </cell>
          <cell r="G11">
            <v>6.8963098982790214</v>
          </cell>
        </row>
        <row r="12">
          <cell r="C12">
            <v>7.0663999999999998</v>
          </cell>
          <cell r="D12">
            <v>1.0365</v>
          </cell>
          <cell r="G12">
            <v>6.9986749896003495</v>
          </cell>
        </row>
        <row r="13">
          <cell r="C13">
            <v>7.1936999999999998</v>
          </cell>
          <cell r="D13">
            <v>1.1153999999999999</v>
          </cell>
          <cell r="G13">
            <v>7.083625480556238</v>
          </cell>
        </row>
        <row r="14">
          <cell r="C14">
            <v>6.9942000000000002</v>
          </cell>
          <cell r="D14">
            <v>1.1718</v>
          </cell>
          <cell r="G14">
            <v>7.1546886106435785</v>
          </cell>
        </row>
        <row r="15">
          <cell r="C15">
            <v>7.2671000000000001</v>
          </cell>
          <cell r="D15">
            <v>0.95691999999999999</v>
          </cell>
          <cell r="G15">
            <v>7.2139869713025089</v>
          </cell>
        </row>
        <row r="16">
          <cell r="C16">
            <v>7.2264999999999997</v>
          </cell>
          <cell r="D16">
            <v>1.0738000000000001</v>
          </cell>
          <cell r="G16">
            <v>7.26340473562135</v>
          </cell>
        </row>
        <row r="17">
          <cell r="C17">
            <v>7.5712000000000002</v>
          </cell>
          <cell r="D17">
            <v>1.3691</v>
          </cell>
          <cell r="G17">
            <v>7.3045836055598548</v>
          </cell>
        </row>
        <row r="18">
          <cell r="C18">
            <v>7.5289000000000001</v>
          </cell>
          <cell r="D18">
            <v>0.99419999999999997</v>
          </cell>
          <cell r="G18">
            <v>7.3387069224699184</v>
          </cell>
        </row>
        <row r="19">
          <cell r="C19">
            <v>7.3742999999999999</v>
          </cell>
          <cell r="D19">
            <v>1.2777000000000001</v>
          </cell>
          <cell r="G19">
            <v>7.367415861337185</v>
          </cell>
        </row>
        <row r="20">
          <cell r="C20">
            <v>7.5225999999999997</v>
          </cell>
          <cell r="D20">
            <v>0.75802999999999998</v>
          </cell>
          <cell r="G20">
            <v>7.3911820724181228</v>
          </cell>
        </row>
        <row r="21">
          <cell r="C21">
            <v>7.4878999999999998</v>
          </cell>
          <cell r="D21">
            <v>0.89029000000000003</v>
          </cell>
          <cell r="G21">
            <v>7.4111828494214933</v>
          </cell>
        </row>
        <row r="22">
          <cell r="C22">
            <v>7.5930999999999997</v>
          </cell>
          <cell r="D22">
            <v>0.70816999999999997</v>
          </cell>
          <cell r="G22">
            <v>7.427657597739004</v>
          </cell>
        </row>
        <row r="23">
          <cell r="C23">
            <v>7.4664000000000001</v>
          </cell>
          <cell r="D23">
            <v>0.69516</v>
          </cell>
          <cell r="G23">
            <v>7.4415404029633816</v>
          </cell>
        </row>
        <row r="24">
          <cell r="C24">
            <v>7.3746999999999998</v>
          </cell>
          <cell r="D24">
            <v>0.78915000000000002</v>
          </cell>
          <cell r="G24">
            <v>7.4530726026949345</v>
          </cell>
        </row>
      </sheetData>
      <sheetData sheetId="5">
        <row r="4">
          <cell r="C4">
            <v>5.8929999999999998</v>
          </cell>
          <cell r="D4">
            <v>1.1274</v>
          </cell>
          <cell r="G4">
            <v>5.7445917992630191</v>
          </cell>
        </row>
        <row r="5">
          <cell r="C5">
            <v>6.1557000000000004</v>
          </cell>
          <cell r="D5">
            <v>0.98307999999999995</v>
          </cell>
          <cell r="G5">
            <v>5.9990596909005358</v>
          </cell>
        </row>
        <row r="6">
          <cell r="C6">
            <v>6.0895999999999999</v>
          </cell>
          <cell r="D6">
            <v>2.4396</v>
          </cell>
          <cell r="G6">
            <v>6.211174065110157</v>
          </cell>
        </row>
        <row r="7">
          <cell r="C7">
            <v>6.1386000000000003</v>
          </cell>
          <cell r="D7">
            <v>2.1526000000000001</v>
          </cell>
          <cell r="G7">
            <v>6.3880382276409327</v>
          </cell>
        </row>
        <row r="8">
          <cell r="C8">
            <v>6.2918000000000003</v>
          </cell>
          <cell r="D8">
            <v>2.8622999999999998</v>
          </cell>
          <cell r="G8">
            <v>6.5355505877637299</v>
          </cell>
        </row>
        <row r="9">
          <cell r="C9">
            <v>6.6666999999999996</v>
          </cell>
          <cell r="D9">
            <v>4.1567999999999996</v>
          </cell>
          <cell r="G9">
            <v>6.658660262701642</v>
          </cell>
        </row>
        <row r="10">
          <cell r="C10">
            <v>6.8566000000000003</v>
          </cell>
          <cell r="D10">
            <v>1.0656000000000001</v>
          </cell>
          <cell r="G10">
            <v>6.7610648353798668</v>
          </cell>
        </row>
        <row r="11">
          <cell r="C11">
            <v>6.6445999999999996</v>
          </cell>
          <cell r="D11">
            <v>1.3482000000000001</v>
          </cell>
          <cell r="G11">
            <v>6.7610648353798668</v>
          </cell>
        </row>
        <row r="12">
          <cell r="C12">
            <v>7.0488999999999997</v>
          </cell>
          <cell r="D12">
            <v>0.80023</v>
          </cell>
          <cell r="G12">
            <v>6.8467414234205544</v>
          </cell>
        </row>
        <row r="13">
          <cell r="C13">
            <v>6.8167</v>
          </cell>
          <cell r="D13">
            <v>1.5255000000000001</v>
          </cell>
          <cell r="G13">
            <v>6.9178425001991117</v>
          </cell>
        </row>
        <row r="14">
          <cell r="C14">
            <v>6.9457000000000004</v>
          </cell>
          <cell r="D14">
            <v>1.2273000000000001</v>
          </cell>
          <cell r="G14">
            <v>6.9773202620296848</v>
          </cell>
        </row>
        <row r="15">
          <cell r="C15">
            <v>7.0804</v>
          </cell>
          <cell r="D15">
            <v>1.4679</v>
          </cell>
          <cell r="G15">
            <v>7.0269512558781191</v>
          </cell>
        </row>
        <row r="16">
          <cell r="C16">
            <v>7.1942000000000004</v>
          </cell>
          <cell r="D16">
            <v>0.54407000000000005</v>
          </cell>
          <cell r="G16">
            <v>7.0683124795217012</v>
          </cell>
        </row>
        <row r="17">
          <cell r="C17">
            <v>7.2115</v>
          </cell>
          <cell r="D17">
            <v>1.4157</v>
          </cell>
          <cell r="G17">
            <v>7.1027779894935295</v>
          </cell>
        </row>
        <row r="18">
          <cell r="C18">
            <v>7.1414999999999997</v>
          </cell>
          <cell r="D18">
            <v>1.1677999999999999</v>
          </cell>
          <cell r="G18">
            <v>7.1313382079014644</v>
          </cell>
        </row>
        <row r="19">
          <cell r="C19">
            <v>7.3853</v>
          </cell>
          <cell r="D19">
            <v>0.69977999999999996</v>
          </cell>
          <cell r="G19">
            <v>7.155366750216686</v>
          </cell>
        </row>
        <row r="20">
          <cell r="C20">
            <v>7.0206999999999997</v>
          </cell>
          <cell r="D20">
            <v>0.97443999999999997</v>
          </cell>
          <cell r="G20">
            <v>7.1752583739116993</v>
          </cell>
        </row>
        <row r="21">
          <cell r="C21">
            <v>7.3358999999999996</v>
          </cell>
          <cell r="D21">
            <v>0.98112999999999995</v>
          </cell>
          <cell r="G21">
            <v>7.1919984393939096</v>
          </cell>
        </row>
        <row r="22">
          <cell r="C22">
            <v>7.1188000000000002</v>
          </cell>
          <cell r="D22">
            <v>0.87934000000000001</v>
          </cell>
          <cell r="G22">
            <v>7.2057873219753992</v>
          </cell>
        </row>
        <row r="23">
          <cell r="C23">
            <v>7.1787999999999998</v>
          </cell>
          <cell r="D23">
            <v>0.67110000000000003</v>
          </cell>
          <cell r="G23">
            <v>7.2174068239824312</v>
          </cell>
        </row>
        <row r="24">
          <cell r="C24">
            <v>7.0884</v>
          </cell>
          <cell r="D24">
            <v>0.80103999999999997</v>
          </cell>
          <cell r="G24">
            <v>7.2270589379291836</v>
          </cell>
        </row>
      </sheetData>
      <sheetData sheetId="6">
        <row r="4">
          <cell r="C4">
            <v>5.4191000000000003</v>
          </cell>
          <cell r="D4">
            <v>1.4726999999999999</v>
          </cell>
          <cell r="G4">
            <v>5.2564454102533507</v>
          </cell>
        </row>
        <row r="5">
          <cell r="C5">
            <v>5.8494000000000002</v>
          </cell>
          <cell r="D5">
            <v>1.1893</v>
          </cell>
          <cell r="G5">
            <v>5.5568566263641621</v>
          </cell>
        </row>
        <row r="6">
          <cell r="C6">
            <v>5.9008000000000003</v>
          </cell>
          <cell r="D6">
            <v>1.7423999999999999</v>
          </cell>
          <cell r="G6">
            <v>5.807267539508624</v>
          </cell>
        </row>
        <row r="7">
          <cell r="C7">
            <v>5.7568999999999999</v>
          </cell>
          <cell r="D7">
            <v>3.3851</v>
          </cell>
          <cell r="G7">
            <v>6.0160639334677324</v>
          </cell>
        </row>
        <row r="8">
          <cell r="C8">
            <v>5.7965999999999998</v>
          </cell>
          <cell r="D8">
            <v>2.8191999999999999</v>
          </cell>
          <cell r="G8">
            <v>6.1902091555258085</v>
          </cell>
        </row>
        <row r="9">
          <cell r="C9">
            <v>5.5824999999999996</v>
          </cell>
          <cell r="D9">
            <v>4.5773000000000001</v>
          </cell>
          <cell r="G9">
            <v>6.3355458694236351</v>
          </cell>
        </row>
        <row r="10">
          <cell r="C10">
            <v>6.5285000000000002</v>
          </cell>
          <cell r="D10">
            <v>1.6908000000000001</v>
          </cell>
          <cell r="G10">
            <v>6.4564392442836569</v>
          </cell>
        </row>
        <row r="11">
          <cell r="C11">
            <v>6.4451000000000001</v>
          </cell>
          <cell r="D11">
            <v>1.2357</v>
          </cell>
          <cell r="G11">
            <v>6.4564392442836569</v>
          </cell>
        </row>
        <row r="12">
          <cell r="C12">
            <v>6.8254000000000001</v>
          </cell>
          <cell r="D12">
            <v>1.2576000000000001</v>
          </cell>
          <cell r="G12">
            <v>6.5575844529773786</v>
          </cell>
        </row>
        <row r="13">
          <cell r="C13">
            <v>6.7971000000000004</v>
          </cell>
          <cell r="D13">
            <v>0.84408000000000005</v>
          </cell>
          <cell r="G13">
            <v>6.6415225907297861</v>
          </cell>
        </row>
        <row r="14">
          <cell r="C14">
            <v>6.8139000000000003</v>
          </cell>
          <cell r="D14">
            <v>0.91957999999999995</v>
          </cell>
          <cell r="G14">
            <v>6.7117388629993107</v>
          </cell>
        </row>
        <row r="15">
          <cell r="C15">
            <v>6.7533000000000003</v>
          </cell>
          <cell r="D15">
            <v>0.89715999999999996</v>
          </cell>
          <cell r="G15">
            <v>6.7703305663488047</v>
          </cell>
        </row>
        <row r="16">
          <cell r="C16">
            <v>6.8228999999999997</v>
          </cell>
          <cell r="D16">
            <v>1.0297000000000001</v>
          </cell>
          <cell r="G16">
            <v>6.8191594202157564</v>
          </cell>
        </row>
        <row r="17">
          <cell r="C17">
            <v>7.0016999999999996</v>
          </cell>
          <cell r="D17">
            <v>1.129</v>
          </cell>
          <cell r="G17">
            <v>6.8598475624323978</v>
          </cell>
        </row>
        <row r="18">
          <cell r="C18">
            <v>6.9355000000000002</v>
          </cell>
          <cell r="D18">
            <v>0.76456999999999997</v>
          </cell>
          <cell r="G18">
            <v>6.893564232496769</v>
          </cell>
        </row>
        <row r="19">
          <cell r="C19">
            <v>6.8566000000000003</v>
          </cell>
          <cell r="D19">
            <v>1.1294999999999999</v>
          </cell>
          <cell r="G19">
            <v>6.9219310475469298</v>
          </cell>
        </row>
        <row r="20">
          <cell r="C20">
            <v>7.0275999999999996</v>
          </cell>
          <cell r="D20">
            <v>1.2244999999999999</v>
          </cell>
          <cell r="G20">
            <v>6.9454140371932223</v>
          </cell>
        </row>
        <row r="21">
          <cell r="C21">
            <v>6.8769</v>
          </cell>
          <cell r="D21">
            <v>1.3603000000000001</v>
          </cell>
          <cell r="G21">
            <v>6.9651764653601864</v>
          </cell>
        </row>
        <row r="22">
          <cell r="C22">
            <v>7.0294999999999996</v>
          </cell>
          <cell r="D22">
            <v>1.3312999999999999</v>
          </cell>
          <cell r="G22">
            <v>6.9814548844505424</v>
          </cell>
        </row>
        <row r="23">
          <cell r="C23">
            <v>7.1996000000000002</v>
          </cell>
          <cell r="D23">
            <v>0.92381999999999997</v>
          </cell>
          <cell r="G23">
            <v>6.9951722485787711</v>
          </cell>
        </row>
        <row r="24">
          <cell r="C24">
            <v>6.9257</v>
          </cell>
          <cell r="D24">
            <v>0.76397999999999999</v>
          </cell>
          <cell r="G24">
            <v>7.0065670193301015</v>
          </cell>
        </row>
      </sheetData>
      <sheetData sheetId="7">
        <row r="4">
          <cell r="C4">
            <v>6.4020999999999999</v>
          </cell>
          <cell r="D4">
            <v>1.5250999999999999</v>
          </cell>
          <cell r="G4">
            <v>6.0697681865956925</v>
          </cell>
        </row>
        <row r="5">
          <cell r="C5">
            <v>6.5030000000000001</v>
          </cell>
          <cell r="D5">
            <v>1.6185</v>
          </cell>
          <cell r="G5">
            <v>6.3567924487828122</v>
          </cell>
        </row>
        <row r="6">
          <cell r="C6">
            <v>6.6150000000000002</v>
          </cell>
          <cell r="D6">
            <v>1.8613</v>
          </cell>
          <cell r="G6">
            <v>6.5960445263829364</v>
          </cell>
        </row>
        <row r="7">
          <cell r="C7">
            <v>6.2122999999999999</v>
          </cell>
          <cell r="D7">
            <v>1.7854000000000001</v>
          </cell>
          <cell r="G7">
            <v>6.7955365150620084</v>
          </cell>
        </row>
        <row r="8">
          <cell r="C8">
            <v>6.5239000000000003</v>
          </cell>
          <cell r="D8">
            <v>4.2126999999999999</v>
          </cell>
          <cell r="G8">
            <v>6.9619214607432438</v>
          </cell>
        </row>
        <row r="9">
          <cell r="C9">
            <v>6.8868999999999998</v>
          </cell>
          <cell r="D9">
            <v>3.5070000000000001</v>
          </cell>
          <cell r="G9">
            <v>7.1007816658157363</v>
          </cell>
        </row>
        <row r="10">
          <cell r="C10">
            <v>7.2411000000000003</v>
          </cell>
          <cell r="D10">
            <v>1.1749000000000001</v>
          </cell>
          <cell r="G10">
            <v>7.2162877783095816</v>
          </cell>
        </row>
        <row r="11">
          <cell r="C11">
            <v>7.5502000000000002</v>
          </cell>
          <cell r="D11">
            <v>1.7735000000000001</v>
          </cell>
          <cell r="G11">
            <v>7.2162877783095816</v>
          </cell>
        </row>
        <row r="12">
          <cell r="C12">
            <v>7.3503999999999996</v>
          </cell>
          <cell r="D12">
            <v>1.5818000000000001</v>
          </cell>
          <cell r="G12">
            <v>7.3129257443446747</v>
          </cell>
        </row>
        <row r="13">
          <cell r="C13">
            <v>7.4554999999999998</v>
          </cell>
          <cell r="D13">
            <v>1.1396999999999999</v>
          </cell>
          <cell r="G13">
            <v>7.393123422612649</v>
          </cell>
        </row>
        <row r="14">
          <cell r="C14">
            <v>7.3769999999999998</v>
          </cell>
          <cell r="D14">
            <v>1.3781000000000001</v>
          </cell>
          <cell r="G14">
            <v>7.4602107105062414</v>
          </cell>
        </row>
        <row r="15">
          <cell r="C15">
            <v>7.6478999999999999</v>
          </cell>
          <cell r="D15">
            <v>1.2991999999999999</v>
          </cell>
          <cell r="G15">
            <v>7.5161914446542353</v>
          </cell>
        </row>
        <row r="16">
          <cell r="C16">
            <v>7.4846000000000004</v>
          </cell>
          <cell r="D16">
            <v>1.0922000000000001</v>
          </cell>
          <cell r="G16">
            <v>7.5628443823708977</v>
          </cell>
        </row>
        <row r="17">
          <cell r="C17">
            <v>7.7186000000000003</v>
          </cell>
          <cell r="D17">
            <v>1.3047</v>
          </cell>
          <cell r="G17">
            <v>7.601719375624107</v>
          </cell>
        </row>
        <row r="18">
          <cell r="C18">
            <v>7.6492000000000004</v>
          </cell>
          <cell r="D18">
            <v>1.1204000000000001</v>
          </cell>
          <cell r="G18">
            <v>7.6339335601473071</v>
          </cell>
        </row>
        <row r="19">
          <cell r="C19">
            <v>7.6859000000000002</v>
          </cell>
          <cell r="D19">
            <v>1.3050999999999999</v>
          </cell>
          <cell r="G19">
            <v>7.6610362904174298</v>
          </cell>
        </row>
        <row r="20">
          <cell r="C20">
            <v>7.8796999999999997</v>
          </cell>
          <cell r="D20">
            <v>0.73924000000000001</v>
          </cell>
          <cell r="G20">
            <v>7.6834728287878491</v>
          </cell>
        </row>
        <row r="21">
          <cell r="C21">
            <v>7.7041000000000004</v>
          </cell>
          <cell r="D21">
            <v>1.3856999999999999</v>
          </cell>
          <cell r="G21">
            <v>7.7023546017026012</v>
          </cell>
        </row>
        <row r="22">
          <cell r="C22">
            <v>7.8102</v>
          </cell>
          <cell r="D22">
            <v>0.87904000000000004</v>
          </cell>
          <cell r="G22">
            <v>7.7179076202931549</v>
          </cell>
        </row>
        <row r="23">
          <cell r="C23">
            <v>7.577</v>
          </cell>
          <cell r="D23">
            <v>0.70043</v>
          </cell>
          <cell r="G23">
            <v>7.7310137099026868</v>
          </cell>
        </row>
        <row r="24">
          <cell r="C24">
            <v>7.7579000000000002</v>
          </cell>
          <cell r="D24">
            <v>1.2314000000000001</v>
          </cell>
          <cell r="G24">
            <v>7.7419007057679998</v>
          </cell>
        </row>
      </sheetData>
      <sheetData sheetId="8">
        <row r="4">
          <cell r="C4">
            <v>6.8322000000000003</v>
          </cell>
          <cell r="D4">
            <v>1.5840000000000001</v>
          </cell>
          <cell r="G4">
            <v>6.472962598672785</v>
          </cell>
        </row>
        <row r="5">
          <cell r="C5">
            <v>6.9298999999999999</v>
          </cell>
          <cell r="D5">
            <v>1.6248</v>
          </cell>
          <cell r="G5">
            <v>6.8396717763196389</v>
          </cell>
        </row>
        <row r="6">
          <cell r="C6">
            <v>7.1841999999999997</v>
          </cell>
          <cell r="D6">
            <v>1.7968999999999999</v>
          </cell>
          <cell r="G6">
            <v>7.1453460491441607</v>
          </cell>
        </row>
        <row r="7">
          <cell r="C7">
            <v>7.3845999999999998</v>
          </cell>
          <cell r="D7">
            <v>3.6179000000000001</v>
          </cell>
          <cell r="G7">
            <v>7.4002218654190433</v>
          </cell>
        </row>
        <row r="8">
          <cell r="C8">
            <v>6.6832000000000003</v>
          </cell>
          <cell r="D8">
            <v>3.8887</v>
          </cell>
          <cell r="G8">
            <v>7.6127993184143055</v>
          </cell>
        </row>
        <row r="9">
          <cell r="C9">
            <v>7.3319000000000001</v>
          </cell>
          <cell r="D9">
            <v>4.5941000000000001</v>
          </cell>
          <cell r="G9">
            <v>7.7902104934208634</v>
          </cell>
        </row>
        <row r="10">
          <cell r="C10">
            <v>7.9720000000000004</v>
          </cell>
          <cell r="D10">
            <v>1.6500999999999999</v>
          </cell>
          <cell r="G10">
            <v>7.9377839117898974</v>
          </cell>
        </row>
        <row r="11">
          <cell r="C11">
            <v>8.3361000000000001</v>
          </cell>
          <cell r="D11">
            <v>1.526</v>
          </cell>
          <cell r="G11">
            <v>7.9377839117898974</v>
          </cell>
        </row>
        <row r="12">
          <cell r="C12">
            <v>8.0901999999999994</v>
          </cell>
          <cell r="D12">
            <v>1.1095999999999999</v>
          </cell>
          <cell r="G12">
            <v>8.0612509273799944</v>
          </cell>
        </row>
        <row r="13">
          <cell r="C13">
            <v>8.2666000000000004</v>
          </cell>
          <cell r="D13">
            <v>1.7643</v>
          </cell>
          <cell r="G13">
            <v>8.1637134314998132</v>
          </cell>
        </row>
        <row r="14">
          <cell r="C14">
            <v>7.7393999999999998</v>
          </cell>
          <cell r="D14">
            <v>1.0038</v>
          </cell>
          <cell r="G14">
            <v>8.2494257820396388</v>
          </cell>
        </row>
        <row r="15">
          <cell r="C15">
            <v>8.3603000000000005</v>
          </cell>
          <cell r="D15">
            <v>1.2061999999999999</v>
          </cell>
          <cell r="G15">
            <v>8.320948129408638</v>
          </cell>
        </row>
        <row r="16">
          <cell r="C16">
            <v>8.7616999999999994</v>
          </cell>
          <cell r="D16">
            <v>1.2859</v>
          </cell>
          <cell r="G16">
            <v>8.3805530572099478</v>
          </cell>
        </row>
        <row r="17">
          <cell r="C17">
            <v>8.6636000000000006</v>
          </cell>
          <cell r="D17">
            <v>1.2824</v>
          </cell>
          <cell r="G17">
            <v>8.4302206940092965</v>
          </cell>
        </row>
        <row r="18">
          <cell r="C18">
            <v>8.4048999999999996</v>
          </cell>
          <cell r="D18">
            <v>0.86533000000000004</v>
          </cell>
          <cell r="G18">
            <v>8.4713783195878811</v>
          </cell>
        </row>
        <row r="19">
          <cell r="C19">
            <v>8.7471999999999994</v>
          </cell>
          <cell r="D19">
            <v>1.1004</v>
          </cell>
          <cell r="G19">
            <v>8.506005426904899</v>
          </cell>
        </row>
        <row r="20">
          <cell r="C20">
            <v>8.6812000000000005</v>
          </cell>
          <cell r="D20">
            <v>1.4173</v>
          </cell>
          <cell r="G20">
            <v>8.5346708939715636</v>
          </cell>
        </row>
        <row r="21">
          <cell r="C21">
            <v>8.6001999999999992</v>
          </cell>
          <cell r="D21">
            <v>1.2432000000000001</v>
          </cell>
          <cell r="G21">
            <v>8.5587947062420735</v>
          </cell>
        </row>
        <row r="22">
          <cell r="C22">
            <v>8.5543999999999993</v>
          </cell>
          <cell r="D22">
            <v>1.137</v>
          </cell>
          <cell r="G22">
            <v>8.5786656210344585</v>
          </cell>
        </row>
        <row r="23">
          <cell r="C23">
            <v>8.5425000000000004</v>
          </cell>
          <cell r="D23">
            <v>1.0226</v>
          </cell>
          <cell r="G23">
            <v>8.5954102798526897</v>
          </cell>
        </row>
        <row r="24">
          <cell r="C24">
            <v>8.5307999999999993</v>
          </cell>
          <cell r="D24">
            <v>1.2908999999999999</v>
          </cell>
          <cell r="G24">
            <v>8.609319770536132</v>
          </cell>
        </row>
      </sheetData>
      <sheetData sheetId="9">
        <row r="4">
          <cell r="C4">
            <v>6.5430999999999999</v>
          </cell>
          <cell r="D4">
            <v>1.3342000000000001</v>
          </cell>
          <cell r="G4">
            <v>6.4423339360660279</v>
          </cell>
        </row>
        <row r="5">
          <cell r="C5">
            <v>6.6912000000000003</v>
          </cell>
          <cell r="D5">
            <v>1.1722999999999999</v>
          </cell>
          <cell r="G5">
            <v>6.7601556581770126</v>
          </cell>
        </row>
        <row r="6">
          <cell r="C6">
            <v>7.3666</v>
          </cell>
          <cell r="D6">
            <v>1.8409</v>
          </cell>
          <cell r="G6">
            <v>7.0250792808076676</v>
          </cell>
        </row>
        <row r="7">
          <cell r="C7">
            <v>6.9161000000000001</v>
          </cell>
          <cell r="D7">
            <v>2.3567999999999998</v>
          </cell>
          <cell r="G7">
            <v>7.2459765906942923</v>
          </cell>
        </row>
        <row r="8">
          <cell r="C8">
            <v>6.9687000000000001</v>
          </cell>
          <cell r="D8">
            <v>3.2707999999999999</v>
          </cell>
          <cell r="G8">
            <v>7.4302144999455955</v>
          </cell>
        </row>
        <row r="9">
          <cell r="C9">
            <v>7.5274000000000001</v>
          </cell>
          <cell r="D9">
            <v>3.1501999999999999</v>
          </cell>
          <cell r="G9">
            <v>7.5839742872629916</v>
          </cell>
        </row>
        <row r="10">
          <cell r="C10">
            <v>7.8014000000000001</v>
          </cell>
          <cell r="D10">
            <v>1.2912999999999999</v>
          </cell>
          <cell r="G10">
            <v>7.711874107673319</v>
          </cell>
        </row>
        <row r="11">
          <cell r="C11">
            <v>7.8898999999999999</v>
          </cell>
          <cell r="D11">
            <v>1.0670999999999999</v>
          </cell>
          <cell r="G11">
            <v>7.711874107673319</v>
          </cell>
        </row>
        <row r="12">
          <cell r="C12">
            <v>7.7041000000000004</v>
          </cell>
          <cell r="D12">
            <v>1.7378</v>
          </cell>
          <cell r="G12">
            <v>7.8188812455108616</v>
          </cell>
        </row>
        <row r="13">
          <cell r="C13">
            <v>7.9823000000000004</v>
          </cell>
          <cell r="D13">
            <v>1.542</v>
          </cell>
          <cell r="G13">
            <v>7.9076840666459391</v>
          </cell>
        </row>
        <row r="14">
          <cell r="C14">
            <v>8.1143999999999998</v>
          </cell>
          <cell r="D14">
            <v>1.6962999999999999</v>
          </cell>
          <cell r="G14">
            <v>7.9819697636376326</v>
          </cell>
        </row>
        <row r="15">
          <cell r="C15">
            <v>8.3123000000000005</v>
          </cell>
          <cell r="D15">
            <v>1.8452</v>
          </cell>
          <cell r="G15">
            <v>8.0439571830856575</v>
          </cell>
        </row>
        <row r="16">
          <cell r="C16">
            <v>8.2093000000000007</v>
          </cell>
          <cell r="D16">
            <v>1.4706999999999999</v>
          </cell>
          <cell r="G16">
            <v>8.0956159414556375</v>
          </cell>
        </row>
        <row r="17">
          <cell r="C17">
            <v>8.3171999999999997</v>
          </cell>
          <cell r="D17">
            <v>1.6798999999999999</v>
          </cell>
          <cell r="G17">
            <v>8.1386621885172641</v>
          </cell>
        </row>
        <row r="18">
          <cell r="C18">
            <v>8.3229000000000006</v>
          </cell>
          <cell r="D18">
            <v>1.7884</v>
          </cell>
          <cell r="G18">
            <v>8.1743329277208012</v>
          </cell>
        </row>
        <row r="19">
          <cell r="C19">
            <v>7.8756000000000004</v>
          </cell>
          <cell r="D19">
            <v>0.96865999999999997</v>
          </cell>
          <cell r="G19">
            <v>8.2043437579646383</v>
          </cell>
        </row>
        <row r="20">
          <cell r="C20">
            <v>8.1724999999999994</v>
          </cell>
          <cell r="D20">
            <v>1.2566999999999999</v>
          </cell>
          <cell r="G20">
            <v>8.2291877178750621</v>
          </cell>
        </row>
        <row r="21">
          <cell r="C21">
            <v>8.1989000000000001</v>
          </cell>
          <cell r="D21">
            <v>1.0812999999999999</v>
          </cell>
          <cell r="G21">
            <v>8.2500954890110183</v>
          </cell>
        </row>
        <row r="22">
          <cell r="C22">
            <v>8.2632999999999992</v>
          </cell>
          <cell r="D22">
            <v>1.1443000000000001</v>
          </cell>
          <cell r="G22">
            <v>8.2673173333067158</v>
          </cell>
        </row>
        <row r="23">
          <cell r="C23">
            <v>8.2452000000000005</v>
          </cell>
          <cell r="D23">
            <v>1.3976</v>
          </cell>
          <cell r="G23">
            <v>8.2818296952168282</v>
          </cell>
        </row>
        <row r="24">
          <cell r="C24">
            <v>8.1773000000000007</v>
          </cell>
          <cell r="D24">
            <v>1.4399</v>
          </cell>
          <cell r="G24">
            <v>8.2938848565058514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.%"/>
      <sheetName val="0.1 wt.%"/>
      <sheetName val="0.2 wt.%"/>
      <sheetName val="0.3 wt.%"/>
      <sheetName val="0.5 wt.%"/>
      <sheetName val="0.75 wt.%"/>
      <sheetName val="1.0 wt.%"/>
      <sheetName val="2.0 wt.%"/>
      <sheetName val="3.0 wt.%"/>
      <sheetName val="4.0 wt.%"/>
      <sheetName val="Graph"/>
    </sheetNames>
    <sheetDataSet>
      <sheetData sheetId="0">
        <row r="4">
          <cell r="C4">
            <v>3.7852999999999999</v>
          </cell>
          <cell r="D4">
            <v>1.8976</v>
          </cell>
          <cell r="G4">
            <v>3.5777190594990822</v>
          </cell>
        </row>
        <row r="5">
          <cell r="C5">
            <v>3.8462000000000001</v>
          </cell>
          <cell r="D5">
            <v>1.4038999999999999</v>
          </cell>
          <cell r="G5">
            <v>3.7215231676123905</v>
          </cell>
        </row>
        <row r="6">
          <cell r="C6">
            <v>3.9628000000000001</v>
          </cell>
          <cell r="D6">
            <v>2.0163000000000002</v>
          </cell>
          <cell r="G6">
            <v>3.841392586912951</v>
          </cell>
        </row>
        <row r="7">
          <cell r="C7">
            <v>3.9016000000000002</v>
          </cell>
          <cell r="D7">
            <v>1.9738</v>
          </cell>
          <cell r="G7">
            <v>3.9413415155824083</v>
          </cell>
        </row>
        <row r="8">
          <cell r="C8">
            <v>3.6027</v>
          </cell>
          <cell r="D8">
            <v>2.6267</v>
          </cell>
          <cell r="G8">
            <v>4.0247032444301691</v>
          </cell>
        </row>
        <row r="9">
          <cell r="C9">
            <v>3.4676999999999998</v>
          </cell>
          <cell r="D9">
            <v>5.7534000000000001</v>
          </cell>
          <cell r="G9">
            <v>4.0942746032787909</v>
          </cell>
        </row>
        <row r="10">
          <cell r="C10">
            <v>4.1924999999999999</v>
          </cell>
          <cell r="D10">
            <v>1.2246999999999999</v>
          </cell>
          <cell r="G10">
            <v>4.1521451587581186</v>
          </cell>
        </row>
        <row r="11">
          <cell r="C11">
            <v>4.1048999999999998</v>
          </cell>
          <cell r="D11">
            <v>1.1940999999999999</v>
          </cell>
          <cell r="G11">
            <v>4.1521451587581186</v>
          </cell>
        </row>
        <row r="12">
          <cell r="C12">
            <v>4.1281999999999996</v>
          </cell>
          <cell r="D12">
            <v>0.93594999999999995</v>
          </cell>
          <cell r="G12">
            <v>4.2005624472816265</v>
          </cell>
        </row>
        <row r="13">
          <cell r="C13">
            <v>4.3375000000000004</v>
          </cell>
          <cell r="D13">
            <v>0.98175000000000001</v>
          </cell>
          <cell r="G13">
            <v>4.2407428679478256</v>
          </cell>
        </row>
        <row r="14">
          <cell r="C14">
            <v>4.4549000000000003</v>
          </cell>
          <cell r="D14">
            <v>1.0246</v>
          </cell>
          <cell r="G14">
            <v>4.2743547568096441</v>
          </cell>
        </row>
        <row r="15">
          <cell r="C15">
            <v>4.3465999999999996</v>
          </cell>
          <cell r="D15">
            <v>1.2115</v>
          </cell>
          <cell r="G15">
            <v>4.3024020705953765</v>
          </cell>
        </row>
        <row r="16">
          <cell r="C16">
            <v>4.4321999999999999</v>
          </cell>
          <cell r="D16">
            <v>1.1436999999999999</v>
          </cell>
          <cell r="G16">
            <v>4.3257759974128822</v>
          </cell>
        </row>
        <row r="17">
          <cell r="C17">
            <v>4.4375999999999998</v>
          </cell>
          <cell r="D17">
            <v>0.89668000000000003</v>
          </cell>
          <cell r="G17">
            <v>4.3452530398415954</v>
          </cell>
        </row>
        <row r="18">
          <cell r="C18">
            <v>4.4820000000000002</v>
          </cell>
          <cell r="D18">
            <v>0.95699999999999996</v>
          </cell>
          <cell r="G18">
            <v>4.3613929021607474</v>
          </cell>
        </row>
        <row r="19">
          <cell r="C19">
            <v>4.3917000000000002</v>
          </cell>
          <cell r="D19">
            <v>0.63856999999999997</v>
          </cell>
          <cell r="G19">
            <v>4.3749718376982241</v>
          </cell>
        </row>
        <row r="20">
          <cell r="C20">
            <v>4.3677999999999999</v>
          </cell>
          <cell r="D20">
            <v>1.2004999999999999</v>
          </cell>
          <cell r="G20">
            <v>4.3862129305763053</v>
          </cell>
        </row>
        <row r="21">
          <cell r="C21">
            <v>4.4509999999999996</v>
          </cell>
          <cell r="D21">
            <v>0.90954999999999997</v>
          </cell>
          <cell r="G21">
            <v>4.3956730246217131</v>
          </cell>
        </row>
        <row r="22">
          <cell r="C22">
            <v>4.5267999999999997</v>
          </cell>
          <cell r="D22">
            <v>0.73962000000000006</v>
          </cell>
          <cell r="G22">
            <v>4.4034653553112566</v>
          </cell>
        </row>
        <row r="23">
          <cell r="C23">
            <v>4.3270999999999997</v>
          </cell>
          <cell r="D23">
            <v>1.0963000000000001</v>
          </cell>
          <cell r="G23">
            <v>4.4100317323582363</v>
          </cell>
        </row>
        <row r="24">
          <cell r="C24">
            <v>4.3944000000000001</v>
          </cell>
          <cell r="D24">
            <v>0.87936000000000003</v>
          </cell>
          <cell r="G24">
            <v>4.4154863051477102</v>
          </cell>
        </row>
      </sheetData>
      <sheetData sheetId="1">
        <row r="4">
          <cell r="C4"/>
          <cell r="D4"/>
          <cell r="G4">
            <v>5.2196365537221157</v>
          </cell>
        </row>
        <row r="5">
          <cell r="C5"/>
          <cell r="D5"/>
          <cell r="G5">
            <v>5.4928709532527122</v>
          </cell>
        </row>
        <row r="6">
          <cell r="C6"/>
          <cell r="D6"/>
          <cell r="G6">
            <v>5.7206283465176053</v>
          </cell>
        </row>
        <row r="7">
          <cell r="C7"/>
          <cell r="D7"/>
          <cell r="G7">
            <v>5.9105358941323622</v>
          </cell>
        </row>
        <row r="8">
          <cell r="C8"/>
          <cell r="D8"/>
          <cell r="G8">
            <v>6.0689270014823915</v>
          </cell>
        </row>
        <row r="9">
          <cell r="C9"/>
          <cell r="D9"/>
          <cell r="G9">
            <v>6.2011157734787563</v>
          </cell>
        </row>
        <row r="10">
          <cell r="C10"/>
          <cell r="D10"/>
          <cell r="G10">
            <v>6.3110724825349216</v>
          </cell>
        </row>
        <row r="11">
          <cell r="C11"/>
          <cell r="D11"/>
          <cell r="G11">
            <v>6.3110724825349216</v>
          </cell>
        </row>
        <row r="12">
          <cell r="C12"/>
          <cell r="D12"/>
          <cell r="G12">
            <v>6.4030675508969219</v>
          </cell>
        </row>
        <row r="13">
          <cell r="C13"/>
          <cell r="D13"/>
          <cell r="G13">
            <v>6.4794121926297255</v>
          </cell>
        </row>
        <row r="14">
          <cell r="C14"/>
          <cell r="D14"/>
          <cell r="G14">
            <v>6.5432763227351849</v>
          </cell>
        </row>
        <row r="15">
          <cell r="C15"/>
          <cell r="D15"/>
          <cell r="G15">
            <v>6.596567505033347</v>
          </cell>
        </row>
        <row r="16">
          <cell r="C16"/>
          <cell r="D16"/>
          <cell r="G16">
            <v>6.6409790377944358</v>
          </cell>
        </row>
        <row r="17">
          <cell r="C17"/>
          <cell r="D17"/>
          <cell r="G17">
            <v>6.6779863115257818</v>
          </cell>
        </row>
        <row r="18">
          <cell r="C18"/>
          <cell r="D18"/>
          <cell r="G18">
            <v>6.7086527900230815</v>
          </cell>
        </row>
        <row r="19">
          <cell r="C19"/>
          <cell r="D19"/>
          <cell r="G19">
            <v>6.7344533902042913</v>
          </cell>
        </row>
        <row r="20">
          <cell r="C20"/>
          <cell r="D20"/>
          <cell r="G20">
            <v>6.7558119821312355</v>
          </cell>
        </row>
        <row r="21">
          <cell r="C21"/>
          <cell r="D21"/>
          <cell r="G21">
            <v>6.7737865946086711</v>
          </cell>
        </row>
        <row r="22">
          <cell r="C22"/>
          <cell r="D22"/>
          <cell r="G22">
            <v>6.7885923802349311</v>
          </cell>
        </row>
        <row r="23">
          <cell r="C23"/>
          <cell r="D23"/>
          <cell r="G23">
            <v>6.8010687977244046</v>
          </cell>
        </row>
        <row r="24">
          <cell r="C24"/>
          <cell r="D24"/>
          <cell r="G24">
            <v>6.8114327361430034</v>
          </cell>
        </row>
      </sheetData>
      <sheetData sheetId="2">
        <row r="4">
          <cell r="C4">
            <v>3.7658</v>
          </cell>
          <cell r="D4">
            <v>1.6207</v>
          </cell>
          <cell r="G4">
            <v>3.6142569032462655</v>
          </cell>
        </row>
        <row r="5">
          <cell r="C5">
            <v>3.9668999999999999</v>
          </cell>
          <cell r="D5">
            <v>1.2606999999999999</v>
          </cell>
          <cell r="G5">
            <v>3.7839760211452589</v>
          </cell>
        </row>
        <row r="6">
          <cell r="C6">
            <v>3.9859</v>
          </cell>
          <cell r="D6">
            <v>2.0914000000000001</v>
          </cell>
          <cell r="G6">
            <v>3.9254471680663601</v>
          </cell>
        </row>
        <row r="7">
          <cell r="C7">
            <v>3.9599000000000002</v>
          </cell>
          <cell r="D7">
            <v>3.0992000000000002</v>
          </cell>
          <cell r="G7">
            <v>4.0434079428403598</v>
          </cell>
        </row>
        <row r="8">
          <cell r="C8">
            <v>3.7178</v>
          </cell>
          <cell r="D8">
            <v>3.3932000000000002</v>
          </cell>
          <cell r="G8">
            <v>4.1417923302698849</v>
          </cell>
        </row>
        <row r="9">
          <cell r="C9">
            <v>3.8982000000000001</v>
          </cell>
          <cell r="D9">
            <v>4.6315999999999997</v>
          </cell>
          <cell r="G9">
            <v>4.223901178269684</v>
          </cell>
        </row>
        <row r="10">
          <cell r="C10">
            <v>4.2744999999999997</v>
          </cell>
          <cell r="D10">
            <v>1.1216999999999999</v>
          </cell>
          <cell r="G10">
            <v>4.2922006153103665</v>
          </cell>
        </row>
        <row r="11">
          <cell r="C11">
            <v>4.2442000000000002</v>
          </cell>
          <cell r="D11">
            <v>1.3053999999999999</v>
          </cell>
          <cell r="G11">
            <v>4.2922006153103665</v>
          </cell>
        </row>
        <row r="12">
          <cell r="C12">
            <v>4.2981999999999996</v>
          </cell>
          <cell r="D12">
            <v>1.4752000000000001</v>
          </cell>
          <cell r="G12">
            <v>4.3493432074593752</v>
          </cell>
        </row>
        <row r="13">
          <cell r="C13">
            <v>4.5209000000000001</v>
          </cell>
          <cell r="D13">
            <v>1.3762000000000001</v>
          </cell>
          <cell r="G13">
            <v>4.3967645617012492</v>
          </cell>
        </row>
        <row r="14">
          <cell r="C14">
            <v>4.5518000000000001</v>
          </cell>
          <cell r="D14">
            <v>1.4386000000000001</v>
          </cell>
          <cell r="G14">
            <v>4.4364336657580816</v>
          </cell>
        </row>
        <row r="15">
          <cell r="C15">
            <v>4.4790000000000001</v>
          </cell>
          <cell r="D15">
            <v>1.0605</v>
          </cell>
          <cell r="G15">
            <v>4.469535399899085</v>
          </cell>
        </row>
        <row r="16">
          <cell r="C16">
            <v>4.4381000000000004</v>
          </cell>
          <cell r="D16">
            <v>0.85199999999999998</v>
          </cell>
          <cell r="G16">
            <v>4.4971215536839058</v>
          </cell>
        </row>
        <row r="17">
          <cell r="C17">
            <v>4.5755999999999997</v>
          </cell>
          <cell r="D17">
            <v>0.69352999999999998</v>
          </cell>
          <cell r="G17">
            <v>4.5201085636076961</v>
          </cell>
        </row>
        <row r="18">
          <cell r="C18">
            <v>4.6067999999999998</v>
          </cell>
          <cell r="D18">
            <v>0.99414000000000002</v>
          </cell>
          <cell r="G18">
            <v>4.5391569985359901</v>
          </cell>
        </row>
        <row r="19">
          <cell r="C19">
            <v>4.6357999999999997</v>
          </cell>
          <cell r="D19">
            <v>1</v>
          </cell>
          <cell r="G19">
            <v>4.5551830007946448</v>
          </cell>
        </row>
        <row r="20">
          <cell r="C20">
            <v>4.7061000000000002</v>
          </cell>
          <cell r="D20">
            <v>1.1639999999999999</v>
          </cell>
          <cell r="G20">
            <v>4.5684498566064793</v>
          </cell>
        </row>
        <row r="21">
          <cell r="C21">
            <v>4.6094999999999997</v>
          </cell>
          <cell r="D21">
            <v>0.82804999999999995</v>
          </cell>
          <cell r="G21">
            <v>4.5796147589009468</v>
          </cell>
        </row>
        <row r="22">
          <cell r="C22">
            <v>4.6420000000000003</v>
          </cell>
          <cell r="D22">
            <v>0.78935</v>
          </cell>
          <cell r="G22">
            <v>4.588811349376404</v>
          </cell>
        </row>
        <row r="23">
          <cell r="C23">
            <v>4.5545999999999998</v>
          </cell>
          <cell r="D23">
            <v>0.96967000000000003</v>
          </cell>
          <cell r="G23">
            <v>4.5965610564941422</v>
          </cell>
        </row>
        <row r="24">
          <cell r="C24">
            <v>4.5858999999999996</v>
          </cell>
          <cell r="D24">
            <v>0.96331</v>
          </cell>
          <cell r="G24">
            <v>4.6029986005566244</v>
          </cell>
        </row>
      </sheetData>
      <sheetData sheetId="3">
        <row r="4">
          <cell r="C4">
            <v>3.7959999999999998</v>
          </cell>
          <cell r="D4">
            <v>1.2061999999999999</v>
          </cell>
          <cell r="G4">
            <v>3.6675792573047792</v>
          </cell>
        </row>
        <row r="5">
          <cell r="C5">
            <v>3.931</v>
          </cell>
          <cell r="D5">
            <v>1.6982999999999999</v>
          </cell>
          <cell r="G5">
            <v>3.8387559249980949</v>
          </cell>
        </row>
        <row r="6">
          <cell r="C6">
            <v>4.1219999999999999</v>
          </cell>
          <cell r="D6">
            <v>1.5061</v>
          </cell>
          <cell r="G6">
            <v>3.9814420278042486</v>
          </cell>
        </row>
        <row r="7">
          <cell r="C7">
            <v>4.1261000000000001</v>
          </cell>
          <cell r="D7">
            <v>3.8020999999999998</v>
          </cell>
          <cell r="G7">
            <v>4.1004158511088926</v>
          </cell>
        </row>
        <row r="8">
          <cell r="C8">
            <v>3.9512999999999998</v>
          </cell>
          <cell r="D8">
            <v>3.5196999999999998</v>
          </cell>
          <cell r="G8">
            <v>4.1996451648227255</v>
          </cell>
        </row>
        <row r="9">
          <cell r="C9">
            <v>3.6313</v>
          </cell>
          <cell r="D9">
            <v>5.7384000000000004</v>
          </cell>
          <cell r="G9">
            <v>4.2824591645814767</v>
          </cell>
        </row>
        <row r="10">
          <cell r="C10">
            <v>4.3926999999999996</v>
          </cell>
          <cell r="D10">
            <v>1.3904000000000001</v>
          </cell>
          <cell r="G10">
            <v>4.3513451579962625</v>
          </cell>
        </row>
        <row r="11">
          <cell r="C11">
            <v>4.4714999999999998</v>
          </cell>
          <cell r="D11">
            <v>1.3906000000000001</v>
          </cell>
          <cell r="G11">
            <v>4.3513451579962625</v>
          </cell>
        </row>
        <row r="12">
          <cell r="C12">
            <v>4.3929</v>
          </cell>
          <cell r="D12">
            <v>1.1780999999999999</v>
          </cell>
          <cell r="G12">
            <v>4.4089784914033272</v>
          </cell>
        </row>
        <row r="13">
          <cell r="C13">
            <v>4.3883999999999999</v>
          </cell>
          <cell r="D13">
            <v>1.3742000000000001</v>
          </cell>
          <cell r="G13">
            <v>4.4568071007969916</v>
          </cell>
        </row>
        <row r="14">
          <cell r="C14">
            <v>4.5659999999999998</v>
          </cell>
          <cell r="D14">
            <v>0.94879999999999998</v>
          </cell>
          <cell r="G14">
            <v>4.496816883589223</v>
          </cell>
        </row>
        <row r="15">
          <cell r="C15">
            <v>4.4705000000000004</v>
          </cell>
          <cell r="D15">
            <v>1.1435999999999999</v>
          </cell>
          <cell r="G15">
            <v>4.5302028958150187</v>
          </cell>
        </row>
        <row r="16">
          <cell r="C16">
            <v>4.6188000000000002</v>
          </cell>
          <cell r="D16">
            <v>1.0894999999999999</v>
          </cell>
          <cell r="G16">
            <v>4.5580259598152173</v>
          </cell>
        </row>
        <row r="17">
          <cell r="C17">
            <v>4.4976000000000003</v>
          </cell>
          <cell r="D17">
            <v>0.80718999999999996</v>
          </cell>
          <cell r="G17">
            <v>4.5812103824524444</v>
          </cell>
        </row>
        <row r="18">
          <cell r="C18">
            <v>4.6486999999999998</v>
          </cell>
          <cell r="D18">
            <v>1.2938000000000001</v>
          </cell>
          <cell r="G18">
            <v>4.6004224055654728</v>
          </cell>
        </row>
        <row r="19">
          <cell r="C19">
            <v>4.6990999999999996</v>
          </cell>
          <cell r="D19">
            <v>1.3517999999999999</v>
          </cell>
          <cell r="G19">
            <v>4.6165860393213043</v>
          </cell>
        </row>
        <row r="20">
          <cell r="C20">
            <v>4.8144999999999998</v>
          </cell>
          <cell r="D20">
            <v>0.97343999999999997</v>
          </cell>
          <cell r="G20">
            <v>4.6299668310479563</v>
          </cell>
        </row>
        <row r="21">
          <cell r="C21">
            <v>4.6219999999999999</v>
          </cell>
          <cell r="D21">
            <v>0.93847999999999998</v>
          </cell>
          <cell r="G21">
            <v>4.6412276176555434</v>
          </cell>
        </row>
        <row r="22">
          <cell r="C22">
            <v>4.7742000000000004</v>
          </cell>
          <cell r="D22">
            <v>0.93110000000000004</v>
          </cell>
          <cell r="G22">
            <v>4.6505031885589094</v>
          </cell>
        </row>
        <row r="23">
          <cell r="C23">
            <v>4.5816999999999997</v>
          </cell>
          <cell r="D23">
            <v>1.5019</v>
          </cell>
          <cell r="G23">
            <v>4.6583194502531455</v>
          </cell>
        </row>
        <row r="24">
          <cell r="C24">
            <v>4.7708000000000004</v>
          </cell>
          <cell r="D24">
            <v>0.65580000000000005</v>
          </cell>
          <cell r="G24">
            <v>4.6648122800202696</v>
          </cell>
        </row>
      </sheetData>
      <sheetData sheetId="4">
        <row r="4">
          <cell r="C4"/>
          <cell r="D4"/>
          <cell r="G4">
            <v>5.6818432913880521</v>
          </cell>
        </row>
        <row r="5">
          <cell r="C5"/>
          <cell r="D5"/>
          <cell r="G5">
            <v>5.9858776788621411</v>
          </cell>
        </row>
        <row r="6">
          <cell r="C6"/>
          <cell r="D6"/>
          <cell r="G6">
            <v>6.2393087244147818</v>
          </cell>
        </row>
        <row r="7">
          <cell r="C7"/>
          <cell r="D7"/>
          <cell r="G7">
            <v>6.4506233502999217</v>
          </cell>
        </row>
        <row r="8">
          <cell r="C8"/>
          <cell r="D8"/>
          <cell r="G8">
            <v>6.6268688866864069</v>
          </cell>
        </row>
        <row r="9">
          <cell r="C9"/>
          <cell r="D9"/>
          <cell r="G9">
            <v>6.7739584639647843</v>
          </cell>
        </row>
        <row r="10">
          <cell r="C10"/>
          <cell r="D10"/>
          <cell r="G10">
            <v>6.8963098982790214</v>
          </cell>
        </row>
        <row r="11">
          <cell r="C11"/>
          <cell r="D11"/>
          <cell r="G11">
            <v>6.8963098982790214</v>
          </cell>
        </row>
        <row r="12">
          <cell r="C12"/>
          <cell r="D12"/>
          <cell r="G12">
            <v>6.9986749896003495</v>
          </cell>
        </row>
        <row r="13">
          <cell r="C13"/>
          <cell r="D13"/>
          <cell r="G13">
            <v>7.083625480556238</v>
          </cell>
        </row>
        <row r="14">
          <cell r="C14"/>
          <cell r="D14"/>
          <cell r="G14">
            <v>7.1546886106435785</v>
          </cell>
        </row>
        <row r="15">
          <cell r="C15"/>
          <cell r="D15"/>
          <cell r="G15">
            <v>7.2139869713025089</v>
          </cell>
        </row>
        <row r="16">
          <cell r="C16"/>
          <cell r="D16"/>
          <cell r="G16">
            <v>7.26340473562135</v>
          </cell>
        </row>
        <row r="17">
          <cell r="C17"/>
          <cell r="D17"/>
          <cell r="G17">
            <v>7.3045836055598548</v>
          </cell>
        </row>
        <row r="18">
          <cell r="C18"/>
          <cell r="D18"/>
          <cell r="G18">
            <v>7.3387069224699184</v>
          </cell>
        </row>
        <row r="19">
          <cell r="C19"/>
          <cell r="D19"/>
          <cell r="G19">
            <v>7.367415861337185</v>
          </cell>
        </row>
        <row r="20">
          <cell r="C20"/>
          <cell r="D20"/>
          <cell r="G20">
            <v>7.3911820724181228</v>
          </cell>
        </row>
        <row r="21">
          <cell r="C21"/>
          <cell r="D21"/>
          <cell r="G21">
            <v>7.4111828494214933</v>
          </cell>
        </row>
        <row r="22">
          <cell r="C22"/>
          <cell r="D22"/>
          <cell r="G22">
            <v>7.427657597739004</v>
          </cell>
        </row>
        <row r="23">
          <cell r="C23"/>
          <cell r="D23"/>
          <cell r="G23">
            <v>7.4415404029633816</v>
          </cell>
        </row>
        <row r="24">
          <cell r="C24"/>
          <cell r="D24"/>
          <cell r="G24">
            <v>7.4530726026949345</v>
          </cell>
        </row>
      </sheetData>
      <sheetData sheetId="5">
        <row r="4">
          <cell r="C4">
            <v>4.32</v>
          </cell>
          <cell r="D4">
            <v>1.63</v>
          </cell>
          <cell r="G4">
            <v>3.9157663209792384</v>
          </cell>
        </row>
        <row r="5">
          <cell r="C5">
            <v>4.21</v>
          </cell>
          <cell r="D5">
            <v>2</v>
          </cell>
          <cell r="G5">
            <v>4.1354525604334702</v>
          </cell>
        </row>
        <row r="6">
          <cell r="C6">
            <v>4.2</v>
          </cell>
          <cell r="D6">
            <v>1.77</v>
          </cell>
          <cell r="G6">
            <v>4.3185743244581358</v>
          </cell>
        </row>
        <row r="7">
          <cell r="C7">
            <v>4.3</v>
          </cell>
          <cell r="D7">
            <v>2.2999999999999998</v>
          </cell>
          <cell r="G7">
            <v>4.4712640115953866</v>
          </cell>
        </row>
        <row r="8">
          <cell r="C8">
            <v>4.2300000000000004</v>
          </cell>
          <cell r="D8">
            <v>2.42</v>
          </cell>
          <cell r="G8">
            <v>4.5986138138036665</v>
          </cell>
        </row>
        <row r="9">
          <cell r="C9">
            <v>4.08</v>
          </cell>
          <cell r="D9">
            <v>3.77</v>
          </cell>
          <cell r="G9">
            <v>4.7048963838894382</v>
          </cell>
        </row>
        <row r="10">
          <cell r="C10">
            <v>4.8499999999999996</v>
          </cell>
          <cell r="D10">
            <v>1.24</v>
          </cell>
          <cell r="G10">
            <v>4.7933039048926895</v>
          </cell>
        </row>
        <row r="11">
          <cell r="C11">
            <v>4.9000000000000004</v>
          </cell>
          <cell r="D11">
            <v>1.36</v>
          </cell>
          <cell r="G11">
            <v>4.7933039048926895</v>
          </cell>
        </row>
        <row r="12">
          <cell r="C12">
            <v>4.91</v>
          </cell>
          <cell r="D12">
            <v>1.21</v>
          </cell>
          <cell r="G12">
            <v>4.8672698866706163</v>
          </cell>
        </row>
        <row r="13">
          <cell r="C13">
            <v>5.0999999999999996</v>
          </cell>
          <cell r="D13">
            <v>1.03</v>
          </cell>
          <cell r="G13">
            <v>4.928652594241747</v>
          </cell>
        </row>
        <row r="14">
          <cell r="C14">
            <v>4.99</v>
          </cell>
          <cell r="D14">
            <v>1.22</v>
          </cell>
          <cell r="G14">
            <v>4.9800007063498395</v>
          </cell>
        </row>
        <row r="15">
          <cell r="C15">
            <v>5.0199999999999996</v>
          </cell>
          <cell r="D15">
            <v>0.85699999999999998</v>
          </cell>
          <cell r="G15">
            <v>5.0228479446743908</v>
          </cell>
        </row>
        <row r="16">
          <cell r="C16">
            <v>5.16</v>
          </cell>
          <cell r="D16">
            <v>1.28</v>
          </cell>
          <cell r="G16">
            <v>5.0585557568585209</v>
          </cell>
        </row>
        <row r="17">
          <cell r="C17">
            <v>5.09</v>
          </cell>
          <cell r="D17">
            <v>1.31</v>
          </cell>
          <cell r="G17">
            <v>5.0883103880925811</v>
          </cell>
        </row>
        <row r="18">
          <cell r="C18">
            <v>5.21</v>
          </cell>
          <cell r="D18">
            <v>1.24</v>
          </cell>
          <cell r="G18">
            <v>5.1129668857735089</v>
          </cell>
        </row>
        <row r="19">
          <cell r="C19">
            <v>5.1100000000000003</v>
          </cell>
          <cell r="D19">
            <v>0.83099999999999996</v>
          </cell>
          <cell r="G19">
            <v>5.1337111143157772</v>
          </cell>
        </row>
        <row r="20">
          <cell r="C20">
            <v>5.26</v>
          </cell>
          <cell r="D20">
            <v>0.86</v>
          </cell>
          <cell r="G20">
            <v>5.150883874219101</v>
          </cell>
        </row>
        <row r="21">
          <cell r="C21">
            <v>5.35</v>
          </cell>
          <cell r="D21">
            <v>1.1100000000000001</v>
          </cell>
          <cell r="G21">
            <v>5.165335843032687</v>
          </cell>
        </row>
        <row r="22">
          <cell r="C22">
            <v>5.15</v>
          </cell>
          <cell r="D22">
            <v>1.06</v>
          </cell>
          <cell r="G22">
            <v>5.1772400079986882</v>
          </cell>
        </row>
        <row r="23">
          <cell r="C23">
            <v>5.25</v>
          </cell>
          <cell r="D23">
            <v>0.88300000000000001</v>
          </cell>
          <cell r="G23">
            <v>5.1872713116882396</v>
          </cell>
        </row>
        <row r="24">
          <cell r="C24">
            <v>5.1100000000000003</v>
          </cell>
          <cell r="D24">
            <v>0.88200000000000001</v>
          </cell>
          <cell r="G24">
            <v>5.1956041375001742</v>
          </cell>
        </row>
      </sheetData>
      <sheetData sheetId="6">
        <row r="4">
          <cell r="C4">
            <v>4.0898000000000003</v>
          </cell>
          <cell r="D4">
            <v>1.6788000000000001</v>
          </cell>
          <cell r="G4">
            <v>3.8259494247374048</v>
          </cell>
        </row>
        <row r="5">
          <cell r="C5">
            <v>4.0995999999999997</v>
          </cell>
          <cell r="D5">
            <v>1.696</v>
          </cell>
          <cell r="G5">
            <v>4.0346494708181551</v>
          </cell>
        </row>
        <row r="6">
          <cell r="C6">
            <v>4.1352000000000002</v>
          </cell>
          <cell r="D6">
            <v>1.0940000000000001</v>
          </cell>
          <cell r="G6">
            <v>4.2086135783802856</v>
          </cell>
        </row>
        <row r="7">
          <cell r="C7">
            <v>4.1266999999999996</v>
          </cell>
          <cell r="D7">
            <v>1.9719</v>
          </cell>
          <cell r="G7">
            <v>4.3536674735207601</v>
          </cell>
        </row>
        <row r="8">
          <cell r="C8">
            <v>4.3845999999999998</v>
          </cell>
          <cell r="D8">
            <v>3.3784999999999998</v>
          </cell>
          <cell r="G8">
            <v>4.4746486949903899</v>
          </cell>
        </row>
        <row r="9">
          <cell r="C9">
            <v>3.9626999999999999</v>
          </cell>
          <cell r="D9">
            <v>3.9163999999999999</v>
          </cell>
          <cell r="G9">
            <v>4.5756162263641613</v>
          </cell>
        </row>
        <row r="10">
          <cell r="C10">
            <v>4.6429999999999998</v>
          </cell>
          <cell r="D10">
            <v>1.7064999999999999</v>
          </cell>
          <cell r="G10">
            <v>4.659602614192095</v>
          </cell>
        </row>
        <row r="11">
          <cell r="C11">
            <v>4.798</v>
          </cell>
          <cell r="D11">
            <v>1.2799</v>
          </cell>
          <cell r="G11">
            <v>4.659602614192095</v>
          </cell>
        </row>
        <row r="12">
          <cell r="C12">
            <v>4.9513999999999996</v>
          </cell>
          <cell r="D12">
            <v>1.0702</v>
          </cell>
          <cell r="G12">
            <v>4.729869663433826</v>
          </cell>
        </row>
        <row r="13">
          <cell r="C13">
            <v>4.8983999999999996</v>
          </cell>
          <cell r="D13">
            <v>0.86209000000000002</v>
          </cell>
          <cell r="G13">
            <v>4.788182709942709</v>
          </cell>
        </row>
        <row r="14">
          <cell r="C14">
            <v>4.8460000000000001</v>
          </cell>
          <cell r="D14">
            <v>1.1701999999999999</v>
          </cell>
          <cell r="G14">
            <v>4.836962976698338</v>
          </cell>
        </row>
        <row r="15">
          <cell r="C15">
            <v>4.8425000000000002</v>
          </cell>
          <cell r="D15">
            <v>0.84196000000000004</v>
          </cell>
          <cell r="G15">
            <v>4.8776674861613873</v>
          </cell>
        </row>
        <row r="16">
          <cell r="C16">
            <v>5.0210999999999997</v>
          </cell>
          <cell r="D16">
            <v>0.87602000000000002</v>
          </cell>
          <cell r="G16">
            <v>4.9115896019333372</v>
          </cell>
        </row>
        <row r="17">
          <cell r="C17">
            <v>5.0166000000000004</v>
          </cell>
          <cell r="D17">
            <v>0.92412000000000005</v>
          </cell>
          <cell r="G17">
            <v>4.9398562467859746</v>
          </cell>
        </row>
        <row r="18">
          <cell r="C18">
            <v>5.0549999999999997</v>
          </cell>
          <cell r="D18">
            <v>1.3359000000000001</v>
          </cell>
          <cell r="G18">
            <v>4.9632797084237321</v>
          </cell>
        </row>
        <row r="19">
          <cell r="C19">
            <v>4.9993999999999996</v>
          </cell>
          <cell r="D19">
            <v>0.92876000000000003</v>
          </cell>
          <cell r="G19">
            <v>4.9829865478845754</v>
          </cell>
        </row>
        <row r="20">
          <cell r="C20">
            <v>4.8494999999999999</v>
          </cell>
          <cell r="D20">
            <v>0.87461999999999995</v>
          </cell>
          <cell r="G20">
            <v>4.9993005227246066</v>
          </cell>
        </row>
        <row r="21">
          <cell r="C21">
            <v>5.1729000000000003</v>
          </cell>
          <cell r="D21">
            <v>1.2001999999999999</v>
          </cell>
          <cell r="G21">
            <v>5.0130297693303385</v>
          </cell>
        </row>
        <row r="22">
          <cell r="C22">
            <v>5.0739000000000001</v>
          </cell>
          <cell r="D22">
            <v>0.82603000000000004</v>
          </cell>
          <cell r="G22">
            <v>5.0243386241003476</v>
          </cell>
        </row>
        <row r="23">
          <cell r="C23">
            <v>4.8933</v>
          </cell>
          <cell r="D23">
            <v>0.94477999999999995</v>
          </cell>
          <cell r="G23">
            <v>5.0338682766969791</v>
          </cell>
        </row>
        <row r="24">
          <cell r="C24">
            <v>5.0757000000000003</v>
          </cell>
          <cell r="D24">
            <v>1.0779000000000001</v>
          </cell>
          <cell r="G24">
            <v>5.0417843898557004</v>
          </cell>
        </row>
      </sheetData>
      <sheetData sheetId="7">
        <row r="4">
          <cell r="C4">
            <v>4.3912000000000004</v>
          </cell>
          <cell r="D4">
            <v>1.8878999999999999</v>
          </cell>
          <cell r="G4">
            <v>3.9924454292713594</v>
          </cell>
        </row>
        <row r="5">
          <cell r="C5">
            <v>4.4271000000000003</v>
          </cell>
          <cell r="D5">
            <v>1.6516999999999999</v>
          </cell>
          <cell r="G5">
            <v>4.3065034648416214</v>
          </cell>
        </row>
        <row r="6">
          <cell r="C6">
            <v>4.5434000000000001</v>
          </cell>
          <cell r="D6">
            <v>2.0648</v>
          </cell>
          <cell r="G6">
            <v>4.5682898271673746</v>
          </cell>
        </row>
        <row r="7">
          <cell r="C7">
            <v>4.5972</v>
          </cell>
          <cell r="D7">
            <v>2.6717</v>
          </cell>
          <cell r="G7">
            <v>4.7865712421221476</v>
          </cell>
        </row>
        <row r="8">
          <cell r="C8">
            <v>4.4894999999999996</v>
          </cell>
          <cell r="D8">
            <v>3.4127999999999998</v>
          </cell>
          <cell r="G8">
            <v>4.9686273818747075</v>
          </cell>
        </row>
        <row r="9">
          <cell r="C9">
            <v>4.5552000000000001</v>
          </cell>
          <cell r="D9">
            <v>6.6609999999999996</v>
          </cell>
          <cell r="G9">
            <v>5.1205663256129199</v>
          </cell>
        </row>
        <row r="10">
          <cell r="C10">
            <v>5.2550999999999997</v>
          </cell>
          <cell r="D10">
            <v>2.0609999999999999</v>
          </cell>
          <cell r="G10">
            <v>5.2469515395657593</v>
          </cell>
        </row>
        <row r="11">
          <cell r="C11">
            <v>5.2447999999999997</v>
          </cell>
          <cell r="D11">
            <v>1.8919999999999999</v>
          </cell>
          <cell r="G11">
            <v>5.2469515395657593</v>
          </cell>
        </row>
        <row r="12">
          <cell r="C12">
            <v>5.5712999999999999</v>
          </cell>
          <cell r="D12">
            <v>1.4843999999999999</v>
          </cell>
          <cell r="G12">
            <v>5.3526914848345708</v>
          </cell>
        </row>
        <row r="13">
          <cell r="C13">
            <v>5.2968000000000002</v>
          </cell>
          <cell r="D13">
            <v>1.7494000000000001</v>
          </cell>
          <cell r="G13">
            <v>5.4404426913082444</v>
          </cell>
        </row>
        <row r="14">
          <cell r="C14">
            <v>5.5369000000000002</v>
          </cell>
          <cell r="D14">
            <v>1.4819</v>
          </cell>
          <cell r="G14">
            <v>5.5138486873277115</v>
          </cell>
        </row>
        <row r="15">
          <cell r="C15">
            <v>5.7363</v>
          </cell>
          <cell r="D15">
            <v>1.6129</v>
          </cell>
          <cell r="G15">
            <v>5.5751020436200749</v>
          </cell>
        </row>
        <row r="16">
          <cell r="C16">
            <v>5.5608000000000004</v>
          </cell>
          <cell r="D16">
            <v>1.0580000000000001</v>
          </cell>
          <cell r="G16">
            <v>5.6261490521943003</v>
          </cell>
        </row>
        <row r="17">
          <cell r="C17">
            <v>5.5934999999999997</v>
          </cell>
          <cell r="D17">
            <v>1.3924000000000001</v>
          </cell>
          <cell r="G17">
            <v>5.6686855399492995</v>
          </cell>
        </row>
        <row r="18">
          <cell r="C18">
            <v>5.8426</v>
          </cell>
          <cell r="D18">
            <v>1.5497000000000001</v>
          </cell>
          <cell r="G18">
            <v>5.7039338615781467</v>
          </cell>
        </row>
        <row r="19">
          <cell r="C19">
            <v>5.8940000000000001</v>
          </cell>
          <cell r="D19">
            <v>1.4538</v>
          </cell>
          <cell r="G19">
            <v>5.7335892996319391</v>
          </cell>
        </row>
        <row r="20">
          <cell r="C20">
            <v>5.9040999999999997</v>
          </cell>
          <cell r="D20">
            <v>1.7804</v>
          </cell>
          <cell r="G20">
            <v>5.7581390541088515</v>
          </cell>
        </row>
        <row r="21">
          <cell r="C21">
            <v>5.8022</v>
          </cell>
          <cell r="D21">
            <v>1.2628999999999999</v>
          </cell>
          <cell r="G21">
            <v>5.7787992326753068</v>
          </cell>
        </row>
        <row r="22">
          <cell r="C22">
            <v>6.0403000000000002</v>
          </cell>
          <cell r="D22">
            <v>1.431</v>
          </cell>
          <cell r="G22">
            <v>5.7958171336308446</v>
          </cell>
        </row>
        <row r="23">
          <cell r="C23">
            <v>5.7439999999999998</v>
          </cell>
          <cell r="D23">
            <v>1.5687</v>
          </cell>
          <cell r="G23">
            <v>5.8101576382467721</v>
          </cell>
        </row>
        <row r="24">
          <cell r="C24">
            <v>5.7900999999999998</v>
          </cell>
          <cell r="D24">
            <v>1.2414000000000001</v>
          </cell>
          <cell r="G24">
            <v>5.8220700407338235</v>
          </cell>
        </row>
      </sheetData>
      <sheetData sheetId="8">
        <row r="4">
          <cell r="C4">
            <v>4.5090000000000003</v>
          </cell>
          <cell r="D4">
            <v>1.3512</v>
          </cell>
          <cell r="G4">
            <v>4.2718031784133386</v>
          </cell>
        </row>
        <row r="5">
          <cell r="C5">
            <v>4.7286000000000001</v>
          </cell>
          <cell r="D5">
            <v>1.2737000000000001</v>
          </cell>
          <cell r="G5">
            <v>4.4793803405310406</v>
          </cell>
        </row>
        <row r="6">
          <cell r="C6">
            <v>4.6675000000000004</v>
          </cell>
          <cell r="D6">
            <v>2.5278999999999998</v>
          </cell>
          <cell r="G6">
            <v>4.652408456414225</v>
          </cell>
        </row>
        <row r="7">
          <cell r="C7">
            <v>4.6258999999999997</v>
          </cell>
          <cell r="D7">
            <v>1.8837999999999999</v>
          </cell>
          <cell r="G7">
            <v>4.7966819075840856</v>
          </cell>
        </row>
        <row r="8">
          <cell r="C8">
            <v>4.4484000000000004</v>
          </cell>
          <cell r="D8">
            <v>3.7115999999999998</v>
          </cell>
          <cell r="G8">
            <v>4.9170122050315639</v>
          </cell>
        </row>
        <row r="9">
          <cell r="C9">
            <v>4.4302000000000001</v>
          </cell>
          <cell r="D9">
            <v>4.4863999999999997</v>
          </cell>
          <cell r="G9">
            <v>5.0174364934885407</v>
          </cell>
        </row>
        <row r="10">
          <cell r="C10">
            <v>5.1318999999999999</v>
          </cell>
          <cell r="D10">
            <v>0.98134999999999994</v>
          </cell>
          <cell r="G10">
            <v>5.1009710032753466</v>
          </cell>
        </row>
        <row r="11">
          <cell r="C11">
            <v>5.1817000000000002</v>
          </cell>
          <cell r="D11">
            <v>0.93542000000000003</v>
          </cell>
          <cell r="G11">
            <v>5.1009710032753466</v>
          </cell>
        </row>
        <row r="12">
          <cell r="C12">
            <v>5.2873000000000001</v>
          </cell>
          <cell r="D12">
            <v>1.6429</v>
          </cell>
          <cell r="G12">
            <v>5.1708599896263117</v>
          </cell>
        </row>
        <row r="13">
          <cell r="C13">
            <v>5.3259999999999996</v>
          </cell>
          <cell r="D13">
            <v>1.2339</v>
          </cell>
          <cell r="G13">
            <v>5.2288592902305302</v>
          </cell>
        </row>
        <row r="14">
          <cell r="C14">
            <v>5.1580000000000004</v>
          </cell>
          <cell r="D14">
            <v>0.98409999999999997</v>
          </cell>
          <cell r="G14">
            <v>5.2773771009863557</v>
          </cell>
        </row>
        <row r="15">
          <cell r="C15">
            <v>5.2416999999999998</v>
          </cell>
          <cell r="D15">
            <v>1.2343</v>
          </cell>
          <cell r="G15">
            <v>5.3178626050310642</v>
          </cell>
        </row>
        <row r="16">
          <cell r="C16">
            <v>5.4397000000000002</v>
          </cell>
          <cell r="D16">
            <v>1.0709</v>
          </cell>
          <cell r="G16">
            <v>5.3516022071883391</v>
          </cell>
        </row>
        <row r="17">
          <cell r="C17">
            <v>5.4504000000000001</v>
          </cell>
          <cell r="D17">
            <v>1.1437999999999999</v>
          </cell>
          <cell r="G17">
            <v>5.3797167669658164</v>
          </cell>
        </row>
        <row r="18">
          <cell r="C18">
            <v>5.3842999999999996</v>
          </cell>
          <cell r="D18">
            <v>0.58658999999999994</v>
          </cell>
          <cell r="G18">
            <v>5.4030142016576006</v>
          </cell>
        </row>
        <row r="19">
          <cell r="C19">
            <v>5.6406999999999998</v>
          </cell>
          <cell r="D19">
            <v>1.8695999999999999</v>
          </cell>
          <cell r="G19">
            <v>5.4226150109837681</v>
          </cell>
        </row>
        <row r="20">
          <cell r="C20">
            <v>5.5624000000000002</v>
          </cell>
          <cell r="D20">
            <v>1.0350999999999999</v>
          </cell>
          <cell r="G20">
            <v>5.4388412105642079</v>
          </cell>
        </row>
        <row r="21">
          <cell r="C21">
            <v>5.5102000000000002</v>
          </cell>
          <cell r="D21">
            <v>1.4904999999999999</v>
          </cell>
          <cell r="G21">
            <v>5.4524965887107424</v>
          </cell>
        </row>
        <row r="22">
          <cell r="C22">
            <v>5.5073999999999996</v>
          </cell>
          <cell r="D22">
            <v>0.95213999999999999</v>
          </cell>
          <cell r="G22">
            <v>5.4637445976309289</v>
          </cell>
        </row>
        <row r="23">
          <cell r="C23">
            <v>5.5462999999999996</v>
          </cell>
          <cell r="D23">
            <v>1.0817000000000001</v>
          </cell>
          <cell r="G23">
            <v>5.4732229771479659</v>
          </cell>
        </row>
        <row r="24">
          <cell r="C24">
            <v>5.4203000000000001</v>
          </cell>
          <cell r="D24">
            <v>1.6242000000000001</v>
          </cell>
          <cell r="G24">
            <v>5.4810964986701141</v>
          </cell>
        </row>
      </sheetData>
      <sheetData sheetId="9">
        <row r="4">
          <cell r="C4">
            <v>4.9344000000000001</v>
          </cell>
          <cell r="D4">
            <v>1.2504999999999999</v>
          </cell>
          <cell r="G4">
            <v>4.7621389069427007</v>
          </cell>
        </row>
        <row r="5">
          <cell r="C5">
            <v>5.0787000000000004</v>
          </cell>
          <cell r="D5">
            <v>1.4311</v>
          </cell>
          <cell r="G5">
            <v>4.9518503435694292</v>
          </cell>
        </row>
        <row r="6">
          <cell r="C6">
            <v>5.0811999999999999</v>
          </cell>
          <cell r="D6">
            <v>2.6795</v>
          </cell>
          <cell r="G6">
            <v>5.1099862969957597</v>
          </cell>
        </row>
        <row r="7">
          <cell r="C7">
            <v>5.2202000000000002</v>
          </cell>
          <cell r="D7">
            <v>2.4502999999999999</v>
          </cell>
          <cell r="G7">
            <v>5.241842438631469</v>
          </cell>
        </row>
        <row r="8">
          <cell r="C8">
            <v>5.2016999999999998</v>
          </cell>
          <cell r="D8">
            <v>4.3098000000000001</v>
          </cell>
          <cell r="G8">
            <v>5.3518161629351981</v>
          </cell>
        </row>
        <row r="9">
          <cell r="C9">
            <v>4.9737999999999998</v>
          </cell>
          <cell r="D9">
            <v>4.0635000000000003</v>
          </cell>
          <cell r="G9">
            <v>5.4435971461658443</v>
          </cell>
        </row>
        <row r="10">
          <cell r="C10">
            <v>5.3428000000000004</v>
          </cell>
          <cell r="D10">
            <v>2.0503999999999998</v>
          </cell>
          <cell r="G10">
            <v>5.5199420181059402</v>
          </cell>
        </row>
        <row r="11">
          <cell r="C11">
            <v>5.5620000000000003</v>
          </cell>
          <cell r="D11">
            <v>1.7435</v>
          </cell>
          <cell r="G11">
            <v>5.5199420181059402</v>
          </cell>
        </row>
        <row r="12">
          <cell r="C12">
            <v>5.6976000000000004</v>
          </cell>
          <cell r="D12">
            <v>1.6033999999999999</v>
          </cell>
          <cell r="G12">
            <v>5.5838158078319475</v>
          </cell>
        </row>
        <row r="13">
          <cell r="C13">
            <v>5.7915999999999999</v>
          </cell>
          <cell r="D13">
            <v>1.3024</v>
          </cell>
          <cell r="G13">
            <v>5.6368232318121088</v>
          </cell>
        </row>
        <row r="14">
          <cell r="C14">
            <v>5.6763000000000003</v>
          </cell>
          <cell r="D14">
            <v>1.4134</v>
          </cell>
          <cell r="G14">
            <v>5.6811652176383349</v>
          </cell>
        </row>
        <row r="15">
          <cell r="C15">
            <v>5.5579999999999998</v>
          </cell>
          <cell r="D15">
            <v>1.6625000000000001</v>
          </cell>
          <cell r="G15">
            <v>5.7181662203330523</v>
          </cell>
        </row>
        <row r="16">
          <cell r="C16">
            <v>5.6336000000000004</v>
          </cell>
          <cell r="D16">
            <v>1.47</v>
          </cell>
          <cell r="G16">
            <v>5.7490019265888366</v>
          </cell>
        </row>
        <row r="17">
          <cell r="C17">
            <v>5.8014999999999999</v>
          </cell>
          <cell r="D17">
            <v>0.98546</v>
          </cell>
          <cell r="G17">
            <v>5.7746967259159847</v>
          </cell>
        </row>
        <row r="18">
          <cell r="C18">
            <v>5.8563000000000001</v>
          </cell>
          <cell r="D18">
            <v>1.6013999999999999</v>
          </cell>
          <cell r="G18">
            <v>5.7959889998829519</v>
          </cell>
        </row>
        <row r="19">
          <cell r="C19">
            <v>5.9467999999999996</v>
          </cell>
          <cell r="D19">
            <v>1.2659</v>
          </cell>
          <cell r="G19">
            <v>5.8139028091786269</v>
          </cell>
        </row>
        <row r="20">
          <cell r="C20">
            <v>6.0624000000000002</v>
          </cell>
          <cell r="D20">
            <v>1.4023000000000001</v>
          </cell>
          <cell r="G20">
            <v>5.8287324542223899</v>
          </cell>
        </row>
        <row r="21">
          <cell r="C21">
            <v>5.8320999999999996</v>
          </cell>
          <cell r="D21">
            <v>1.4702</v>
          </cell>
          <cell r="G21">
            <v>5.8412125429731523</v>
          </cell>
        </row>
        <row r="22">
          <cell r="C22">
            <v>5.8368000000000002</v>
          </cell>
          <cell r="D22">
            <v>1.4784999999999999</v>
          </cell>
          <cell r="G22">
            <v>5.8514924596541071</v>
          </cell>
        </row>
        <row r="23">
          <cell r="C23">
            <v>5.8851000000000004</v>
          </cell>
          <cell r="D23">
            <v>1.3732</v>
          </cell>
          <cell r="G23">
            <v>5.8601550551762998</v>
          </cell>
        </row>
        <row r="24">
          <cell r="C24">
            <v>5.9306999999999999</v>
          </cell>
          <cell r="D24">
            <v>1.4019999999999999</v>
          </cell>
          <cell r="G24">
            <v>5.8673509194228259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5E76-E8A2-B94F-9923-E697FE527197}">
  <dimension ref="A1:O34"/>
  <sheetViews>
    <sheetView workbookViewId="0">
      <selection sqref="A1:A34"/>
    </sheetView>
  </sheetViews>
  <sheetFormatPr baseColWidth="10" defaultRowHeight="16" x14ac:dyDescent="0.2"/>
  <cols>
    <col min="1" max="1" width="14.6640625" bestFit="1" customWidth="1"/>
  </cols>
  <sheetData>
    <row r="1" spans="1:15" x14ac:dyDescent="0.2">
      <c r="A1" s="24" t="s">
        <v>0</v>
      </c>
      <c r="B1" s="16" t="s">
        <v>1</v>
      </c>
      <c r="C1" s="16" t="s">
        <v>90</v>
      </c>
      <c r="D1" s="16" t="s">
        <v>2</v>
      </c>
      <c r="E1" s="16" t="s">
        <v>91</v>
      </c>
      <c r="F1" s="16" t="s">
        <v>3</v>
      </c>
      <c r="G1" s="17" t="s">
        <v>92</v>
      </c>
      <c r="H1" s="16" t="s">
        <v>4</v>
      </c>
      <c r="I1" s="17" t="s">
        <v>93</v>
      </c>
      <c r="J1" s="16" t="s">
        <v>5</v>
      </c>
      <c r="K1" s="17" t="s">
        <v>94</v>
      </c>
      <c r="L1" s="16" t="s">
        <v>6</v>
      </c>
      <c r="M1" s="17" t="s">
        <v>95</v>
      </c>
      <c r="N1" s="16" t="s">
        <v>7</v>
      </c>
      <c r="O1" s="17" t="s">
        <v>96</v>
      </c>
    </row>
    <row r="2" spans="1:15" x14ac:dyDescent="0.2">
      <c r="A2" s="25" t="s">
        <v>8</v>
      </c>
      <c r="B2" t="s">
        <v>9</v>
      </c>
      <c r="D2" t="s">
        <v>9</v>
      </c>
      <c r="F2" t="s">
        <v>9</v>
      </c>
      <c r="H2" t="s">
        <v>9</v>
      </c>
      <c r="J2" t="s">
        <v>9</v>
      </c>
      <c r="L2" t="s">
        <v>9</v>
      </c>
      <c r="N2" t="s">
        <v>9</v>
      </c>
    </row>
    <row r="3" spans="1:15" x14ac:dyDescent="0.2">
      <c r="A3" s="25" t="s">
        <v>10</v>
      </c>
      <c r="B3" t="s">
        <v>11</v>
      </c>
      <c r="D3" t="s">
        <v>11</v>
      </c>
      <c r="F3" t="s">
        <v>11</v>
      </c>
      <c r="H3" t="s">
        <v>11</v>
      </c>
      <c r="J3" t="s">
        <v>11</v>
      </c>
      <c r="L3" t="s">
        <v>11</v>
      </c>
      <c r="N3" t="s">
        <v>11</v>
      </c>
    </row>
    <row r="4" spans="1:15" x14ac:dyDescent="0.2">
      <c r="A4" s="25">
        <v>9.8900000000000008E-4</v>
      </c>
      <c r="G4" s="1"/>
      <c r="I4" s="1"/>
      <c r="K4" s="1"/>
      <c r="M4" s="1"/>
      <c r="O4" s="1"/>
    </row>
    <row r="5" spans="1:15" x14ac:dyDescent="0.2">
      <c r="A5" s="25">
        <v>1.6000000000000001E-3</v>
      </c>
      <c r="G5" s="1"/>
      <c r="I5" s="1"/>
      <c r="K5" s="1"/>
      <c r="M5" s="1"/>
      <c r="O5" s="1"/>
    </row>
    <row r="6" spans="1:15" x14ac:dyDescent="0.2">
      <c r="A6" s="25">
        <v>2.5200000000000001E-3</v>
      </c>
      <c r="B6">
        <f>'[1]0 wt%'!C6</f>
        <v>0.47343000000000002</v>
      </c>
      <c r="C6">
        <v>4.1033651366219344E-2</v>
      </c>
      <c r="D6">
        <f>'[1]0.1 wt%'!C6</f>
        <v>0.48543999999999998</v>
      </c>
      <c r="E6">
        <v>4.3384355987434287E-2</v>
      </c>
      <c r="F6">
        <f>'[1]0.2 wt%'!D6</f>
        <v>0.46964999999999996</v>
      </c>
      <c r="G6" s="1">
        <v>4.9343403138954078E-2</v>
      </c>
      <c r="H6">
        <f>'[1]0.3 wt%'!C6</f>
        <v>0.61411000000000004</v>
      </c>
      <c r="I6" s="1">
        <v>4.9580500983529806E-2</v>
      </c>
      <c r="J6">
        <f>'[1]0.5 wt%'!C6</f>
        <v>0.65891999999999995</v>
      </c>
      <c r="K6" s="1">
        <v>5.1610118194013142E-2</v>
      </c>
      <c r="L6">
        <f>'[1]0.75 wt%'!C6</f>
        <v>0.89810999999999996</v>
      </c>
      <c r="M6" s="1">
        <v>7.3556278756095314E-2</v>
      </c>
      <c r="N6">
        <f>'[1]1.0 wt%'!C6</f>
        <v>1.1859999999999999</v>
      </c>
      <c r="O6" s="1">
        <v>7.9851868690302349E-2</v>
      </c>
    </row>
    <row r="7" spans="1:15" x14ac:dyDescent="0.2">
      <c r="A7" s="25">
        <v>3.9899999999999996E-3</v>
      </c>
      <c r="B7">
        <f>'[1]0 wt%'!C7</f>
        <v>0.41931000000000002</v>
      </c>
      <c r="C7">
        <v>9.214799690353194E-3</v>
      </c>
      <c r="D7">
        <f>'[1]0.1 wt%'!C7</f>
        <v>0.41792000000000001</v>
      </c>
      <c r="E7">
        <v>4.2966440521773681E-2</v>
      </c>
      <c r="F7">
        <f>'[1]0.2 wt%'!D7</f>
        <v>0.50670000000000004</v>
      </c>
      <c r="G7" s="1">
        <v>3.579299667687956E-2</v>
      </c>
      <c r="H7">
        <f>'[1]0.3 wt%'!C7</f>
        <v>0.64658000000000004</v>
      </c>
      <c r="I7" s="1">
        <v>3.6529132818128141E-2</v>
      </c>
      <c r="J7">
        <f>'[1]0.5 wt%'!C7</f>
        <v>0.67407000000000006</v>
      </c>
      <c r="K7" s="1">
        <v>3.7680989017451941E-2</v>
      </c>
      <c r="L7">
        <f>'[1]0.75 wt%'!C7</f>
        <v>1.0448</v>
      </c>
      <c r="M7" s="1">
        <v>4.5009371369872618E-2</v>
      </c>
      <c r="N7">
        <f>'[1]1.0 wt%'!C7</f>
        <v>1.1553</v>
      </c>
      <c r="O7" s="1">
        <v>3.8536101400000349E-2</v>
      </c>
    </row>
    <row r="8" spans="1:15" x14ac:dyDescent="0.2">
      <c r="A8" s="25">
        <v>6.3099999999999996E-3</v>
      </c>
      <c r="B8">
        <f>'[1]0 wt%'!C8</f>
        <v>0.42346</v>
      </c>
      <c r="C8">
        <v>1.6554975418619951E-2</v>
      </c>
      <c r="D8">
        <f>'[1]0.1 wt%'!C8</f>
        <v>0.44377999999999995</v>
      </c>
      <c r="E8">
        <v>4.9966889036641062E-3</v>
      </c>
      <c r="F8">
        <f>'[1]0.2 wt%'!D8</f>
        <v>0.47719</v>
      </c>
      <c r="G8" s="1">
        <v>2.5600607414668901E-2</v>
      </c>
      <c r="H8">
        <f>'[1]0.3 wt%'!C8</f>
        <v>0.57529999999999992</v>
      </c>
      <c r="I8" s="1">
        <v>1.9943824719557794E-2</v>
      </c>
      <c r="J8">
        <f>'[1]0.5 wt%'!C8</f>
        <v>0.62973999999999997</v>
      </c>
      <c r="K8" s="1">
        <v>1.9157048311261304E-2</v>
      </c>
      <c r="L8">
        <f>'[1]0.75 wt%'!C8</f>
        <v>0.97721999999999998</v>
      </c>
      <c r="M8" s="1">
        <v>3.501743898878576E-2</v>
      </c>
      <c r="N8">
        <f>'[1]1.0 wt%'!C8</f>
        <v>1.1153</v>
      </c>
      <c r="O8" s="1">
        <v>3.2457784548206248E-2</v>
      </c>
    </row>
    <row r="9" spans="1:15" x14ac:dyDescent="0.2">
      <c r="A9" s="25">
        <v>0.01</v>
      </c>
      <c r="B9">
        <f>'[1]0 wt%'!C9</f>
        <v>0.41227999999999998</v>
      </c>
      <c r="C9">
        <v>1.4008340769381332E-2</v>
      </c>
      <c r="D9">
        <f>'[1]0.1 wt%'!C9</f>
        <v>0.43939</v>
      </c>
      <c r="E9">
        <v>1.3333678328870013E-2</v>
      </c>
      <c r="F9">
        <f>'[1]0.2 wt%'!D9</f>
        <v>0.48799999999999999</v>
      </c>
      <c r="G9" s="1">
        <v>3.6153083931772377E-2</v>
      </c>
      <c r="H9">
        <f>'[1]0.3 wt%'!C9</f>
        <v>0.54676999999999998</v>
      </c>
      <c r="I9" s="1">
        <v>1.5965692385027683E-3</v>
      </c>
      <c r="J9">
        <f>'[1]0.5 wt%'!C9</f>
        <v>0.61865999999999999</v>
      </c>
      <c r="K9" s="1">
        <v>2.9823722846828832E-3</v>
      </c>
      <c r="L9">
        <f>'[1]0.75 wt%'!C9</f>
        <v>0.91074999999999995</v>
      </c>
      <c r="M9" s="1">
        <v>1.427746164803503E-2</v>
      </c>
      <c r="N9">
        <f>'[1]1.0 wt%'!C9</f>
        <v>1.1465999999999998</v>
      </c>
      <c r="O9" s="1">
        <v>1.267048188156677E-2</v>
      </c>
    </row>
    <row r="10" spans="1:15" x14ac:dyDescent="0.2">
      <c r="A10" s="25">
        <v>1.5900000000000001E-2</v>
      </c>
      <c r="B10">
        <f>'[1]0 wt%'!C10</f>
        <v>0.40925</v>
      </c>
      <c r="C10">
        <v>9.5406155170641126E-3</v>
      </c>
      <c r="D10">
        <f>'[1]0.1 wt%'!C10</f>
        <v>0.44655</v>
      </c>
      <c r="E10">
        <v>1.0147104677361587E-2</v>
      </c>
      <c r="F10">
        <f>'[1]0.2 wt%'!D10</f>
        <v>0.48610999999999999</v>
      </c>
      <c r="G10" s="1">
        <v>2.4336765283094718E-2</v>
      </c>
      <c r="H10">
        <f>'[1]0.3 wt%'!C10</f>
        <v>0.56504999999999994</v>
      </c>
      <c r="I10" s="1">
        <v>1.4267165489721914E-2</v>
      </c>
      <c r="J10">
        <f>'[1]0.5 wt%'!C10</f>
        <v>0.64717999999999998</v>
      </c>
      <c r="K10" s="1">
        <v>9.4270821454879323E-3</v>
      </c>
      <c r="L10">
        <f>'[1]0.75 wt%'!C10</f>
        <v>0.95117999999999991</v>
      </c>
      <c r="M10" s="1">
        <v>1.8299992714024039E-2</v>
      </c>
      <c r="N10">
        <f>'[1]1.0 wt%'!C10</f>
        <v>1.1542000000000001</v>
      </c>
      <c r="O10" s="1">
        <v>1.3892443989449691E-3</v>
      </c>
    </row>
    <row r="11" spans="1:15" x14ac:dyDescent="0.2">
      <c r="A11" s="25">
        <v>2.5100000000000001E-2</v>
      </c>
      <c r="B11">
        <f>'[1]0 wt%'!C11</f>
        <v>0.41027999999999998</v>
      </c>
      <c r="C11">
        <v>7.5264223461969718E-3</v>
      </c>
      <c r="D11">
        <f>'[1]0.1 wt%'!C11</f>
        <v>0.43869000000000002</v>
      </c>
      <c r="E11">
        <v>5.6441326466812724E-3</v>
      </c>
      <c r="F11">
        <f>'[1]0.2 wt%'!D11</f>
        <v>0.48655000000000004</v>
      </c>
      <c r="G11" s="1">
        <v>1.8839764093828551E-2</v>
      </c>
      <c r="H11">
        <f>'[1]0.3 wt%'!C11</f>
        <v>0.56304999999999994</v>
      </c>
      <c r="I11" s="1">
        <v>2.5725624924922189E-3</v>
      </c>
      <c r="J11">
        <f>'[1]0.5 wt%'!C11</f>
        <v>0.6436900000000001</v>
      </c>
      <c r="K11" s="1">
        <v>7.181416604295031E-3</v>
      </c>
      <c r="L11">
        <f>'[1]0.75 wt%'!C11</f>
        <v>0.95023999999999997</v>
      </c>
      <c r="M11" s="1">
        <v>1.3508013670904158E-2</v>
      </c>
      <c r="N11">
        <f>'[1]1.0 wt%'!C11</f>
        <v>1.1832</v>
      </c>
      <c r="O11" s="1">
        <v>3.7753587026047538E-3</v>
      </c>
    </row>
    <row r="12" spans="1:15" x14ac:dyDescent="0.2">
      <c r="A12" s="25">
        <v>3.9800000000000002E-2</v>
      </c>
      <c r="B12">
        <f>'[1]0 wt%'!C12</f>
        <v>0.40938999999999998</v>
      </c>
      <c r="C12">
        <v>6.0642238671664407E-3</v>
      </c>
      <c r="D12">
        <f>'[1]0.1 wt%'!C12</f>
        <v>0.43663999999999997</v>
      </c>
      <c r="E12">
        <v>5.2804008686210017E-3</v>
      </c>
      <c r="F12">
        <f>'[1]0.2 wt%'!D12</f>
        <v>0.49168000000000001</v>
      </c>
      <c r="G12" s="1">
        <v>2.3983344452163286E-2</v>
      </c>
      <c r="H12">
        <f>'[1]0.3 wt%'!C12</f>
        <v>0.56964999999999999</v>
      </c>
      <c r="I12" s="1">
        <v>3.2447924090422001E-3</v>
      </c>
      <c r="J12">
        <f>'[1]0.5 wt%'!C12</f>
        <v>0.64072000000000007</v>
      </c>
      <c r="K12" s="1">
        <v>5.1577643735763561E-3</v>
      </c>
      <c r="L12">
        <f>'[1]0.75 wt%'!C12</f>
        <v>0.93737999999999999</v>
      </c>
      <c r="M12" s="1">
        <v>1.0187886597981635E-2</v>
      </c>
      <c r="N12">
        <f>'[1]1.0 wt%'!C12</f>
        <v>1.1764000000000001</v>
      </c>
      <c r="O12" s="1">
        <v>3.3605555096342778E-3</v>
      </c>
    </row>
    <row r="13" spans="1:15" x14ac:dyDescent="0.2">
      <c r="A13" s="25">
        <v>6.3100000000000003E-2</v>
      </c>
      <c r="B13">
        <f>'[1]0 wt%'!C13</f>
        <v>0.40769</v>
      </c>
      <c r="C13">
        <v>5.0115411246885325E-3</v>
      </c>
      <c r="D13">
        <f>'[1]0.1 wt%'!C13</f>
        <v>0.44142999999999999</v>
      </c>
      <c r="E13">
        <v>2.53450192345557E-3</v>
      </c>
      <c r="F13">
        <f>'[1]0.2 wt%'!D13</f>
        <v>0.49824000000000002</v>
      </c>
      <c r="G13" s="1">
        <v>2.7030982840683632E-2</v>
      </c>
      <c r="H13">
        <f>'[1]0.3 wt%'!C13</f>
        <v>0.56872</v>
      </c>
      <c r="I13" s="1">
        <v>3.6644417492072757E-3</v>
      </c>
      <c r="J13">
        <f>'[1]0.5 wt%'!C13</f>
        <v>0.6450499999999999</v>
      </c>
      <c r="K13" s="1">
        <v>6.5685724814791005E-3</v>
      </c>
      <c r="L13">
        <f>'[1]0.75 wt%'!C13</f>
        <v>0.93877999999999995</v>
      </c>
      <c r="M13" s="1">
        <v>1.0255350365107536E-2</v>
      </c>
      <c r="N13">
        <f>'[1]1.0 wt%'!C13</f>
        <v>1.1902000000000001</v>
      </c>
      <c r="O13" s="1">
        <v>4.4737506015025763E-3</v>
      </c>
    </row>
    <row r="14" spans="1:15" x14ac:dyDescent="0.2">
      <c r="A14" s="25">
        <v>0.1</v>
      </c>
      <c r="B14">
        <f>'[1]0 wt%'!C14</f>
        <v>0.40511999999999998</v>
      </c>
      <c r="C14">
        <v>4.296370561299394E-3</v>
      </c>
      <c r="D14">
        <f>'[1]0.1 wt%'!C14</f>
        <v>0.44179000000000002</v>
      </c>
      <c r="E14">
        <v>2.4940484714170547E-3</v>
      </c>
      <c r="F14">
        <f>'[1]0.2 wt%'!D14</f>
        <v>0.49481000000000003</v>
      </c>
      <c r="G14" s="1">
        <v>2.8003394437103521E-2</v>
      </c>
      <c r="H14">
        <f>'[1]0.3 wt%'!C14</f>
        <v>0.56746000000000008</v>
      </c>
      <c r="I14" s="1">
        <v>3.6557595350046883E-3</v>
      </c>
      <c r="J14">
        <f>'[1]0.5 wt%'!C14</f>
        <v>0.64271</v>
      </c>
      <c r="K14" s="1">
        <v>9.8918265923606512E-3</v>
      </c>
      <c r="L14">
        <f>'[1]0.75 wt%'!C14</f>
        <v>0.93794000000000011</v>
      </c>
      <c r="M14" s="1">
        <v>9.8467496047059885E-3</v>
      </c>
      <c r="N14">
        <f>'[1]1.0 wt%'!C14</f>
        <v>1.1847000000000001</v>
      </c>
      <c r="O14" s="1">
        <v>2.3974523515135678E-3</v>
      </c>
    </row>
    <row r="15" spans="1:15" x14ac:dyDescent="0.2">
      <c r="A15" s="25">
        <v>0.158</v>
      </c>
      <c r="B15">
        <f>'[1]0 wt%'!C15</f>
        <v>0.40432000000000001</v>
      </c>
      <c r="C15">
        <v>3.8127869655206867E-3</v>
      </c>
      <c r="D15">
        <f>'[1]0.1 wt%'!C15</f>
        <v>0.44110000000000005</v>
      </c>
      <c r="E15">
        <v>2.8581715211730072E-3</v>
      </c>
      <c r="F15">
        <f>'[1]0.2 wt%'!D15</f>
        <v>0.49384</v>
      </c>
      <c r="G15" s="1">
        <v>2.9326002682488674E-2</v>
      </c>
      <c r="H15">
        <f>'[1]0.3 wt%'!C15</f>
        <v>0.56838999999999995</v>
      </c>
      <c r="I15" s="1">
        <v>2.8669515362334287E-3</v>
      </c>
      <c r="J15">
        <f>'[1]0.5 wt%'!C15</f>
        <v>0.64334000000000002</v>
      </c>
      <c r="K15" s="1">
        <v>6.7814477313722079E-3</v>
      </c>
      <c r="L15">
        <f>'[1]0.75 wt%'!C15</f>
        <v>0.93735999999999997</v>
      </c>
      <c r="M15" s="1">
        <v>1.060629215764553E-2</v>
      </c>
      <c r="N15">
        <f>'[1]1.0 wt%'!C15</f>
        <v>1.1870999999999998</v>
      </c>
      <c r="O15" s="1">
        <v>3.1671929387252053E-3</v>
      </c>
    </row>
    <row r="16" spans="1:15" x14ac:dyDescent="0.2">
      <c r="A16" s="25">
        <v>0.251</v>
      </c>
      <c r="B16">
        <f>'[1]0 wt%'!C16</f>
        <v>0.39787</v>
      </c>
      <c r="C16">
        <v>3.8026482000486626E-3</v>
      </c>
      <c r="D16">
        <f>'[1]0.1 wt%'!C16</f>
        <v>0.44029000000000001</v>
      </c>
      <c r="E16">
        <v>2.7663393380663354E-3</v>
      </c>
      <c r="F16">
        <f>'[1]0.2 wt%'!D16</f>
        <v>0.49419999999999997</v>
      </c>
      <c r="G16" s="1">
        <v>2.9894596501709132E-2</v>
      </c>
      <c r="H16">
        <f>'[1]0.3 wt%'!C16</f>
        <v>0.56820999999999999</v>
      </c>
      <c r="I16" s="1">
        <v>2.6886014538748133E-3</v>
      </c>
      <c r="J16">
        <f>'[1]0.5 wt%'!C16</f>
        <v>0.64224999999999999</v>
      </c>
      <c r="K16" s="1">
        <v>6.2983604568525968E-3</v>
      </c>
      <c r="L16">
        <f>'[1]0.75 wt%'!C16</f>
        <v>0.93637000000000004</v>
      </c>
      <c r="M16" s="1">
        <v>9.8741283722215776E-3</v>
      </c>
      <c r="N16">
        <f>'[1]1.0 wt%'!C16</f>
        <v>1.1867000000000001</v>
      </c>
      <c r="O16" s="1">
        <v>3.5573085956161509E-3</v>
      </c>
    </row>
    <row r="17" spans="1:15" x14ac:dyDescent="0.2">
      <c r="A17" s="25">
        <v>0.39800000000000002</v>
      </c>
      <c r="B17">
        <f>'[1]0 wt%'!C17</f>
        <v>0.39679999999999999</v>
      </c>
      <c r="C17">
        <v>3.226954188291704E-3</v>
      </c>
      <c r="D17">
        <f>'[1]0.1 wt%'!C17</f>
        <v>0.44186000000000003</v>
      </c>
      <c r="E17">
        <v>2.2865136003191512E-3</v>
      </c>
      <c r="F17">
        <f>'[1]0.2 wt%'!D17</f>
        <v>0.49417</v>
      </c>
      <c r="G17" s="1">
        <v>3.0300498895782797E-2</v>
      </c>
      <c r="H17">
        <f>'[1]0.3 wt%'!C17</f>
        <v>0.57084000000000001</v>
      </c>
      <c r="I17" s="1">
        <v>1.9753565079076978E-3</v>
      </c>
      <c r="J17">
        <f>'[1]0.5 wt%'!C17</f>
        <v>0.64212999999999998</v>
      </c>
      <c r="K17" s="1">
        <v>6.0411487134300777E-3</v>
      </c>
      <c r="L17">
        <f>'[1]0.75 wt%'!C17</f>
        <v>0.93553999999999993</v>
      </c>
      <c r="M17" s="1">
        <v>9.8078205756653557E-3</v>
      </c>
      <c r="N17">
        <f>'[1]1.0 wt%'!C17</f>
        <v>1.1859000000000002</v>
      </c>
      <c r="O17" s="1">
        <v>4.2461747491124441E-3</v>
      </c>
    </row>
    <row r="18" spans="1:15" x14ac:dyDescent="0.2">
      <c r="A18" s="25">
        <v>0.63100000000000001</v>
      </c>
      <c r="B18">
        <f>'[1]0 wt%'!C18</f>
        <v>0.39635000000000004</v>
      </c>
      <c r="C18">
        <v>3.1690920536400382E-3</v>
      </c>
      <c r="D18">
        <f>'[1]0.1 wt%'!C18</f>
        <v>0.44144</v>
      </c>
      <c r="E18">
        <v>2.5572837151947047E-3</v>
      </c>
      <c r="F18">
        <f>'[1]0.2 wt%'!D18</f>
        <v>0.49437999999999999</v>
      </c>
      <c r="G18" s="1">
        <v>3.0475386972294717E-2</v>
      </c>
      <c r="H18">
        <f>'[1]0.3 wt%'!C18</f>
        <v>0.57107000000000008</v>
      </c>
      <c r="I18" s="1">
        <v>1.9062557832334656E-3</v>
      </c>
      <c r="J18">
        <f>'[1]0.5 wt%'!C18</f>
        <v>0.64245000000000008</v>
      </c>
      <c r="K18" s="1">
        <v>6.2112165564493929E-3</v>
      </c>
      <c r="L18">
        <f>'[1]0.75 wt%'!C18</f>
        <v>0.93658000000000008</v>
      </c>
      <c r="M18" s="1">
        <v>1.0078585107929475E-2</v>
      </c>
      <c r="N18">
        <f>'[1]1.0 wt%'!C18</f>
        <v>1.1873</v>
      </c>
      <c r="O18" s="1">
        <v>4.5156517925002675E-3</v>
      </c>
    </row>
    <row r="19" spans="1:15" x14ac:dyDescent="0.2">
      <c r="A19" s="25">
        <v>1</v>
      </c>
      <c r="B19">
        <f>'[1]0 wt%'!C19</f>
        <v>0.39633999999999997</v>
      </c>
      <c r="C19">
        <v>3.275995183824972E-3</v>
      </c>
      <c r="D19">
        <f>'[1]0.1 wt%'!C19</f>
        <v>0.44127</v>
      </c>
      <c r="E19">
        <v>2.6681516698518716E-3</v>
      </c>
      <c r="F19">
        <f>'[1]0.2 wt%'!D19</f>
        <v>0.49443999999999999</v>
      </c>
      <c r="G19" s="1">
        <v>3.0527887978771862E-2</v>
      </c>
      <c r="H19">
        <f>'[1]0.3 wt%'!C19</f>
        <v>0.57020000000000004</v>
      </c>
      <c r="I19" s="1">
        <v>2.1248607797531697E-3</v>
      </c>
      <c r="J19">
        <f>'[1]0.5 wt%'!C19</f>
        <v>0.64278999999999997</v>
      </c>
      <c r="K19" s="1">
        <v>6.2549216177698388E-3</v>
      </c>
      <c r="L19">
        <f>'[1]0.75 wt%'!C19</f>
        <v>0.93576000000000004</v>
      </c>
      <c r="M19" s="1">
        <v>9.9736157491208122E-3</v>
      </c>
      <c r="N19">
        <f>'[1]1.0 wt%'!C19</f>
        <v>1.1869000000000001</v>
      </c>
      <c r="O19" s="1">
        <v>4.9115510109672411E-3</v>
      </c>
    </row>
    <row r="20" spans="1:15" x14ac:dyDescent="0.2">
      <c r="A20" s="25">
        <v>1.58</v>
      </c>
      <c r="B20">
        <f>'[1]0 wt%'!C20</f>
        <v>0.39551999999999998</v>
      </c>
      <c r="C20">
        <v>2.8792668819992624E-3</v>
      </c>
      <c r="D20">
        <f>'[1]0.1 wt%'!C20</f>
        <v>0.44148999999999999</v>
      </c>
      <c r="E20">
        <v>2.4227876506206637E-3</v>
      </c>
      <c r="F20">
        <f>'[1]0.2 wt%'!D20</f>
        <v>0.49404000000000003</v>
      </c>
      <c r="G20" s="1">
        <v>3.0458680937368979E-2</v>
      </c>
      <c r="H20">
        <f>'[1]0.3 wt%'!C20</f>
        <v>0.56984999999999997</v>
      </c>
      <c r="I20" s="1">
        <v>2.3549168421269848E-3</v>
      </c>
      <c r="J20">
        <f>'[1]0.5 wt%'!C20</f>
        <v>0.64332</v>
      </c>
      <c r="K20" s="1">
        <v>5.8669962028660436E-3</v>
      </c>
      <c r="L20">
        <f>'[1]0.75 wt%'!C20</f>
        <v>0.93547999999999998</v>
      </c>
      <c r="M20" s="1">
        <v>9.7854523542745871E-3</v>
      </c>
      <c r="N20">
        <f>'[1]1.0 wt%'!C20</f>
        <v>1.1864000000000001</v>
      </c>
      <c r="O20" s="1">
        <v>4.9653242033571758E-3</v>
      </c>
    </row>
    <row r="21" spans="1:15" x14ac:dyDescent="0.2">
      <c r="A21" s="25">
        <v>2.5099999999999998</v>
      </c>
      <c r="B21">
        <f>'[1]0 wt%'!C21</f>
        <v>0.39576</v>
      </c>
      <c r="C21">
        <v>2.9712081343752765E-3</v>
      </c>
      <c r="D21">
        <f>'[1]0.1 wt%'!C21</f>
        <v>0.44124999999999998</v>
      </c>
      <c r="E21">
        <v>2.6167600832581739E-3</v>
      </c>
      <c r="F21">
        <f>'[1]0.2 wt%'!D21</f>
        <v>0.49445999999999996</v>
      </c>
      <c r="G21" s="1">
        <v>3.0758399575472786E-2</v>
      </c>
      <c r="H21">
        <f>'[1]0.3 wt%'!C21</f>
        <v>0.56944000000000006</v>
      </c>
      <c r="I21" s="1">
        <v>2.433833281974023E-3</v>
      </c>
      <c r="J21">
        <f>'[1]0.5 wt%'!C21</f>
        <v>0.64225999999999994</v>
      </c>
      <c r="K21" s="1">
        <v>5.8540622173362984E-3</v>
      </c>
      <c r="L21">
        <f>'[1]0.75 wt%'!C21</f>
        <v>0.93357000000000001</v>
      </c>
      <c r="M21" s="1">
        <v>1.0118343628172427E-2</v>
      </c>
      <c r="N21">
        <f>'[1]1.0 wt%'!C21</f>
        <v>1.1853</v>
      </c>
      <c r="O21" s="1">
        <v>4.5108511145656024E-3</v>
      </c>
    </row>
    <row r="22" spans="1:15" x14ac:dyDescent="0.2">
      <c r="A22" s="25">
        <v>3.98</v>
      </c>
      <c r="B22">
        <f>'[1]0 wt%'!C22</f>
        <v>0.39562999999999998</v>
      </c>
      <c r="C22">
        <v>2.9302616492957248E-3</v>
      </c>
      <c r="D22">
        <f>'[1]0.1 wt%'!C22</f>
        <v>0.44167000000000001</v>
      </c>
      <c r="E22">
        <v>2.5707997026433449E-3</v>
      </c>
      <c r="F22">
        <f>'[1]0.2 wt%'!D22</f>
        <v>0.49384</v>
      </c>
      <c r="G22" s="1">
        <v>3.079679330348823E-2</v>
      </c>
      <c r="H22">
        <f>'[1]0.3 wt%'!C22</f>
        <v>0.56989000000000001</v>
      </c>
      <c r="I22" s="1">
        <v>2.43535988670622E-3</v>
      </c>
      <c r="J22">
        <f>'[1]0.5 wt%'!C22</f>
        <v>0.64261999999999997</v>
      </c>
      <c r="K22" s="1">
        <v>5.8756030423362613E-3</v>
      </c>
      <c r="L22">
        <f>'[1]0.75 wt%'!C22</f>
        <v>0.93459000000000003</v>
      </c>
      <c r="M22" s="1">
        <v>1.017653237164365E-2</v>
      </c>
      <c r="N22">
        <f>'[1]1.0 wt%'!C22</f>
        <v>1.1862999999999999</v>
      </c>
      <c r="O22" s="1">
        <v>4.8013886880081992E-3</v>
      </c>
    </row>
    <row r="23" spans="1:15" x14ac:dyDescent="0.2">
      <c r="A23" s="25">
        <v>6.31</v>
      </c>
      <c r="B23">
        <f>'[1]0 wt%'!C23</f>
        <v>0.39539999999999997</v>
      </c>
      <c r="C23">
        <v>2.8618311930960778E-3</v>
      </c>
      <c r="D23">
        <f>'[1]0.1 wt%'!C23</f>
        <v>0.44133</v>
      </c>
      <c r="E23">
        <v>2.4107836439170092E-3</v>
      </c>
      <c r="F23">
        <f>'[1]0.2 wt%'!D23</f>
        <v>0.49413999999999997</v>
      </c>
      <c r="G23" s="1">
        <v>3.1043305236395168E-2</v>
      </c>
      <c r="H23">
        <f>'[1]0.3 wt%'!C23</f>
        <v>0.56937000000000004</v>
      </c>
      <c r="I23" s="1">
        <v>2.4752036953215317E-3</v>
      </c>
      <c r="J23">
        <f>'[1]0.5 wt%'!C23</f>
        <v>0.64242999999999995</v>
      </c>
      <c r="K23" s="1">
        <v>5.9421442070836548E-3</v>
      </c>
      <c r="L23">
        <f>'[1]0.75 wt%'!C23</f>
        <v>0.93483000000000005</v>
      </c>
      <c r="M23" s="1">
        <v>9.7619709986138409E-3</v>
      </c>
      <c r="N23">
        <f>'[1]1.0 wt%'!C23</f>
        <v>1.1862000000000001</v>
      </c>
      <c r="O23" s="1">
        <v>5.2538874496256332E-3</v>
      </c>
    </row>
    <row r="24" spans="1:15" x14ac:dyDescent="0.2">
      <c r="A24" s="25">
        <v>10</v>
      </c>
      <c r="B24">
        <f>'[1]0 wt%'!C24</f>
        <v>0.39526999999999995</v>
      </c>
      <c r="C24">
        <v>2.8926804178823406E-3</v>
      </c>
      <c r="D24">
        <f>'[1]0.1 wt%'!C24</f>
        <v>0.44118000000000002</v>
      </c>
      <c r="E24">
        <v>2.4764759908655113E-3</v>
      </c>
      <c r="F24">
        <f>'[1]0.2 wt%'!D24</f>
        <v>0.49404000000000003</v>
      </c>
      <c r="G24" s="1">
        <v>3.1107558745602514E-2</v>
      </c>
      <c r="H24">
        <f>'[1]0.3 wt%'!C24</f>
        <v>0.56938999999999995</v>
      </c>
      <c r="I24" s="1">
        <v>2.4442676703758399E-3</v>
      </c>
      <c r="J24">
        <f>'[1]0.5 wt%'!C24</f>
        <v>0.64202000000000004</v>
      </c>
      <c r="K24" s="1">
        <v>5.973198473180022E-3</v>
      </c>
      <c r="L24">
        <f>'[1]0.75 wt%'!C24</f>
        <v>0.93440999999999996</v>
      </c>
      <c r="M24" s="1">
        <v>9.7562635151874372E-3</v>
      </c>
      <c r="N24">
        <f>'[1]1.0 wt%'!C24</f>
        <v>1.1858</v>
      </c>
      <c r="O24" s="1">
        <v>5.1265106174776696E-3</v>
      </c>
    </row>
    <row r="25" spans="1:15" x14ac:dyDescent="0.2">
      <c r="A25" s="25">
        <v>15.8</v>
      </c>
      <c r="B25">
        <f>'[1]0 wt%'!C25</f>
        <v>0.39527999999999996</v>
      </c>
      <c r="C25">
        <v>2.8625998284387789E-3</v>
      </c>
      <c r="D25">
        <f>'[1]0.1 wt%'!C25</f>
        <v>0.44089999999999996</v>
      </c>
      <c r="E25">
        <v>2.5188445322762215E-3</v>
      </c>
      <c r="F25">
        <f>'[1]0.2 wt%'!D25</f>
        <v>0.49386000000000002</v>
      </c>
      <c r="G25" s="1">
        <v>3.114807270656297E-2</v>
      </c>
      <c r="H25">
        <f>'[1]0.3 wt%'!C25</f>
        <v>0.56898000000000004</v>
      </c>
      <c r="I25" s="1">
        <v>2.3788395863903367E-3</v>
      </c>
      <c r="J25">
        <f>'[1]0.5 wt%'!C25</f>
        <v>0.64105000000000001</v>
      </c>
      <c r="K25" s="1">
        <v>6.0272418604569297E-3</v>
      </c>
      <c r="L25">
        <f>'[1]0.75 wt%'!C25</f>
        <v>0.93345</v>
      </c>
      <c r="M25" s="1">
        <v>9.706569939994256E-3</v>
      </c>
      <c r="N25">
        <f>'[1]1.0 wt%'!C25</f>
        <v>1.1842000000000001</v>
      </c>
      <c r="O25" s="1">
        <v>5.3492470913619949E-3</v>
      </c>
    </row>
    <row r="26" spans="1:15" x14ac:dyDescent="0.2">
      <c r="A26" s="25">
        <v>25.1</v>
      </c>
      <c r="B26">
        <f>'[1]0 wt%'!C26</f>
        <v>0.39501999999999998</v>
      </c>
      <c r="C26">
        <v>2.8101621147384186E-3</v>
      </c>
      <c r="D26">
        <f>'[1]0.1 wt%'!C26</f>
        <v>0.44079000000000002</v>
      </c>
      <c r="E26">
        <v>2.5148646970452326E-3</v>
      </c>
      <c r="F26">
        <f>'[1]0.2 wt%'!D26</f>
        <v>0.49370999999999998</v>
      </c>
      <c r="G26" s="1">
        <v>3.1217281004811005E-2</v>
      </c>
      <c r="H26">
        <f>'[1]0.3 wt%'!C26</f>
        <v>0.56864000000000003</v>
      </c>
      <c r="I26" s="1">
        <v>2.4022512589467224E-3</v>
      </c>
      <c r="J26">
        <f>'[1]0.5 wt%'!C26</f>
        <v>0.64022999999999997</v>
      </c>
      <c r="K26" s="1">
        <v>6.0614217254150431E-3</v>
      </c>
      <c r="L26">
        <f>'[1]0.75 wt%'!C26</f>
        <v>0.93214999999999992</v>
      </c>
      <c r="M26" s="1">
        <v>9.738501481804638E-3</v>
      </c>
      <c r="N26">
        <f>'[1]1.0 wt%'!C26</f>
        <v>1.1819000000000002</v>
      </c>
      <c r="O26" s="1">
        <v>5.2652951800762054E-3</v>
      </c>
    </row>
    <row r="27" spans="1:15" x14ac:dyDescent="0.2">
      <c r="A27" s="25">
        <v>39.799999999999997</v>
      </c>
      <c r="B27">
        <f>'[1]0 wt%'!C27</f>
        <v>0.39480999999999999</v>
      </c>
      <c r="C27">
        <v>2.7480316187733001E-3</v>
      </c>
      <c r="D27">
        <f>'[1]0.1 wt%'!C27</f>
        <v>0.44070999999999999</v>
      </c>
      <c r="E27">
        <v>2.4539650454813858E-3</v>
      </c>
      <c r="F27">
        <f>'[1]0.2 wt%'!D27</f>
        <v>0.49356</v>
      </c>
      <c r="G27" s="1">
        <v>3.1332657262209837E-2</v>
      </c>
      <c r="H27">
        <f>'[1]0.3 wt%'!C27</f>
        <v>0.56820000000000004</v>
      </c>
      <c r="I27" s="1">
        <v>2.3932706584179637E-3</v>
      </c>
      <c r="J27">
        <f>'[1]0.5 wt%'!C27</f>
        <v>0.63946000000000003</v>
      </c>
      <c r="K27" s="1">
        <v>6.0378003721001999E-3</v>
      </c>
      <c r="L27">
        <f>'[1]0.75 wt%'!C27</f>
        <v>0.93003999999999998</v>
      </c>
      <c r="M27" s="1">
        <v>9.7283914394929623E-3</v>
      </c>
      <c r="N27">
        <f>'[1]1.0 wt%'!C27</f>
        <v>1.1782999999999999</v>
      </c>
      <c r="O27" s="1">
        <v>5.2306787322488058E-3</v>
      </c>
    </row>
    <row r="28" spans="1:15" x14ac:dyDescent="0.2">
      <c r="A28" s="25">
        <v>63.1</v>
      </c>
      <c r="B28">
        <f>'[1]0 wt%'!C28</f>
        <v>0.39474000000000004</v>
      </c>
      <c r="C28">
        <v>2.7575613219735337E-3</v>
      </c>
      <c r="D28">
        <f>'[1]0.1 wt%'!C28</f>
        <v>0.44048000000000004</v>
      </c>
      <c r="E28">
        <v>2.453965045481381E-3</v>
      </c>
      <c r="F28">
        <f>'[1]0.2 wt%'!D28</f>
        <v>0.49316000000000004</v>
      </c>
      <c r="G28" s="1">
        <v>3.1463633151801014E-2</v>
      </c>
      <c r="H28">
        <f>'[1]0.3 wt%'!C28</f>
        <v>0.56735999999999998</v>
      </c>
      <c r="I28" s="1">
        <v>2.3618918970463587E-3</v>
      </c>
      <c r="J28">
        <f>'[1]0.5 wt%'!C28</f>
        <v>0.63836999999999999</v>
      </c>
      <c r="K28" s="1">
        <v>5.9944752341913434E-3</v>
      </c>
      <c r="L28">
        <f>'[1]0.75 wt%'!C28</f>
        <v>0.92621000000000009</v>
      </c>
      <c r="M28" s="1">
        <v>9.706426279074639E-3</v>
      </c>
      <c r="N28">
        <f>'[1]1.0 wt%'!C28</f>
        <v>1.1716</v>
      </c>
      <c r="O28" s="1">
        <v>5.1466278064162766E-3</v>
      </c>
    </row>
    <row r="29" spans="1:15" x14ac:dyDescent="0.2">
      <c r="A29" s="25">
        <v>100</v>
      </c>
      <c r="B29">
        <f>'[1]0 wt%'!C29</f>
        <v>0.39472000000000002</v>
      </c>
      <c r="C29">
        <v>2.7692678535028831E-3</v>
      </c>
      <c r="D29">
        <f>'[1]0.1 wt%'!C29</f>
        <v>0.44019999999999998</v>
      </c>
      <c r="E29">
        <v>2.441190511023492E-3</v>
      </c>
      <c r="F29">
        <f>'[1]0.2 wt%'!D29</f>
        <v>0.49249999999999999</v>
      </c>
      <c r="G29" s="1">
        <v>3.1732734062968983E-2</v>
      </c>
      <c r="H29">
        <f>'[1]0.3 wt%'!C29</f>
        <v>0.56598000000000004</v>
      </c>
      <c r="I29" s="1">
        <v>2.3546856360126692E-3</v>
      </c>
      <c r="J29">
        <f>'[1]0.5 wt%'!C29</f>
        <v>0.63702999999999999</v>
      </c>
      <c r="K29" s="1">
        <v>5.8711185759898745E-3</v>
      </c>
      <c r="L29">
        <f>'[1]0.75 wt%'!C29</f>
        <v>0.91991000000000001</v>
      </c>
      <c r="M29" s="1">
        <v>9.6322444597992333E-3</v>
      </c>
      <c r="N29">
        <f>'[1]1.0 wt%'!C29</f>
        <v>1.1605999999999999</v>
      </c>
      <c r="O29" s="1">
        <v>5.0586559479766603E-3</v>
      </c>
    </row>
    <row r="30" spans="1:15" x14ac:dyDescent="0.2">
      <c r="A30" s="25">
        <v>158</v>
      </c>
      <c r="B30">
        <f>'[1]0 wt%'!C30</f>
        <v>0.39463999999999999</v>
      </c>
      <c r="C30">
        <v>2.7795503233436817E-3</v>
      </c>
      <c r="D30">
        <f>'[1]0.1 wt%'!C30</f>
        <v>0.43970999999999999</v>
      </c>
      <c r="E30">
        <v>2.422136338946358E-3</v>
      </c>
      <c r="F30">
        <f>'[1]0.2 wt%'!D30</f>
        <v>0.49137999999999998</v>
      </c>
      <c r="G30" s="1">
        <v>3.2409569745849937E-2</v>
      </c>
      <c r="H30">
        <f>'[1]0.3 wt%'!C30</f>
        <v>0.56369000000000002</v>
      </c>
      <c r="I30" s="1">
        <v>2.3275189460978266E-3</v>
      </c>
      <c r="J30">
        <f>'[1]0.5 wt%'!C30</f>
        <v>0.63469000000000009</v>
      </c>
      <c r="K30" s="1">
        <v>5.7032748876802795E-3</v>
      </c>
      <c r="L30">
        <f>'[1]0.75 wt%'!C30</f>
        <v>0.90955999999999992</v>
      </c>
      <c r="M30" s="1">
        <v>9.529708518335938E-3</v>
      </c>
      <c r="N30">
        <f>'[1]1.0 wt%'!C30</f>
        <v>1.1432</v>
      </c>
      <c r="O30" s="1">
        <v>4.9400854693460996E-3</v>
      </c>
    </row>
    <row r="31" spans="1:15" x14ac:dyDescent="0.2">
      <c r="A31" s="25">
        <v>251</v>
      </c>
      <c r="B31">
        <f>'[1]0 wt%'!C31</f>
        <v>0.39439999999999997</v>
      </c>
      <c r="C31">
        <v>2.7626617599698982E-3</v>
      </c>
      <c r="D31">
        <f>'[1]0.1 wt%'!C31</f>
        <v>0.43864999999999998</v>
      </c>
      <c r="E31">
        <v>2.3875114892102931E-3</v>
      </c>
      <c r="F31">
        <f>'[1]0.2 wt%'!D31</f>
        <v>0.48941000000000001</v>
      </c>
      <c r="G31" s="1">
        <v>4.6125338059586254E-2</v>
      </c>
      <c r="H31">
        <f>'[1]0.3 wt%'!C31</f>
        <v>0.55989</v>
      </c>
      <c r="I31" s="1">
        <v>2.1762454926879241E-3</v>
      </c>
      <c r="J31">
        <f>'[1]0.5 wt%'!C31</f>
        <v>0.63033000000000006</v>
      </c>
      <c r="K31" s="1">
        <v>5.5402777708141934E-3</v>
      </c>
      <c r="L31">
        <f>'[1]0.75 wt%'!C31</f>
        <v>0.89361999999999997</v>
      </c>
      <c r="M31" s="1">
        <v>9.3331958323204685E-3</v>
      </c>
      <c r="N31">
        <f>'[1]1.0 wt%'!C31</f>
        <v>1.1169</v>
      </c>
      <c r="O31" s="1">
        <v>4.7374395334752149E-3</v>
      </c>
    </row>
    <row r="32" spans="1:15" x14ac:dyDescent="0.2">
      <c r="A32" s="25">
        <v>398</v>
      </c>
      <c r="B32">
        <f>'[1]0 wt%'!C32</f>
        <v>0.39368000000000003</v>
      </c>
      <c r="C32">
        <v>2.6833374741168873E-3</v>
      </c>
      <c r="D32">
        <f>'[1]0.1 wt%'!C32</f>
        <v>0.43642000000000003</v>
      </c>
      <c r="E32">
        <v>2.4249833905502145E-3</v>
      </c>
      <c r="F32">
        <f>'[1]0.2 wt%'!D32</f>
        <v>0.48619999999999997</v>
      </c>
      <c r="G32" s="1">
        <v>5.3231550898983994E-2</v>
      </c>
      <c r="H32">
        <f>'[1]0.3 wt%'!C32</f>
        <v>0.55384</v>
      </c>
      <c r="I32" s="1">
        <v>1.8357045271805159E-3</v>
      </c>
      <c r="J32">
        <f>'[1]0.5 wt%'!C32</f>
        <v>0.62258000000000002</v>
      </c>
      <c r="K32" s="1">
        <v>5.4611181191319535E-3</v>
      </c>
      <c r="L32">
        <f>'[1]0.75 wt%'!C32</f>
        <v>0.86962000000000006</v>
      </c>
      <c r="M32" s="1">
        <v>8.9328538428532465E-3</v>
      </c>
      <c r="N32">
        <f>'[1]1.0 wt%'!C32</f>
        <v>1.0788</v>
      </c>
      <c r="O32" s="1">
        <v>4.5214304521172671E-3</v>
      </c>
    </row>
    <row r="33" spans="1:15" x14ac:dyDescent="0.2">
      <c r="A33" s="25">
        <v>631</v>
      </c>
      <c r="B33">
        <f>'[1]0 wt%'!C33</f>
        <v>0.39238000000000001</v>
      </c>
      <c r="C33">
        <v>2.5839526139445901E-3</v>
      </c>
      <c r="D33">
        <f>'[1]0.1 wt%'!C33</f>
        <v>0.43251000000000001</v>
      </c>
      <c r="E33">
        <v>2.44737274098846E-3</v>
      </c>
      <c r="F33">
        <f>'[1]0.2 wt%'!D33</f>
        <v>0.48064000000000001</v>
      </c>
      <c r="G33" s="1">
        <v>5.8249516545442449E-2</v>
      </c>
      <c r="H33">
        <f>'[1]0.3 wt%'!C33</f>
        <v>0.54409000000000007</v>
      </c>
      <c r="I33" s="1">
        <v>1.4847371634213297E-3</v>
      </c>
      <c r="J33">
        <f>'[1]0.5 wt%'!C33</f>
        <v>0.60955999999999999</v>
      </c>
      <c r="K33" s="1">
        <v>5.3676282782373266E-3</v>
      </c>
      <c r="L33">
        <f>'[1]0.75 wt%'!C33</f>
        <v>0.83489000000000002</v>
      </c>
      <c r="M33" s="1">
        <v>8.363852780467463E-3</v>
      </c>
      <c r="N33">
        <f>'[1]1.0 wt%'!C33</f>
        <v>1.0246999999999999</v>
      </c>
      <c r="O33" s="1">
        <v>4.2482676207811782E-3</v>
      </c>
    </row>
    <row r="34" spans="1:15" x14ac:dyDescent="0.2">
      <c r="A34" s="26">
        <v>1000</v>
      </c>
      <c r="B34">
        <f>'[1]0 wt%'!C34</f>
        <v>0.38968000000000003</v>
      </c>
      <c r="C34">
        <v>2.462870953447085E-3</v>
      </c>
      <c r="D34">
        <f>'[1]0.1 wt%'!C34</f>
        <v>0.42507999999999996</v>
      </c>
      <c r="E34">
        <v>2.4438789749994714E-3</v>
      </c>
      <c r="F34">
        <f>'[1]0.2 wt%'!D34</f>
        <v>0.47052999999999995</v>
      </c>
      <c r="G34" s="1">
        <v>5.8702734272869303E-2</v>
      </c>
      <c r="H34">
        <f>'[1]0.3 wt%'!C34</f>
        <v>0.52621000000000007</v>
      </c>
      <c r="I34" s="1">
        <v>1.1058832568484511E-3</v>
      </c>
      <c r="J34">
        <f>'[1]0.5 wt%'!C34</f>
        <v>0.58878999999999992</v>
      </c>
      <c r="K34" s="1">
        <v>5.1491822435972782E-3</v>
      </c>
      <c r="L34">
        <f>'[1]0.75 wt%'!C34</f>
        <v>0.78027999999999997</v>
      </c>
      <c r="M34" s="1">
        <v>7.7760408377985785E-3</v>
      </c>
      <c r="N34">
        <f>'[1]1.0 wt%'!C34</f>
        <v>0.94437000000000004</v>
      </c>
      <c r="O34" s="1">
        <v>3.7555839906878766E-3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413B-8DE7-804F-A371-01A328267A51}">
  <dimension ref="A1:U24"/>
  <sheetViews>
    <sheetView zoomScale="84" zoomScaleNormal="84" workbookViewId="0">
      <selection sqref="A1:A24"/>
    </sheetView>
  </sheetViews>
  <sheetFormatPr baseColWidth="10" defaultRowHeight="16" x14ac:dyDescent="0.2"/>
  <cols>
    <col min="1" max="1" width="15" bestFit="1" customWidth="1"/>
  </cols>
  <sheetData>
    <row r="1" spans="1:21" x14ac:dyDescent="0.2">
      <c r="A1" s="24" t="s">
        <v>76</v>
      </c>
      <c r="B1" s="16" t="s">
        <v>1</v>
      </c>
      <c r="C1" s="16" t="s">
        <v>80</v>
      </c>
      <c r="D1" s="16" t="s">
        <v>2</v>
      </c>
      <c r="E1" s="16" t="s">
        <v>81</v>
      </c>
      <c r="F1" s="16" t="s">
        <v>3</v>
      </c>
      <c r="G1" s="17" t="s">
        <v>82</v>
      </c>
      <c r="H1" s="16" t="s">
        <v>4</v>
      </c>
      <c r="I1" s="17" t="s">
        <v>83</v>
      </c>
      <c r="J1" s="16" t="s">
        <v>5</v>
      </c>
      <c r="K1" s="17" t="s">
        <v>84</v>
      </c>
      <c r="L1" s="17" t="s">
        <v>6</v>
      </c>
      <c r="M1" s="17" t="s">
        <v>85</v>
      </c>
      <c r="N1" s="16" t="s">
        <v>7</v>
      </c>
      <c r="O1" s="17" t="s">
        <v>86</v>
      </c>
      <c r="P1" s="16" t="s">
        <v>77</v>
      </c>
      <c r="Q1" s="17" t="s">
        <v>87</v>
      </c>
      <c r="R1" s="16" t="s">
        <v>78</v>
      </c>
      <c r="S1" s="17" t="s">
        <v>88</v>
      </c>
      <c r="T1" s="16" t="s">
        <v>79</v>
      </c>
      <c r="U1" s="17" t="s">
        <v>89</v>
      </c>
    </row>
    <row r="2" spans="1:21" x14ac:dyDescent="0.2">
      <c r="A2" s="25" t="s">
        <v>8</v>
      </c>
    </row>
    <row r="3" spans="1:21" x14ac:dyDescent="0.2">
      <c r="A3" s="25">
        <v>40</v>
      </c>
    </row>
    <row r="4" spans="1:21" x14ac:dyDescent="0.2">
      <c r="A4" s="26">
        <v>10</v>
      </c>
      <c r="B4" s="1">
        <f>'[5]0 wt.%'!C4</f>
        <v>24.013000000000002</v>
      </c>
      <c r="C4" s="1">
        <f>'[5]0 wt.%'!G4</f>
        <v>23.896199316107484</v>
      </c>
      <c r="D4" s="1">
        <f>'[5]0.1 wt.%'!C4</f>
        <v>23.766999999999999</v>
      </c>
      <c r="E4" s="1">
        <f>'[5]0.1 wt.%'!G4</f>
        <v>23.724570777861107</v>
      </c>
      <c r="F4" s="1">
        <f>'[5]0.2 wt.%'!C4</f>
        <v>22.710999999999999</v>
      </c>
      <c r="G4" s="1">
        <f>'[5]0.2 wt.%'!G4</f>
        <v>21.529677786905587</v>
      </c>
      <c r="H4" s="1">
        <f>'[5]0.3 wt.%'!C4</f>
        <v>21.968</v>
      </c>
      <c r="I4" s="1">
        <f>'[5]0.3 wt.%'!G4</f>
        <v>21.468696376821775</v>
      </c>
      <c r="J4" s="1">
        <f>'[5]0.5 wt.%'!C4</f>
        <v>26.28</v>
      </c>
      <c r="K4" s="1">
        <f>'[5]0.5 wt.%'!G4</f>
        <v>24.800293722425845</v>
      </c>
      <c r="L4" s="1">
        <f>'[5]0.75 wt.%'!C4</f>
        <v>25.030999999999999</v>
      </c>
      <c r="M4" s="1">
        <f>'[5]0.75 wt.%'!G4</f>
        <v>23.558844708465347</v>
      </c>
      <c r="N4" s="1">
        <f>'[5]1.0 wt.%'!C4</f>
        <v>24.632999999999999</v>
      </c>
      <c r="O4" s="1">
        <f>'[5]1.0 wt.%'!G4</f>
        <v>23.942486173367229</v>
      </c>
      <c r="P4" s="1">
        <f>'[5]2.0 wt.%'!C4</f>
        <v>25.3</v>
      </c>
      <c r="Q4" s="1">
        <f>'[5]2.0 wt.%'!G4</f>
        <v>24.52185055736809</v>
      </c>
      <c r="R4" s="1">
        <f>'[5]3.0 wt.%'!C4</f>
        <v>25.376000000000001</v>
      </c>
      <c r="S4" s="1">
        <f>'[5]3.0 wt.%'!G4</f>
        <v>23.042895306959391</v>
      </c>
      <c r="T4" s="1">
        <f>'[5]4.0 wt.%'!C4</f>
        <v>26.039000000000001</v>
      </c>
      <c r="U4" s="1">
        <f>'[5]4.0 wt.%'!G4</f>
        <v>24.867789300900569</v>
      </c>
    </row>
    <row r="5" spans="1:21" x14ac:dyDescent="0.2">
      <c r="A5" s="26">
        <v>6.9519000000000002</v>
      </c>
      <c r="B5" s="1">
        <f>'[5]0 wt.%'!C5</f>
        <v>24.788</v>
      </c>
      <c r="C5" s="1">
        <f>'[5]0 wt.%'!G5</f>
        <v>25.702557057081595</v>
      </c>
      <c r="D5" s="1">
        <f>'[5]0.1 wt.%'!C5</f>
        <v>27.093</v>
      </c>
      <c r="E5" s="1">
        <f>'[5]0.1 wt.%'!G5</f>
        <v>26.401860874000835</v>
      </c>
      <c r="F5" s="1">
        <f>'[5]0.2 wt.%'!C5</f>
        <v>23.449000000000002</v>
      </c>
      <c r="G5" s="1">
        <f>'[5]0.2 wt.%'!G5</f>
        <v>24.056541416749901</v>
      </c>
      <c r="H5" s="1">
        <f>'[5]0.3 wt.%'!C5</f>
        <v>24.58</v>
      </c>
      <c r="I5" s="1">
        <f>'[5]0.3 wt.%'!G5</f>
        <v>24.269410949977491</v>
      </c>
      <c r="J5" s="1">
        <f>'[5]0.5 wt.%'!C5</f>
        <v>27.954999999999998</v>
      </c>
      <c r="K5" s="1">
        <f>'[5]0.5 wt.%'!G5</f>
        <v>27.78198934919013</v>
      </c>
      <c r="L5" s="1">
        <f>'[5]0.75 wt.%'!C5</f>
        <v>28.012</v>
      </c>
      <c r="M5" s="1">
        <f>'[5]0.75 wt.%'!G5</f>
        <v>26.897832045475941</v>
      </c>
      <c r="N5" s="1">
        <f>'[5]1.0 wt.%'!C5</f>
        <v>26.933</v>
      </c>
      <c r="O5" s="1">
        <f>'[5]1.0 wt.%'!G5</f>
        <v>27.320189952167446</v>
      </c>
      <c r="P5" s="1">
        <f>'[5]2.0 wt.%'!C5</f>
        <v>28.309000000000001</v>
      </c>
      <c r="Q5" s="1">
        <f>'[5]2.0 wt.%'!G5</f>
        <v>27.801380975553304</v>
      </c>
      <c r="R5" s="1">
        <f>'[5]3.0 wt.%'!C5</f>
        <v>27.148</v>
      </c>
      <c r="S5" s="1">
        <f>'[5]3.0 wt.%'!G5</f>
        <v>27.134059068041172</v>
      </c>
      <c r="T5" s="1">
        <f>'[5]4.0 wt.%'!C5</f>
        <v>28.966000000000001</v>
      </c>
      <c r="U5" s="1">
        <f>'[5]4.0 wt.%'!G5</f>
        <v>29.116749500864529</v>
      </c>
    </row>
    <row r="6" spans="1:21" x14ac:dyDescent="0.2">
      <c r="A6" s="26">
        <v>4.8334000000000001</v>
      </c>
      <c r="B6" s="1">
        <f>'[5]0 wt.%'!C6</f>
        <v>26.681000000000001</v>
      </c>
      <c r="C6" s="1">
        <f>'[5]0 wt.%'!G6</f>
        <v>27.208265456517793</v>
      </c>
      <c r="D6" s="1">
        <f>'[5]0.1 wt.%'!C6</f>
        <v>27.943000000000001</v>
      </c>
      <c r="E6" s="1">
        <f>'[5]0.1 wt.%'!G6</f>
        <v>28.633544052832857</v>
      </c>
      <c r="F6" s="1">
        <f>'[5]0.2 wt.%'!C6</f>
        <v>25.997</v>
      </c>
      <c r="G6" s="1">
        <f>'[5]0.2 wt.%'!G6</f>
        <v>26.162835040312345</v>
      </c>
      <c r="H6" s="1">
        <f>'[5]0.3 wt.%'!C6</f>
        <v>26.102</v>
      </c>
      <c r="I6" s="1">
        <f>'[5]0.3 wt.%'!G6</f>
        <v>26.60397589332576</v>
      </c>
      <c r="J6" s="1">
        <f>'[5]0.5 wt.%'!C6</f>
        <v>28.797000000000001</v>
      </c>
      <c r="K6" s="1">
        <f>'[5]0.5 wt.%'!G6</f>
        <v>30.267412943832067</v>
      </c>
      <c r="L6" s="1">
        <f>'[5]0.75 wt.%'!C6</f>
        <v>29.774000000000001</v>
      </c>
      <c r="M6" s="1">
        <f>'[5]0.75 wt.%'!G6</f>
        <v>29.681079884432119</v>
      </c>
      <c r="N6" s="1">
        <f>'[5]1.0 wt.%'!C6</f>
        <v>30.13</v>
      </c>
      <c r="O6" s="1">
        <f>'[5]1.0 wt.%'!G6</f>
        <v>30.135710286364507</v>
      </c>
      <c r="P6" s="1">
        <f>'[5]2.0 wt.%'!C6</f>
        <v>30.905999999999999</v>
      </c>
      <c r="Q6" s="1">
        <f>'[5]2.0 wt.%'!G6</f>
        <v>30.535067877575862</v>
      </c>
      <c r="R6" s="1">
        <f>'[5]3.0 wt.%'!C6</f>
        <v>29.687000000000001</v>
      </c>
      <c r="S6" s="1">
        <f>'[5]3.0 wt.%'!G6</f>
        <v>30.544291437188537</v>
      </c>
      <c r="T6" s="1">
        <f>'[5]4.0 wt.%'!C6</f>
        <v>31.783999999999999</v>
      </c>
      <c r="U6" s="1">
        <f>'[5]4.0 wt.%'!G6</f>
        <v>32.658514743061666</v>
      </c>
    </row>
    <row r="7" spans="1:21" x14ac:dyDescent="0.2">
      <c r="A7" s="26">
        <v>3.3605</v>
      </c>
      <c r="B7" s="1">
        <f>'[5]0 wt.%'!C7</f>
        <v>28.706</v>
      </c>
      <c r="C7" s="1">
        <f>'[5]0 wt.%'!G7</f>
        <v>28.463747816325537</v>
      </c>
      <c r="D7" s="1">
        <f>'[5]0.1 wt.%'!C7</f>
        <v>29.372</v>
      </c>
      <c r="E7" s="1">
        <f>'[5]0.1 wt.%'!G7</f>
        <v>30.494355126711703</v>
      </c>
      <c r="F7" s="1">
        <f>'[5]0.2 wt.%'!C7</f>
        <v>28.236000000000001</v>
      </c>
      <c r="G7" s="1">
        <f>'[5]0.2 wt.%'!G7</f>
        <v>27.919094412942769</v>
      </c>
      <c r="H7" s="1">
        <f>'[5]0.3 wt.%'!C7</f>
        <v>28.004999999999999</v>
      </c>
      <c r="I7" s="1">
        <f>'[5]0.3 wt.%'!G7</f>
        <v>28.550571333250787</v>
      </c>
      <c r="J7" s="1">
        <f>'[5]0.5 wt.%'!C7</f>
        <v>31.196999999999999</v>
      </c>
      <c r="K7" s="1">
        <f>'[5]0.5 wt.%'!G7</f>
        <v>32.339796601179877</v>
      </c>
      <c r="L7" s="1">
        <f>'[5]0.75 wt.%'!C7</f>
        <v>31.902999999999999</v>
      </c>
      <c r="M7" s="1">
        <f>'[5]0.75 wt.%'!G7</f>
        <v>32.001793885955209</v>
      </c>
      <c r="N7" s="1">
        <f>'[5]1.0 wt.%'!C7</f>
        <v>31.35</v>
      </c>
      <c r="O7" s="1">
        <f>'[5]1.0 wt.%'!G7</f>
        <v>32.483333580880235</v>
      </c>
      <c r="P7" s="1">
        <f>'[5]2.0 wt.%'!C7</f>
        <v>31.579000000000001</v>
      </c>
      <c r="Q7" s="1">
        <f>'[5]2.0 wt.%'!G7</f>
        <v>32.814457222824863</v>
      </c>
      <c r="R7" s="1">
        <f>'[5]3.0 wt.%'!C7</f>
        <v>32.317999999999998</v>
      </c>
      <c r="S7" s="1">
        <f>'[5]3.0 wt.%'!G7</f>
        <v>33.387794590862292</v>
      </c>
      <c r="T7" s="1">
        <f>'[5]4.0 wt.%'!C7</f>
        <v>35.185000000000002</v>
      </c>
      <c r="U7" s="1">
        <f>'[5]4.0 wt.%'!G7</f>
        <v>35.611691988950518</v>
      </c>
    </row>
    <row r="8" spans="1:21" x14ac:dyDescent="0.2">
      <c r="A8" s="26">
        <v>2.3361999999999998</v>
      </c>
      <c r="B8" s="1">
        <f>'[5]0 wt.%'!C8</f>
        <v>30.693000000000001</v>
      </c>
      <c r="C8" s="1">
        <f>'[5]0 wt.%'!G8</f>
        <v>29.510874398317824</v>
      </c>
      <c r="D8" s="1">
        <f>'[5]0.1 wt.%'!C8</f>
        <v>31.954999999999998</v>
      </c>
      <c r="E8" s="1">
        <f>'[5]0.1 wt.%'!G8</f>
        <v>32.0463520339582</v>
      </c>
      <c r="F8" s="1">
        <f>'[5]0.2 wt.%'!C8</f>
        <v>27.757999999999999</v>
      </c>
      <c r="G8" s="1">
        <f>'[5]0.2 wt.%'!G8</f>
        <v>29.383890679961631</v>
      </c>
      <c r="H8" s="1">
        <f>'[5]0.3 wt.%'!C8</f>
        <v>30.151</v>
      </c>
      <c r="I8" s="1">
        <f>'[5]0.3 wt.%'!G8</f>
        <v>30.174116111564203</v>
      </c>
      <c r="J8" s="1">
        <f>'[5]0.5 wt.%'!C8</f>
        <v>33.911999999999999</v>
      </c>
      <c r="K8" s="1">
        <f>'[5]0.5 wt.%'!G8</f>
        <v>34.068254192593258</v>
      </c>
      <c r="L8" s="1">
        <f>'[5]0.75 wt.%'!C8</f>
        <v>30.98</v>
      </c>
      <c r="M8" s="1">
        <f>'[5]0.75 wt.%'!G8</f>
        <v>33.937369723570825</v>
      </c>
      <c r="N8" s="1">
        <f>'[5]1.0 wt.%'!C8</f>
        <v>34.518999999999998</v>
      </c>
      <c r="O8" s="1">
        <f>'[5]1.0 wt.%'!G8</f>
        <v>34.441352932556484</v>
      </c>
      <c r="P8" s="1">
        <f>'[5]2.0 wt.%'!C8</f>
        <v>31.744</v>
      </c>
      <c r="Q8" s="1">
        <f>'[5]2.0 wt.%'!G8</f>
        <v>34.715566510004116</v>
      </c>
      <c r="R8" s="1">
        <f>'[5]3.0 wt.%'!C8</f>
        <v>33.960999999999999</v>
      </c>
      <c r="S8" s="1">
        <f>'[5]3.0 wt.%'!G8</f>
        <v>35.759399189629121</v>
      </c>
      <c r="T8" s="1">
        <f>'[5]4.0 wt.%'!C8</f>
        <v>36.478000000000002</v>
      </c>
      <c r="U8" s="1">
        <f>'[5]4.0 wt.%'!G8</f>
        <v>38.074769523531351</v>
      </c>
    </row>
    <row r="9" spans="1:21" x14ac:dyDescent="0.2">
      <c r="A9" s="26">
        <v>1.6234999999999999</v>
      </c>
      <c r="B9" s="1">
        <f>'[5]0 wt.%'!C9</f>
        <v>32.220999999999997</v>
      </c>
      <c r="C9" s="1">
        <f>'[5]0 wt.%'!G9</f>
        <v>30.384776849750395</v>
      </c>
      <c r="D9" s="1">
        <f>'[5]0.1 wt.%'!C9</f>
        <v>32.984999999999999</v>
      </c>
      <c r="E9" s="1">
        <f>'[5]0.1 wt.%'!G9</f>
        <v>33.34160508662923</v>
      </c>
      <c r="F9" s="1">
        <f>'[5]0.2 wt.%'!C9</f>
        <v>27.766999999999999</v>
      </c>
      <c r="G9" s="1">
        <f>'[5]0.2 wt.%'!G9</f>
        <v>30.606368526108501</v>
      </c>
      <c r="H9" s="1">
        <f>'[5]0.3 wt.%'!C9</f>
        <v>29.792000000000002</v>
      </c>
      <c r="I9" s="1">
        <f>'[5]0.3 wt.%'!G9</f>
        <v>31.529081009006848</v>
      </c>
      <c r="J9" s="1">
        <f>'[5]0.5 wt.%'!C9</f>
        <v>34.625</v>
      </c>
      <c r="K9" s="1">
        <f>'[5]0.5 wt.%'!G9</f>
        <v>35.510776378840774</v>
      </c>
      <c r="L9" s="1">
        <f>'[5]0.75 wt.%'!C9</f>
        <v>34.908000000000001</v>
      </c>
      <c r="M9" s="1">
        <f>'[5]0.75 wt.%'!G9</f>
        <v>35.552746984080876</v>
      </c>
      <c r="N9" s="1">
        <f>'[5]1.0 wt.%'!C9</f>
        <v>35.908000000000001</v>
      </c>
      <c r="O9" s="1">
        <f>'[5]1.0 wt.%'!G9</f>
        <v>36.07546091988948</v>
      </c>
      <c r="P9" s="1">
        <f>'[5]2.0 wt.%'!C9</f>
        <v>37.984000000000002</v>
      </c>
      <c r="Q9" s="1">
        <f>'[5]2.0 wt.%'!G9</f>
        <v>36.302178955030769</v>
      </c>
      <c r="R9" s="1">
        <f>'[5]3.0 wt.%'!C9</f>
        <v>37.552</v>
      </c>
      <c r="S9" s="1">
        <f>'[5]3.0 wt.%'!G9</f>
        <v>37.738673814429326</v>
      </c>
      <c r="T9" s="1">
        <f>'[5]4.0 wt.%'!C9</f>
        <v>40.414000000000001</v>
      </c>
      <c r="U9" s="1">
        <f>'[5]4.0 wt.%'!G9</f>
        <v>40.130384892824452</v>
      </c>
    </row>
    <row r="10" spans="1:21" x14ac:dyDescent="0.2">
      <c r="A10" s="26">
        <v>1.1292</v>
      </c>
      <c r="B10" s="1">
        <f>'[5]0 wt.%'!C10</f>
        <v>30.702000000000002</v>
      </c>
      <c r="C10" s="1">
        <f>'[5]0 wt.%'!G10</f>
        <v>31.111702716028081</v>
      </c>
      <c r="D10" s="1">
        <f>'[5]0.1 wt.%'!C10</f>
        <v>34.402999999999999</v>
      </c>
      <c r="E10" s="1">
        <f>'[5]0.1 wt.%'!G10</f>
        <v>34.41901704012384</v>
      </c>
      <c r="F10" s="1">
        <f>'[5]0.2 wt.%'!C10</f>
        <v>32.625</v>
      </c>
      <c r="G10" s="1">
        <f>'[5]0.2 wt.%'!G10</f>
        <v>31.623244913008254</v>
      </c>
      <c r="H10" s="1">
        <f>'[5]0.3 wt.%'!C10</f>
        <v>33.439</v>
      </c>
      <c r="I10" s="1">
        <f>'[5]0.3 wt.%'!G10</f>
        <v>32.656162218396666</v>
      </c>
      <c r="J10" s="1">
        <f>'[5]0.5 wt.%'!C10</f>
        <v>36.478000000000002</v>
      </c>
      <c r="K10" s="1">
        <f>'[5]0.5 wt.%'!G10</f>
        <v>36.710689124415275</v>
      </c>
      <c r="L10" s="1">
        <f>'[5]0.75 wt.%'!C10</f>
        <v>35.448999999999998</v>
      </c>
      <c r="M10" s="1">
        <f>'[5]0.75 wt.%'!G10</f>
        <v>36.896443311441665</v>
      </c>
      <c r="N10" s="1">
        <f>'[5]1.0 wt.%'!C10</f>
        <v>37.997</v>
      </c>
      <c r="O10" s="1">
        <f>'[5]1.0 wt.%'!G10</f>
        <v>37.434737761756729</v>
      </c>
      <c r="P10" s="1">
        <f>'[5]2.0 wt.%'!C10</f>
        <v>37.552999999999997</v>
      </c>
      <c r="Q10" s="1">
        <f>'[5]2.0 wt.%'!G10</f>
        <v>37.621948254404266</v>
      </c>
      <c r="R10" s="1">
        <f>'[5]3.0 wt.%'!C10</f>
        <v>39.792999999999999</v>
      </c>
      <c r="S10" s="1">
        <f>'[5]3.0 wt.%'!G10</f>
        <v>39.385065718784041</v>
      </c>
      <c r="T10" s="1">
        <f>'[5]4.0 wt.%'!C10</f>
        <v>42.131</v>
      </c>
      <c r="U10" s="1">
        <f>'[5]4.0 wt.%'!G10</f>
        <v>41.840278234589952</v>
      </c>
    </row>
    <row r="11" spans="1:21" x14ac:dyDescent="0.2">
      <c r="A11" s="26">
        <v>1.1292</v>
      </c>
      <c r="B11" s="1">
        <f>'[5]0 wt.%'!C11</f>
        <v>31.364000000000001</v>
      </c>
      <c r="C11" s="1">
        <f>'[5]0 wt.%'!G11</f>
        <v>31.111702716028081</v>
      </c>
      <c r="D11" s="1">
        <f>'[5]0.1 wt.%'!C11</f>
        <v>35.578000000000003</v>
      </c>
      <c r="E11" s="1">
        <f>'[5]0.1 wt.%'!G11</f>
        <v>34.41901704012384</v>
      </c>
      <c r="F11" s="1">
        <f>'[5]0.2 wt.%'!C11</f>
        <v>32.325000000000003</v>
      </c>
      <c r="G11" s="1">
        <f>'[5]0.2 wt.%'!G11</f>
        <v>31.623244913008254</v>
      </c>
      <c r="H11" s="1">
        <f>'[5]0.3 wt.%'!C11</f>
        <v>33.231000000000002</v>
      </c>
      <c r="I11" s="1">
        <f>'[5]0.3 wt.%'!G11</f>
        <v>32.656162218396666</v>
      </c>
      <c r="J11" s="1">
        <f>'[5]0.5 wt.%'!C11</f>
        <v>37.152999999999999</v>
      </c>
      <c r="K11" s="1">
        <f>'[5]0.5 wt.%'!G11</f>
        <v>36.710689124415275</v>
      </c>
      <c r="L11" s="1">
        <f>'[5]0.75 wt.%'!C11</f>
        <v>36.526000000000003</v>
      </c>
      <c r="M11" s="1">
        <f>'[5]0.75 wt.%'!G11</f>
        <v>36.896443311441665</v>
      </c>
      <c r="N11" s="1">
        <f>'[5]1.0 wt.%'!C11</f>
        <v>36.692999999999998</v>
      </c>
      <c r="O11" s="1">
        <f>'[5]1.0 wt.%'!G11</f>
        <v>37.434737761756729</v>
      </c>
      <c r="P11" s="1">
        <f>'[5]2.0 wt.%'!C11</f>
        <v>36.357999999999997</v>
      </c>
      <c r="Q11" s="1">
        <f>'[5]2.0 wt.%'!G11</f>
        <v>37.621948254404266</v>
      </c>
      <c r="R11" s="1">
        <f>'[5]3.0 wt.%'!C11</f>
        <v>39.539000000000001</v>
      </c>
      <c r="S11" s="1">
        <f>'[5]3.0 wt.%'!G11</f>
        <v>39.385065718784041</v>
      </c>
      <c r="T11" s="1">
        <f>'[5]4.0 wt.%'!C11</f>
        <v>42.250999999999998</v>
      </c>
      <c r="U11" s="1">
        <f>'[5]4.0 wt.%'!G11</f>
        <v>41.840278234589952</v>
      </c>
    </row>
    <row r="12" spans="1:21" x14ac:dyDescent="0.2">
      <c r="A12" s="26">
        <v>0.78439999999999999</v>
      </c>
      <c r="B12" s="1">
        <f>'[5]0 wt.%'!C12</f>
        <v>31.08</v>
      </c>
      <c r="C12" s="1">
        <f>'[5]0 wt.%'!G12</f>
        <v>31.719883838729412</v>
      </c>
      <c r="D12" s="1">
        <f>'[5]0.1 wt.%'!C12</f>
        <v>33.933999999999997</v>
      </c>
      <c r="E12" s="1">
        <f>'[5]0.1 wt.%'!G12</f>
        <v>35.320431671086887</v>
      </c>
      <c r="F12" s="1">
        <f>'[5]0.2 wt.%'!C12</f>
        <v>32.933999999999997</v>
      </c>
      <c r="G12" s="1">
        <f>'[5]0.2 wt.%'!G12</f>
        <v>32.474012579042743</v>
      </c>
      <c r="H12" s="1">
        <f>'[5]0.3 wt.%'!C12</f>
        <v>33.444000000000003</v>
      </c>
      <c r="I12" s="1">
        <f>'[5]0.3 wt.%'!G12</f>
        <v>33.599132536418644</v>
      </c>
      <c r="J12" s="1">
        <f>'[5]0.5 wt.%'!C12</f>
        <v>38.969000000000001</v>
      </c>
      <c r="K12" s="1">
        <f>'[5]0.5 wt.%'!G12</f>
        <v>37.714593806585953</v>
      </c>
      <c r="L12" s="1">
        <f>'[5]0.75 wt.%'!C12</f>
        <v>36.999000000000002</v>
      </c>
      <c r="M12" s="1">
        <f>'[5]0.75 wt.%'!G12</f>
        <v>38.0206442497417</v>
      </c>
      <c r="N12" s="1">
        <f>'[5]1.0 wt.%'!C12</f>
        <v>38.72</v>
      </c>
      <c r="O12" s="1">
        <f>'[5]1.0 wt.%'!G12</f>
        <v>38.571974107440639</v>
      </c>
      <c r="P12" s="1">
        <f>'[5]2.0 wt.%'!C12</f>
        <v>39.268999999999998</v>
      </c>
      <c r="Q12" s="1">
        <f>'[5]2.0 wt.%'!G12</f>
        <v>38.726130690929516</v>
      </c>
      <c r="R12" s="1">
        <f>'[5]3.0 wt.%'!C12</f>
        <v>39.689</v>
      </c>
      <c r="S12" s="1">
        <f>'[5]3.0 wt.%'!G12</f>
        <v>40.762516327226599</v>
      </c>
      <c r="T12" s="1">
        <f>'[5]4.0 wt.%'!C12</f>
        <v>43.872</v>
      </c>
      <c r="U12" s="1">
        <f>'[5]4.0 wt.%'!G12</f>
        <v>43.270857198053633</v>
      </c>
    </row>
    <row r="13" spans="1:21" x14ac:dyDescent="0.2">
      <c r="A13" s="26">
        <v>0.54581999999999997</v>
      </c>
      <c r="B13" s="1">
        <f>'[5]0 wt.%'!C13</f>
        <v>31.727</v>
      </c>
      <c r="C13" s="1">
        <f>'[5]0 wt.%'!G13</f>
        <v>32.224599697394574</v>
      </c>
      <c r="D13" s="1">
        <f>'[5]0.1 wt.%'!C13</f>
        <v>37.481999999999999</v>
      </c>
      <c r="E13" s="1">
        <f>'[5]0.1 wt.%'!G13</f>
        <v>36.068495434491908</v>
      </c>
      <c r="F13" s="1">
        <f>'[5]0.2 wt.%'!C13</f>
        <v>34.216000000000001</v>
      </c>
      <c r="G13" s="1">
        <f>'[5]0.2 wt.%'!G13</f>
        <v>33.18004556339438</v>
      </c>
      <c r="H13" s="1">
        <f>'[5]0.3 wt.%'!C13</f>
        <v>34.286999999999999</v>
      </c>
      <c r="I13" s="1">
        <f>'[5]0.3 wt.%'!G13</f>
        <v>34.381682431493147</v>
      </c>
      <c r="J13" s="1">
        <f>'[5]0.5 wt.%'!C13</f>
        <v>38.994999999999997</v>
      </c>
      <c r="K13" s="1">
        <f>'[5]0.5 wt.%'!G13</f>
        <v>38.547711762350872</v>
      </c>
      <c r="L13" s="1">
        <f>'[5]0.75 wt.%'!C13</f>
        <v>38.656999999999996</v>
      </c>
      <c r="M13" s="1">
        <f>'[5]0.75 wt.%'!G13</f>
        <v>38.953593367540812</v>
      </c>
      <c r="N13" s="1">
        <f>'[5]1.0 wt.%'!C13</f>
        <v>40.520000000000003</v>
      </c>
      <c r="O13" s="1">
        <f>'[5]1.0 wt.%'!G13</f>
        <v>39.515741017152763</v>
      </c>
      <c r="P13" s="1">
        <f>'[5]2.0 wt.%'!C13</f>
        <v>38.527999999999999</v>
      </c>
      <c r="Q13" s="1">
        <f>'[5]2.0 wt.%'!G13</f>
        <v>39.64246690356714</v>
      </c>
      <c r="R13" s="1">
        <f>'[5]3.0 wt.%'!C13</f>
        <v>40.606999999999999</v>
      </c>
      <c r="S13" s="1">
        <f>'[5]3.0 wt.%'!G13</f>
        <v>41.905631660239564</v>
      </c>
      <c r="T13" s="1">
        <f>'[5]4.0 wt.%'!C13</f>
        <v>44.347999999999999</v>
      </c>
      <c r="U13" s="1">
        <f>'[5]4.0 wt.%'!G13</f>
        <v>44.458062560044908</v>
      </c>
    </row>
    <row r="14" spans="1:21" x14ac:dyDescent="0.2">
      <c r="A14" s="26">
        <v>0.37938</v>
      </c>
      <c r="B14" s="1">
        <f>'[5]0 wt.%'!C14</f>
        <v>32.982999999999997</v>
      </c>
      <c r="C14" s="1">
        <f>'[5]0 wt.%'!G14</f>
        <v>32.646806659566103</v>
      </c>
      <c r="D14" s="1">
        <f>'[5]0.1 wt.%'!C14</f>
        <v>36.798000000000002</v>
      </c>
      <c r="E14" s="1">
        <f>'[5]0.1 wt.%'!G14</f>
        <v>36.694268775343822</v>
      </c>
      <c r="F14" s="1">
        <f>'[5]0.2 wt.%'!C14</f>
        <v>34.853999999999999</v>
      </c>
      <c r="G14" s="1">
        <f>'[5]0.2 wt.%'!G14</f>
        <v>33.770659146063217</v>
      </c>
      <c r="H14" s="1">
        <f>'[5]0.3 wt.%'!C14</f>
        <v>35.92</v>
      </c>
      <c r="I14" s="1">
        <f>'[5]0.3 wt.%'!G14</f>
        <v>35.036304251423424</v>
      </c>
      <c r="J14" s="1">
        <f>'[5]0.5 wt.%'!C14</f>
        <v>38.896999999999998</v>
      </c>
      <c r="K14" s="1">
        <f>'[5]0.5 wt.%'!G14</f>
        <v>39.244634982010233</v>
      </c>
      <c r="L14" s="1">
        <f>'[5]0.75 wt.%'!C14</f>
        <v>40.284999999999997</v>
      </c>
      <c r="M14" s="1">
        <f>'[5]0.75 wt.%'!G14</f>
        <v>39.734027756759986</v>
      </c>
      <c r="N14" s="1">
        <f>'[5]1.0 wt.%'!C14</f>
        <v>40.36</v>
      </c>
      <c r="O14" s="1">
        <f>'[5]1.0 wt.%'!G14</f>
        <v>40.305224749646136</v>
      </c>
      <c r="P14" s="1">
        <f>'[5]2.0 wt.%'!C14</f>
        <v>41.100999999999999</v>
      </c>
      <c r="Q14" s="1">
        <f>'[5]2.0 wt.%'!G14</f>
        <v>40.409004197815626</v>
      </c>
      <c r="R14" s="1">
        <f>'[5]3.0 wt.%'!C14</f>
        <v>42.643000000000001</v>
      </c>
      <c r="S14" s="1">
        <f>'[5]3.0 wt.%'!G14</f>
        <v>42.86187514630624</v>
      </c>
      <c r="T14" s="1">
        <f>'[5]4.0 wt.%'!C14</f>
        <v>44.7</v>
      </c>
      <c r="U14" s="1">
        <f>'[5]4.0 wt.%'!G14</f>
        <v>45.451188416414368</v>
      </c>
    </row>
    <row r="15" spans="1:21" x14ac:dyDescent="0.2">
      <c r="A15" s="26">
        <v>0.2636</v>
      </c>
      <c r="B15" s="1">
        <f>'[5]0 wt.%'!C15</f>
        <v>32.921999999999997</v>
      </c>
      <c r="C15" s="1">
        <f>'[5]0 wt.%'!G15</f>
        <v>32.999115665442822</v>
      </c>
      <c r="D15" s="1">
        <f>'[5]0.1 wt.%'!C15</f>
        <v>38.335000000000001</v>
      </c>
      <c r="E15" s="1">
        <f>'[5]0.1 wt.%'!G15</f>
        <v>37.216442977507072</v>
      </c>
      <c r="F15" s="1">
        <f>'[5]0.2 wt.%'!C15</f>
        <v>34.058999999999997</v>
      </c>
      <c r="G15" s="1">
        <f>'[5]0.2 wt.%'!G15</f>
        <v>34.263494420728364</v>
      </c>
      <c r="H15" s="1">
        <f>'[5]0.3 wt.%'!C15</f>
        <v>36.167999999999999</v>
      </c>
      <c r="I15" s="1">
        <f>'[5]0.3 wt.%'!G15</f>
        <v>35.582550958059088</v>
      </c>
      <c r="J15" s="1">
        <f>'[5]0.5 wt.%'!C15</f>
        <v>39.706000000000003</v>
      </c>
      <c r="K15" s="1">
        <f>'[5]0.5 wt.%'!G15</f>
        <v>39.826179931974465</v>
      </c>
      <c r="L15" s="1">
        <f>'[5]0.75 wt.%'!C15</f>
        <v>40.957000000000001</v>
      </c>
      <c r="M15" s="1">
        <f>'[5]0.75 wt.%'!G15</f>
        <v>40.385258286933258</v>
      </c>
      <c r="N15" s="1">
        <f>'[5]1.0 wt.%'!C15</f>
        <v>40.716999999999999</v>
      </c>
      <c r="O15" s="1">
        <f>'[5]1.0 wt.%'!G15</f>
        <v>40.964006470155951</v>
      </c>
      <c r="P15" s="1">
        <f>'[5]2.0 wt.%'!C15</f>
        <v>43.027000000000001</v>
      </c>
      <c r="Q15" s="1">
        <f>'[5]2.0 wt.%'!G15</f>
        <v>41.048638349548064</v>
      </c>
      <c r="R15" s="1">
        <f>'[5]3.0 wt.%'!C15</f>
        <v>43.889000000000003</v>
      </c>
      <c r="S15" s="1">
        <f>'[5]3.0 wt.%'!G15</f>
        <v>43.659808913716184</v>
      </c>
      <c r="T15" s="1">
        <f>'[5]4.0 wt.%'!C15</f>
        <v>46.116</v>
      </c>
      <c r="U15" s="1">
        <f>'[5]4.0 wt.%'!G15</f>
        <v>46.279898538503367</v>
      </c>
    </row>
    <row r="16" spans="1:21" x14ac:dyDescent="0.2">
      <c r="A16" s="26">
        <v>0.18317</v>
      </c>
      <c r="B16" s="1">
        <f>'[5]0 wt.%'!C16</f>
        <v>33.256999999999998</v>
      </c>
      <c r="C16" s="1">
        <f>'[5]0 wt.%'!G16</f>
        <v>33.292721141654226</v>
      </c>
      <c r="D16" s="1">
        <f>'[5]0.1 wt.%'!C16</f>
        <v>39.277999999999999</v>
      </c>
      <c r="E16" s="1">
        <f>'[5]0.1 wt.%'!G16</f>
        <v>37.65160984163515</v>
      </c>
      <c r="F16" s="1">
        <f>'[5]0.2 wt.%'!C16</f>
        <v>35.375999999999998</v>
      </c>
      <c r="G16" s="1">
        <f>'[5]0.2 wt.%'!G16</f>
        <v>34.674210959613752</v>
      </c>
      <c r="H16" s="1">
        <f>'[5]0.3 wt.%'!C16</f>
        <v>35.526000000000003</v>
      </c>
      <c r="I16" s="1">
        <f>'[5]0.3 wt.%'!G16</f>
        <v>36.03777924276207</v>
      </c>
      <c r="J16" s="1">
        <f>'[5]0.5 wt.%'!C16</f>
        <v>40.375</v>
      </c>
      <c r="K16" s="1">
        <f>'[5]0.5 wt.%'!G16</f>
        <v>40.310824886047342</v>
      </c>
      <c r="L16" s="1">
        <f>'[5]0.75 wt.%'!C16</f>
        <v>40.313000000000002</v>
      </c>
      <c r="M16" s="1">
        <f>'[5]0.75 wt.%'!G16</f>
        <v>40.927977453192192</v>
      </c>
      <c r="N16" s="1">
        <f>'[5]1.0 wt.%'!C16</f>
        <v>41.637999999999998</v>
      </c>
      <c r="O16" s="1">
        <f>'[5]1.0 wt.%'!G16</f>
        <v>41.513018608770807</v>
      </c>
      <c r="P16" s="1">
        <f>'[5]2.0 wt.%'!C16</f>
        <v>42.524000000000001</v>
      </c>
      <c r="Q16" s="1">
        <f>'[5]2.0 wt.%'!G16</f>
        <v>41.581693385291871</v>
      </c>
      <c r="R16" s="1">
        <f>'[5]3.0 wt.%'!C16</f>
        <v>44.78</v>
      </c>
      <c r="S16" s="1">
        <f>'[5]3.0 wt.%'!G16</f>
        <v>44.324786873000974</v>
      </c>
      <c r="T16" s="1">
        <f>'[5]4.0 wt.%'!C16</f>
        <v>47.546999999999997</v>
      </c>
      <c r="U16" s="1">
        <f>'[5]4.0 wt.%'!G16</f>
        <v>46.970524738738192</v>
      </c>
    </row>
    <row r="17" spans="1:21" x14ac:dyDescent="0.2">
      <c r="A17" s="26">
        <v>0.1273</v>
      </c>
      <c r="B17" s="1">
        <f>'[5]0 wt.%'!C17</f>
        <v>32.753999999999998</v>
      </c>
      <c r="C17" s="1">
        <f>'[5]0 wt.%'!G17</f>
        <v>33.537376922521524</v>
      </c>
      <c r="D17" s="1">
        <f>'[5]0.1 wt.%'!C17</f>
        <v>38.46</v>
      </c>
      <c r="E17" s="1">
        <f>'[5]0.1 wt.%'!G17</f>
        <v>38.014225996907989</v>
      </c>
      <c r="F17" s="1">
        <f>'[5]0.2 wt.%'!C17</f>
        <v>35.460999999999999</v>
      </c>
      <c r="G17" s="1">
        <f>'[5]0.2 wt.%'!G17</f>
        <v>35.016453130409531</v>
      </c>
      <c r="H17" s="1">
        <f>'[5]0.3 wt.%'!C17</f>
        <v>36.999000000000002</v>
      </c>
      <c r="I17" s="1">
        <f>'[5]0.3 wt.%'!G17</f>
        <v>36.417112192896482</v>
      </c>
      <c r="J17" s="1">
        <f>'[5]0.5 wt.%'!C17</f>
        <v>39.932000000000002</v>
      </c>
      <c r="K17" s="1">
        <f>'[5]0.5 wt.%'!G17</f>
        <v>40.714670179439359</v>
      </c>
      <c r="L17" s="1">
        <f>'[5]0.75 wt.%'!C17</f>
        <v>40.941000000000003</v>
      </c>
      <c r="M17" s="1">
        <f>'[5]0.75 wt.%'!G17</f>
        <v>41.380214867582666</v>
      </c>
      <c r="N17" s="1">
        <f>'[5]1.0 wt.%'!C17</f>
        <v>43.238</v>
      </c>
      <c r="O17" s="1">
        <f>'[5]1.0 wt.%'!G17</f>
        <v>41.970499835659545</v>
      </c>
      <c r="P17" s="1">
        <f>'[5]2.0 wt.%'!C17</f>
        <v>42.67</v>
      </c>
      <c r="Q17" s="1">
        <f>'[5]2.0 wt.%'!G17</f>
        <v>42.025877866106001</v>
      </c>
      <c r="R17" s="1">
        <f>'[5]3.0 wt.%'!C17</f>
        <v>45.201999999999998</v>
      </c>
      <c r="S17" s="1">
        <f>'[5]3.0 wt.%'!G17</f>
        <v>44.87890018174329</v>
      </c>
      <c r="T17" s="1">
        <f>'[5]4.0 wt.%'!C17</f>
        <v>47.908000000000001</v>
      </c>
      <c r="U17" s="1">
        <f>'[5]4.0 wt.%'!G17</f>
        <v>47.546010232013558</v>
      </c>
    </row>
    <row r="18" spans="1:21" x14ac:dyDescent="0.2">
      <c r="A18" s="26">
        <v>8.8682999999999998E-2</v>
      </c>
      <c r="B18" s="1">
        <f>'[5]0 wt.%'!C18</f>
        <v>33.270000000000003</v>
      </c>
      <c r="C18" s="1">
        <f>'[5]0 wt.%'!G18</f>
        <v>33.74011358714786</v>
      </c>
      <c r="D18" s="1">
        <f>'[5]0.1 wt.%'!C18</f>
        <v>39.091999999999999</v>
      </c>
      <c r="E18" s="1">
        <f>'[5]0.1 wt.%'!G18</f>
        <v>38.314711804351518</v>
      </c>
      <c r="F18" s="1">
        <f>'[5]0.2 wt.%'!C18</f>
        <v>35.808999999999997</v>
      </c>
      <c r="G18" s="1">
        <f>'[5]0.2 wt.%'!G18</f>
        <v>35.300055814783647</v>
      </c>
      <c r="H18" s="1">
        <f>'[5]0.3 wt.%'!C18</f>
        <v>36.667999999999999</v>
      </c>
      <c r="I18" s="1">
        <f>'[5]0.3 wt.%'!G18</f>
        <v>36.731450553594485</v>
      </c>
      <c r="J18" s="1">
        <f>'[5]0.5 wt.%'!C18</f>
        <v>41.323999999999998</v>
      </c>
      <c r="K18" s="1">
        <f>'[5]0.5 wt.%'!G18</f>
        <v>41.049320959065732</v>
      </c>
      <c r="L18" s="1">
        <f>'[5]0.75 wt.%'!C18</f>
        <v>41.183999999999997</v>
      </c>
      <c r="M18" s="1">
        <f>'[5]0.75 wt.%'!G18</f>
        <v>41.754966302793967</v>
      </c>
      <c r="N18" s="1">
        <f>'[5]1.0 wt.%'!C18</f>
        <v>42.716999999999999</v>
      </c>
      <c r="O18" s="1">
        <f>'[5]1.0 wt.%'!G18</f>
        <v>42.349596612934924</v>
      </c>
      <c r="P18" s="1">
        <f>'[5]2.0 wt.%'!C18</f>
        <v>42.405000000000001</v>
      </c>
      <c r="Q18" s="1">
        <f>'[5]2.0 wt.%'!G18</f>
        <v>42.39395615062395</v>
      </c>
      <c r="R18" s="1">
        <f>'[5]3.0 wt.%'!C18</f>
        <v>46.514000000000003</v>
      </c>
      <c r="S18" s="1">
        <f>'[5]3.0 wt.%'!G18</f>
        <v>45.338072181036502</v>
      </c>
      <c r="T18" s="1">
        <f>'[5]4.0 wt.%'!C18</f>
        <v>49.326999999999998</v>
      </c>
      <c r="U18" s="1">
        <f>'[5]4.0 wt.%'!G18</f>
        <v>48.02289252367202</v>
      </c>
    </row>
    <row r="19" spans="1:21" x14ac:dyDescent="0.2">
      <c r="A19" s="26">
        <v>6.1585000000000001E-2</v>
      </c>
      <c r="B19" s="1">
        <f>'[5]0 wt.%'!C19</f>
        <v>32.927999999999997</v>
      </c>
      <c r="C19" s="1">
        <f>'[5]0 wt.%'!G19</f>
        <v>33.910681838946218</v>
      </c>
      <c r="D19" s="1">
        <f>'[5]0.1 wt.%'!C19</f>
        <v>38.667000000000002</v>
      </c>
      <c r="E19" s="1">
        <f>'[5]0.1 wt.%'!G19</f>
        <v>38.567519252675318</v>
      </c>
      <c r="F19" s="1">
        <f>'[5]0.2 wt.%'!C19</f>
        <v>35.417999999999999</v>
      </c>
      <c r="G19" s="1">
        <f>'[5]0.2 wt.%'!G19</f>
        <v>35.538659000685776</v>
      </c>
      <c r="H19" s="1">
        <f>'[5]0.3 wt.%'!C19</f>
        <v>37.064</v>
      </c>
      <c r="I19" s="1">
        <f>'[5]0.3 wt.%'!G19</f>
        <v>36.995912557821697</v>
      </c>
      <c r="J19" s="1">
        <f>'[5]0.5 wt.%'!C19</f>
        <v>42.432000000000002</v>
      </c>
      <c r="K19" s="1">
        <f>'[5]0.5 wt.%'!G19</f>
        <v>41.330872392049166</v>
      </c>
      <c r="L19" s="1">
        <f>'[5]0.75 wt.%'!C19</f>
        <v>42.816000000000003</v>
      </c>
      <c r="M19" s="1">
        <f>'[5]0.75 wt.%'!G19</f>
        <v>42.070255583500689</v>
      </c>
      <c r="N19" s="1">
        <f>'[5]1.0 wt.%'!C19</f>
        <v>42.253</v>
      </c>
      <c r="O19" s="1">
        <f>'[5]1.0 wt.%'!G19</f>
        <v>42.668541756288398</v>
      </c>
      <c r="P19" s="1">
        <f>'[5]2.0 wt.%'!C19</f>
        <v>42.146999999999998</v>
      </c>
      <c r="Q19" s="1">
        <f>'[5]2.0 wt.%'!G19</f>
        <v>42.703631115588379</v>
      </c>
      <c r="R19" s="1">
        <f>'[5]3.0 wt.%'!C19</f>
        <v>45.61</v>
      </c>
      <c r="S19" s="1">
        <f>'[5]3.0 wt.%'!G19</f>
        <v>45.724386937366106</v>
      </c>
      <c r="T19" s="1">
        <f>'[5]4.0 wt.%'!C19</f>
        <v>49.414999999999999</v>
      </c>
      <c r="U19" s="1">
        <f>'[5]4.0 wt.%'!G19</f>
        <v>48.424107464007051</v>
      </c>
    </row>
    <row r="20" spans="1:21" x14ac:dyDescent="0.2">
      <c r="A20" s="26">
        <v>4.2880000000000001E-2</v>
      </c>
      <c r="B20" s="1">
        <f>'[5]0 wt.%'!C20</f>
        <v>34.106000000000002</v>
      </c>
      <c r="C20" s="1">
        <f>'[5]0 wt.%'!G20</f>
        <v>34.051883890846796</v>
      </c>
      <c r="D20" s="1">
        <f>'[5]0.1 wt.%'!C20</f>
        <v>38.073999999999998</v>
      </c>
      <c r="E20" s="1">
        <f>'[5]0.1 wt.%'!G20</f>
        <v>38.776801637073966</v>
      </c>
      <c r="F20" s="1">
        <f>'[5]0.2 wt.%'!C20</f>
        <v>34.363</v>
      </c>
      <c r="G20" s="1">
        <f>'[5]0.2 wt.%'!G20</f>
        <v>35.736182625886698</v>
      </c>
      <c r="H20" s="1">
        <f>'[5]0.3 wt.%'!C20</f>
        <v>36.203000000000003</v>
      </c>
      <c r="I20" s="1">
        <f>'[5]0.3 wt.%'!G20</f>
        <v>37.214842969858559</v>
      </c>
      <c r="J20" s="1">
        <f>'[5]0.5 wt.%'!C20</f>
        <v>42.371000000000002</v>
      </c>
      <c r="K20" s="1">
        <f>'[5]0.5 wt.%'!G20</f>
        <v>41.563949999597192</v>
      </c>
      <c r="L20" s="1">
        <f>'[5]0.75 wt.%'!C20</f>
        <v>43.125</v>
      </c>
      <c r="M20" s="1">
        <f>'[5]0.75 wt.%'!G20</f>
        <v>42.331262499551379</v>
      </c>
      <c r="N20" s="1">
        <f>'[5]1.0 wt.%'!C20</f>
        <v>43.808</v>
      </c>
      <c r="O20" s="1">
        <f>'[5]1.0 wt.%'!G20</f>
        <v>42.932575116602578</v>
      </c>
      <c r="P20" s="1">
        <f>'[5]2.0 wt.%'!C20</f>
        <v>43.14</v>
      </c>
      <c r="Q20" s="1">
        <f>'[5]2.0 wt.%'!G20</f>
        <v>42.959990314995018</v>
      </c>
      <c r="R20" s="1">
        <f>'[5]3.0 wt.%'!C20</f>
        <v>45.823999999999998</v>
      </c>
      <c r="S20" s="1">
        <f>'[5]3.0 wt.%'!G20</f>
        <v>46.044191096100747</v>
      </c>
      <c r="T20" s="1">
        <f>'[5]4.0 wt.%'!C20</f>
        <v>48.716999999999999</v>
      </c>
      <c r="U20" s="1">
        <f>'[5]4.0 wt.%'!G20</f>
        <v>48.756246488891044</v>
      </c>
    </row>
    <row r="21" spans="1:21" x14ac:dyDescent="0.2">
      <c r="A21" s="26">
        <v>2.9755E-2</v>
      </c>
      <c r="B21" s="1">
        <f>'[5]0 wt.%'!C21</f>
        <v>35.161999999999999</v>
      </c>
      <c r="C21" s="1">
        <f>'[5]0 wt.%'!G21</f>
        <v>34.170714391125692</v>
      </c>
      <c r="D21" s="1">
        <f>'[5]0.1 wt.%'!C21</f>
        <v>37.884</v>
      </c>
      <c r="E21" s="1">
        <f>'[5]0.1 wt.%'!G21</f>
        <v>38.95292606375839</v>
      </c>
      <c r="F21" s="1">
        <f>'[5]0.2 wt.%'!C21</f>
        <v>35.47</v>
      </c>
      <c r="G21" s="1">
        <f>'[5]0.2 wt.%'!G21</f>
        <v>35.90241130941925</v>
      </c>
      <c r="H21" s="1">
        <f>'[5]0.3 wt.%'!C21</f>
        <v>38.091999999999999</v>
      </c>
      <c r="I21" s="1">
        <f>'[5]0.3 wt.%'!G21</f>
        <v>37.399086824947325</v>
      </c>
      <c r="J21" s="1">
        <f>'[5]0.5 wt.%'!C21</f>
        <v>42.164000000000001</v>
      </c>
      <c r="K21" s="1">
        <f>'[5]0.5 wt.%'!G21</f>
        <v>41.760099618784324</v>
      </c>
      <c r="L21" s="1">
        <f>'[5]0.75 wt.%'!C21</f>
        <v>43.298999999999999</v>
      </c>
      <c r="M21" s="1">
        <f>'[5]0.75 wt.%'!G21</f>
        <v>42.550916406793426</v>
      </c>
      <c r="N21" s="1">
        <f>'[5]1.0 wt.%'!C21</f>
        <v>43.347999999999999</v>
      </c>
      <c r="O21" s="1">
        <f>'[5]1.0 wt.%'!G21</f>
        <v>43.154775969027483</v>
      </c>
      <c r="P21" s="1">
        <f>'[5]2.0 wt.%'!C21</f>
        <v>42.898000000000003</v>
      </c>
      <c r="Q21" s="1">
        <f>'[5]2.0 wt.%'!G21</f>
        <v>43.175732873311659</v>
      </c>
      <c r="R21" s="1">
        <f>'[5]3.0 wt.%'!C21</f>
        <v>45.290999999999997</v>
      </c>
      <c r="S21" s="1">
        <f>'[5]3.0 wt.%'!G21</f>
        <v>46.313326619715291</v>
      </c>
      <c r="T21" s="1">
        <f>'[5]4.0 wt.%'!C21</f>
        <v>49.91</v>
      </c>
      <c r="U21" s="1">
        <f>'[5]4.0 wt.%'!G21</f>
        <v>49.035762586269726</v>
      </c>
    </row>
    <row r="22" spans="1:21" x14ac:dyDescent="0.2">
      <c r="A22" s="26">
        <v>2.0740000000000001E-2</v>
      </c>
      <c r="B22" s="1">
        <f>'[5]0 wt.%'!C22</f>
        <v>34.44</v>
      </c>
      <c r="C22" s="1">
        <f>'[5]0 wt.%'!G22</f>
        <v>34.268595717646605</v>
      </c>
      <c r="D22" s="1">
        <f>'[5]0.1 wt.%'!C22</f>
        <v>38.987000000000002</v>
      </c>
      <c r="E22" s="1">
        <f>'[5]0.1 wt.%'!G22</f>
        <v>39.098000707693608</v>
      </c>
      <c r="F22" s="1">
        <f>'[5]0.2 wt.%'!C22</f>
        <v>35.615000000000002</v>
      </c>
      <c r="G22" s="1">
        <f>'[5]0.2 wt.%'!G22</f>
        <v>36.03933477613699</v>
      </c>
      <c r="H22" s="1">
        <f>'[5]0.3 wt.%'!C22</f>
        <v>37.645000000000003</v>
      </c>
      <c r="I22" s="1">
        <f>'[5]0.3 wt.%'!G22</f>
        <v>37.550849486024127</v>
      </c>
      <c r="J22" s="1">
        <f>'[5]0.5 wt.%'!C22</f>
        <v>40.82</v>
      </c>
      <c r="K22" s="1">
        <f>'[5]0.5 wt.%'!G22</f>
        <v>41.921669122216073</v>
      </c>
      <c r="L22" s="1">
        <f>'[5]0.75 wt.%'!C22</f>
        <v>42.57</v>
      </c>
      <c r="M22" s="1">
        <f>'[5]0.75 wt.%'!G22</f>
        <v>42.731846519566581</v>
      </c>
      <c r="N22" s="1">
        <f>'[5]1.0 wt.%'!C22</f>
        <v>41.811</v>
      </c>
      <c r="O22" s="1">
        <f>'[5]1.0 wt.%'!G22</f>
        <v>43.3378040143389</v>
      </c>
      <c r="P22" s="1">
        <f>'[5]2.0 wt.%'!C22</f>
        <v>42.610999999999997</v>
      </c>
      <c r="Q22" s="1">
        <f>'[5]2.0 wt.%'!G22</f>
        <v>43.353441186795855</v>
      </c>
      <c r="R22" s="1">
        <f>'[5]3.0 wt.%'!C22</f>
        <v>47.491999999999997</v>
      </c>
      <c r="S22" s="1">
        <f>'[5]3.0 wt.%'!G22</f>
        <v>46.535015007826608</v>
      </c>
      <c r="T22" s="1">
        <f>'[5]4.0 wt.%'!C22</f>
        <v>48.512999999999998</v>
      </c>
      <c r="U22" s="1">
        <f>'[5]4.0 wt.%'!G22</f>
        <v>49.266001509199093</v>
      </c>
    </row>
    <row r="23" spans="1:21" x14ac:dyDescent="0.2">
      <c r="A23" s="26">
        <v>1.4402999999999999E-2</v>
      </c>
      <c r="B23" s="1">
        <f>'[5]0 wt.%'!C23</f>
        <v>34.493000000000002</v>
      </c>
      <c r="C23" s="1">
        <f>'[5]0 wt.%'!G23</f>
        <v>34.351077547717971</v>
      </c>
      <c r="D23" s="1">
        <f>'[5]0.1 wt.%'!C23</f>
        <v>37.703000000000003</v>
      </c>
      <c r="E23" s="1">
        <f>'[5]0.1 wt.%'!G23</f>
        <v>39.220251013794368</v>
      </c>
      <c r="F23" s="1">
        <f>'[5]0.2 wt.%'!C23</f>
        <v>36.622</v>
      </c>
      <c r="G23" s="1">
        <f>'[5]0.2 wt.%'!G23</f>
        <v>36.154716315354108</v>
      </c>
      <c r="H23" s="1">
        <f>'[5]0.3 wt.%'!C23</f>
        <v>37.847000000000001</v>
      </c>
      <c r="I23" s="1">
        <f>'[5]0.3 wt.%'!G23</f>
        <v>37.678735595326522</v>
      </c>
      <c r="J23" s="1">
        <f>'[5]0.5 wt.%'!C23</f>
        <v>42.383000000000003</v>
      </c>
      <c r="K23" s="1">
        <f>'[5]0.5 wt.%'!G23</f>
        <v>42.057819180663905</v>
      </c>
      <c r="L23" s="1">
        <f>'[5]0.75 wt.%'!C23</f>
        <v>44.155000000000001</v>
      </c>
      <c r="M23" s="1">
        <f>'[5]0.75 wt.%'!G23</f>
        <v>42.88431121683815</v>
      </c>
      <c r="N23" s="1">
        <f>'[5]1.0 wt.%'!C23</f>
        <v>43.292000000000002</v>
      </c>
      <c r="O23" s="1">
        <f>'[5]1.0 wt.%'!G23</f>
        <v>43.492036580123013</v>
      </c>
      <c r="P23" s="1">
        <f>'[5]2.0 wt.%'!C23</f>
        <v>43.045999999999999</v>
      </c>
      <c r="Q23" s="1">
        <f>'[5]2.0 wt.%'!G23</f>
        <v>43.503190964777694</v>
      </c>
      <c r="R23" s="1">
        <f>'[5]3.0 wt.%'!C23</f>
        <v>47.43</v>
      </c>
      <c r="S23" s="1">
        <f>'[5]3.0 wt.%'!G23</f>
        <v>46.721825552870541</v>
      </c>
      <c r="T23" s="1">
        <f>'[5]4.0 wt.%'!C23</f>
        <v>48.476999999999997</v>
      </c>
      <c r="U23" s="1">
        <f>'[5]4.0 wt.%'!G23</f>
        <v>49.460017348500372</v>
      </c>
    </row>
    <row r="24" spans="1:21" x14ac:dyDescent="0.2">
      <c r="A24" s="26">
        <v>1.0015E-2</v>
      </c>
      <c r="B24" s="1">
        <f>'[5]0 wt.%'!C24</f>
        <v>34.435000000000002</v>
      </c>
      <c r="C24" s="1">
        <f>'[5]0 wt.%'!G24</f>
        <v>34.419593739023227</v>
      </c>
      <c r="D24" s="1">
        <f>'[5]0.1 wt.%'!C24</f>
        <v>38.908000000000001</v>
      </c>
      <c r="E24" s="1">
        <f>'[5]0.1 wt.%'!G24</f>
        <v>39.321802171821261</v>
      </c>
      <c r="F24" s="1">
        <f>'[5]0.2 wt.%'!C24</f>
        <v>36.140999999999998</v>
      </c>
      <c r="G24" s="1">
        <f>'[5]0.2 wt.%'!G24</f>
        <v>36.250561710724867</v>
      </c>
      <c r="H24" s="1">
        <f>'[5]0.3 wt.%'!C24</f>
        <v>37.186999999999998</v>
      </c>
      <c r="I24" s="1">
        <f>'[5]0.3 wt.%'!G24</f>
        <v>37.784968314977206</v>
      </c>
      <c r="J24" s="1">
        <f>'[5]0.5 wt.%'!C24</f>
        <v>41.637999999999998</v>
      </c>
      <c r="K24" s="1">
        <f>'[5]0.5 wt.%'!G24</f>
        <v>42.170916616096186</v>
      </c>
      <c r="L24" s="1">
        <f>'[5]0.75 wt.%'!C24</f>
        <v>44.274999999999999</v>
      </c>
      <c r="M24" s="1">
        <f>'[5]0.75 wt.%'!G24</f>
        <v>43.010960932981895</v>
      </c>
      <c r="N24" s="1">
        <f>'[5]1.0 wt.%'!C24</f>
        <v>43.078000000000003</v>
      </c>
      <c r="O24" s="1">
        <f>'[5]1.0 wt.%'!G24</f>
        <v>43.62015483324155</v>
      </c>
      <c r="P24" s="1">
        <f>'[5]2.0 wt.%'!C24</f>
        <v>43.985999999999997</v>
      </c>
      <c r="Q24" s="1">
        <f>'[5]2.0 wt.%'!G24</f>
        <v>43.627585445686329</v>
      </c>
      <c r="R24" s="1">
        <f>'[5]3.0 wt.%'!C24</f>
        <v>47.978999999999999</v>
      </c>
      <c r="S24" s="1">
        <f>'[5]3.0 wt.%'!G24</f>
        <v>46.877005754752496</v>
      </c>
      <c r="T24" s="1">
        <f>'[5]4.0 wt.%'!C24</f>
        <v>48.607999999999997</v>
      </c>
      <c r="U24" s="1">
        <f>'[5]4.0 wt.%'!G24</f>
        <v>49.621182860350835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213F-3C09-654C-A783-CE3D6EED3BE7}">
  <dimension ref="A1:U24"/>
  <sheetViews>
    <sheetView zoomScale="84" zoomScaleNormal="84" workbookViewId="0">
      <selection sqref="A1:A24"/>
    </sheetView>
  </sheetViews>
  <sheetFormatPr baseColWidth="10" defaultRowHeight="16" x14ac:dyDescent="0.2"/>
  <cols>
    <col min="1" max="1" width="15" bestFit="1" customWidth="1"/>
  </cols>
  <sheetData>
    <row r="1" spans="1:21" x14ac:dyDescent="0.2">
      <c r="A1" s="24" t="s">
        <v>76</v>
      </c>
      <c r="B1" s="16" t="s">
        <v>1</v>
      </c>
      <c r="C1" s="16" t="s">
        <v>80</v>
      </c>
      <c r="D1" s="16" t="s">
        <v>2</v>
      </c>
      <c r="E1" s="16" t="s">
        <v>81</v>
      </c>
      <c r="F1" s="16" t="s">
        <v>3</v>
      </c>
      <c r="G1" s="17" t="s">
        <v>82</v>
      </c>
      <c r="H1" s="16" t="s">
        <v>4</v>
      </c>
      <c r="I1" s="17" t="s">
        <v>83</v>
      </c>
      <c r="J1" s="16" t="s">
        <v>5</v>
      </c>
      <c r="K1" s="17" t="s">
        <v>84</v>
      </c>
      <c r="L1" s="17" t="s">
        <v>6</v>
      </c>
      <c r="M1" s="17" t="s">
        <v>85</v>
      </c>
      <c r="N1" s="16" t="s">
        <v>7</v>
      </c>
      <c r="O1" s="17" t="s">
        <v>86</v>
      </c>
      <c r="P1" s="16" t="s">
        <v>77</v>
      </c>
      <c r="Q1" s="17" t="s">
        <v>87</v>
      </c>
      <c r="R1" s="16" t="s">
        <v>78</v>
      </c>
      <c r="S1" s="17" t="s">
        <v>88</v>
      </c>
      <c r="T1" s="16" t="s">
        <v>79</v>
      </c>
      <c r="U1" s="17" t="s">
        <v>89</v>
      </c>
    </row>
    <row r="2" spans="1:21" x14ac:dyDescent="0.2">
      <c r="A2" s="25" t="s">
        <v>8</v>
      </c>
    </row>
    <row r="3" spans="1:21" x14ac:dyDescent="0.2">
      <c r="A3" s="25">
        <v>40</v>
      </c>
    </row>
    <row r="4" spans="1:21" x14ac:dyDescent="0.2">
      <c r="A4" s="26">
        <v>10</v>
      </c>
      <c r="B4" s="1">
        <f>'[6]0 wt.%'!C4</f>
        <v>14.525</v>
      </c>
      <c r="C4" s="1">
        <f>'[6]0 wt.%'!G4</f>
        <v>13.441095277784402</v>
      </c>
      <c r="D4" s="1">
        <f>'[6]0.1 wt.%'!C4</f>
        <v>14.343999999999999</v>
      </c>
      <c r="E4" s="1">
        <f>'[6]0.1 wt.%'!G4</f>
        <v>13.828798963952863</v>
      </c>
      <c r="F4" s="1">
        <f>'[6]0.2 wt.%'!C4</f>
        <v>12.680999999999999</v>
      </c>
      <c r="G4" s="1">
        <f>'[6]0.2 wt.%'!G4</f>
        <v>12.374429082507737</v>
      </c>
      <c r="H4" s="1">
        <f>'[6]0.3 wt.%'!C4</f>
        <v>13.124000000000001</v>
      </c>
      <c r="I4" s="1">
        <f>'[6]0.3 wt.%'!G4</f>
        <v>12.642432499602037</v>
      </c>
      <c r="J4" s="1">
        <f>'[6]0.5 wt.%'!C4</f>
        <v>14.609</v>
      </c>
      <c r="K4" s="1">
        <f>'[6]0.5 wt.%'!G4</f>
        <v>13.842624599617913</v>
      </c>
      <c r="L4" s="1">
        <f>'[6]0.75 wt.%'!C4</f>
        <v>14.121</v>
      </c>
      <c r="M4" s="1">
        <f>'[6]0.75 wt.%'!G4</f>
        <v>13.754048175119516</v>
      </c>
      <c r="N4" s="1">
        <f>'[6]1.0 wt.%'!C4</f>
        <v>14.298</v>
      </c>
      <c r="O4" s="1">
        <f>'[6]1.0 wt.%'!G4</f>
        <v>13.653599418225085</v>
      </c>
      <c r="P4" s="1">
        <f>'[6]2.0 wt.%'!C4</f>
        <v>14.122999999999999</v>
      </c>
      <c r="Q4" s="1">
        <f>'[6]2.0 wt.%'!G4</f>
        <v>13.900955000385622</v>
      </c>
      <c r="R4" s="1">
        <f>'[6]3.0 wt.%'!C4</f>
        <v>15.063000000000001</v>
      </c>
      <c r="S4" s="1">
        <f>'[6]3.0 wt.%'!G4</f>
        <v>14.833592957910289</v>
      </c>
      <c r="T4" s="1">
        <f>'[6]4.0 wt.%'!C4</f>
        <v>16.38</v>
      </c>
      <c r="U4" s="1">
        <f>'[6]4.0 wt.%'!G4</f>
        <v>16.643692063974648</v>
      </c>
    </row>
    <row r="5" spans="1:21" x14ac:dyDescent="0.2">
      <c r="A5" s="26">
        <v>6.9519000000000002</v>
      </c>
      <c r="B5" s="1">
        <f>'[6]0 wt.%'!C5</f>
        <v>14.478999999999999</v>
      </c>
      <c r="C5" s="1">
        <f>'[6]0 wt.%'!G5</f>
        <v>14.069995322919681</v>
      </c>
      <c r="D5" s="1">
        <f>'[6]0.1 wt.%'!C5</f>
        <v>14.69</v>
      </c>
      <c r="E5" s="1">
        <f>'[6]0.1 wt.%'!G5</f>
        <v>14.692839139819617</v>
      </c>
      <c r="F5" s="1">
        <f>'[6]0.2 wt.%'!C5</f>
        <v>13.185</v>
      </c>
      <c r="G5" s="1">
        <f>'[6]0.2 wt.%'!G5</f>
        <v>13.269524570068199</v>
      </c>
      <c r="H5" s="1">
        <f>'[6]0.3 wt.%'!C5</f>
        <v>13.866</v>
      </c>
      <c r="I5" s="1">
        <f>'[6]0.3 wt.%'!G5</f>
        <v>13.531256150273077</v>
      </c>
      <c r="J5" s="1">
        <f>'[6]0.5 wt.%'!C5</f>
        <v>15.348000000000001</v>
      </c>
      <c r="K5" s="1">
        <f>'[6]0.5 wt.%'!G5</f>
        <v>14.930777911596618</v>
      </c>
      <c r="L5" s="1">
        <f>'[6]0.75 wt.%'!C5</f>
        <v>15.085000000000001</v>
      </c>
      <c r="M5" s="1">
        <f>'[6]0.75 wt.%'!G5</f>
        <v>14.878753329154481</v>
      </c>
      <c r="N5" s="1">
        <f>'[6]1.0 wt.%'!C5</f>
        <v>14.298999999999999</v>
      </c>
      <c r="O5" s="1">
        <f>'[6]1.0 wt.%'!G5</f>
        <v>14.781168782000602</v>
      </c>
      <c r="P5" s="1">
        <f>'[6]2.0 wt.%'!C5</f>
        <v>14.904</v>
      </c>
      <c r="Q5" s="1">
        <f>'[6]2.0 wt.%'!G5</f>
        <v>15.098490369439904</v>
      </c>
      <c r="R5" s="1">
        <f>'[6]3.0 wt.%'!C5</f>
        <v>15.898</v>
      </c>
      <c r="S5" s="1">
        <f>'[6]3.0 wt.%'!G5</f>
        <v>16.116010805588104</v>
      </c>
      <c r="T5" s="1">
        <f>'[6]4.0 wt.%'!C5</f>
        <v>17.916</v>
      </c>
      <c r="U5" s="1">
        <f>'[6]4.0 wt.%'!G5</f>
        <v>17.772139379107461</v>
      </c>
    </row>
    <row r="6" spans="1:21" x14ac:dyDescent="0.2">
      <c r="A6" s="26">
        <v>4.8334000000000001</v>
      </c>
      <c r="B6" s="1">
        <f>'[6]0 wt.%'!C6</f>
        <v>14.779</v>
      </c>
      <c r="C6" s="1">
        <f>'[6]0 wt.%'!G6</f>
        <v>14.5942215372992</v>
      </c>
      <c r="D6" s="1">
        <f>'[6]0.1 wt.%'!C6</f>
        <v>15.238</v>
      </c>
      <c r="E6" s="1">
        <f>'[6]0.1 wt.%'!G6</f>
        <v>15.413068871030731</v>
      </c>
      <c r="F6" s="1">
        <f>'[6]0.2 wt.%'!C6</f>
        <v>13.961</v>
      </c>
      <c r="G6" s="1">
        <f>'[6]0.2 wt.%'!G6</f>
        <v>14.015640781351149</v>
      </c>
      <c r="H6" s="1">
        <f>'[6]0.3 wt.%'!C6</f>
        <v>14.164</v>
      </c>
      <c r="I6" s="1">
        <f>'[6]0.3 wt.%'!G6</f>
        <v>14.272144406278903</v>
      </c>
      <c r="J6" s="1">
        <f>'[6]0.5 wt.%'!C6</f>
        <v>16.129000000000001</v>
      </c>
      <c r="K6" s="1">
        <f>'[6]0.5 wt.%'!G6</f>
        <v>15.837819492871152</v>
      </c>
      <c r="L6" s="1">
        <f>'[6]0.75 wt.%'!C6</f>
        <v>15.853</v>
      </c>
      <c r="M6" s="1">
        <f>'[6]0.75 wt.%'!G6</f>
        <v>15.81626308090852</v>
      </c>
      <c r="N6" s="1">
        <f>'[6]1.0 wt.%'!C6</f>
        <v>15.625</v>
      </c>
      <c r="O6" s="1">
        <f>'[6]1.0 wt.%'!G6</f>
        <v>15.721066025759285</v>
      </c>
      <c r="P6" s="1">
        <f>'[6]2.0 wt.%'!C6</f>
        <v>16.273</v>
      </c>
      <c r="Q6" s="1">
        <f>'[6]2.0 wt.%'!G6</f>
        <v>16.096708509128327</v>
      </c>
      <c r="R6" s="1">
        <f>'[6]3.0 wt.%'!C6</f>
        <v>17.32</v>
      </c>
      <c r="S6" s="1">
        <f>'[6]3.0 wt.%'!G6</f>
        <v>17.184983623671236</v>
      </c>
      <c r="T6" s="1">
        <f>'[6]4.0 wt.%'!C6</f>
        <v>17.785</v>
      </c>
      <c r="U6" s="1">
        <f>'[6]4.0 wt.%'!G6</f>
        <v>18.71276844840822</v>
      </c>
    </row>
    <row r="7" spans="1:21" x14ac:dyDescent="0.2">
      <c r="A7" s="26">
        <v>3.3605</v>
      </c>
      <c r="B7" s="1">
        <f>'[6]0 wt.%'!C7</f>
        <v>14.041</v>
      </c>
      <c r="C7" s="1">
        <f>'[6]0 wt.%'!G7</f>
        <v>15.031329256794368</v>
      </c>
      <c r="D7" s="1">
        <f>'[6]0.1 wt.%'!C7</f>
        <v>16.591999999999999</v>
      </c>
      <c r="E7" s="1">
        <f>'[6]0.1 wt.%'!G7</f>
        <v>16.013607277327203</v>
      </c>
      <c r="F7" s="1">
        <f>'[6]0.2 wt.%'!C7</f>
        <v>14.739000000000001</v>
      </c>
      <c r="G7" s="1">
        <f>'[6]0.2 wt.%'!G7</f>
        <v>14.637763724932444</v>
      </c>
      <c r="H7" s="1">
        <f>'[6]0.3 wt.%'!C7</f>
        <v>14.368</v>
      </c>
      <c r="I7" s="1">
        <f>'[6]0.3 wt.%'!G7</f>
        <v>14.889908201946334</v>
      </c>
      <c r="J7" s="1">
        <f>'[6]0.5 wt.%'!C7</f>
        <v>17.829000000000001</v>
      </c>
      <c r="K7" s="1">
        <f>'[6]0.5 wt.%'!G7</f>
        <v>16.59412443566665</v>
      </c>
      <c r="L7" s="1">
        <f>'[6]0.75 wt.%'!C7</f>
        <v>16.573</v>
      </c>
      <c r="M7" s="1">
        <f>'[6]0.75 wt.%'!G7</f>
        <v>16.597972843513062</v>
      </c>
      <c r="N7" s="1">
        <f>'[6]1.0 wt.%'!C7</f>
        <v>16.291</v>
      </c>
      <c r="O7" s="1">
        <f>'[6]1.0 wt.%'!G7</f>
        <v>16.504766515185256</v>
      </c>
      <c r="P7" s="1">
        <f>'[6]2.0 wt.%'!C7</f>
        <v>16.934999999999999</v>
      </c>
      <c r="Q7" s="1">
        <f>'[6]2.0 wt.%'!G7</f>
        <v>16.929037840682952</v>
      </c>
      <c r="R7" s="1">
        <f>'[6]3.0 wt.%'!C7</f>
        <v>18.236999999999998</v>
      </c>
      <c r="S7" s="1">
        <f>'[6]3.0 wt.%'!G7</f>
        <v>18.076309272594944</v>
      </c>
      <c r="T7" s="1">
        <f>'[6]4.0 wt.%'!C7</f>
        <v>19.673999999999999</v>
      </c>
      <c r="U7" s="1">
        <f>'[6]4.0 wt.%'!G7</f>
        <v>19.497079145002381</v>
      </c>
    </row>
    <row r="8" spans="1:21" x14ac:dyDescent="0.2">
      <c r="A8" s="26">
        <v>2.3361999999999998</v>
      </c>
      <c r="B8" s="1">
        <f>'[6]0 wt.%'!C8</f>
        <v>14.316000000000001</v>
      </c>
      <c r="C8" s="1">
        <f>'[6]0 wt.%'!G8</f>
        <v>15.395895997777895</v>
      </c>
      <c r="D8" s="1">
        <f>'[6]0.1 wt.%'!C8</f>
        <v>16.231999999999999</v>
      </c>
      <c r="E8" s="1">
        <f>'[6]0.1 wt.%'!G8</f>
        <v>16.514482278738306</v>
      </c>
      <c r="F8" s="1">
        <f>'[6]0.2 wt.%'!C8</f>
        <v>15.83</v>
      </c>
      <c r="G8" s="1">
        <f>'[6]0.2 wt.%'!G8</f>
        <v>15.156641163872344</v>
      </c>
      <c r="H8" s="1">
        <f>'[6]0.3 wt.%'!C8</f>
        <v>15.613</v>
      </c>
      <c r="I8" s="1">
        <f>'[6]0.3 wt.%'!G8</f>
        <v>15.40514992301271</v>
      </c>
      <c r="J8" s="1">
        <f>'[6]0.5 wt.%'!C8</f>
        <v>15.515000000000001</v>
      </c>
      <c r="K8" s="1">
        <f>'[6]0.5 wt.%'!G8</f>
        <v>17.224915464713526</v>
      </c>
      <c r="L8" s="1">
        <f>'[6]0.75 wt.%'!C8</f>
        <v>16.683</v>
      </c>
      <c r="M8" s="1">
        <f>'[6]0.75 wt.%'!G8</f>
        <v>17.249952590923805</v>
      </c>
      <c r="N8" s="1">
        <f>'[6]1.0 wt.%'!C8</f>
        <v>16.434999999999999</v>
      </c>
      <c r="O8" s="1">
        <f>'[6]1.0 wt.%'!G8</f>
        <v>17.158406614854968</v>
      </c>
      <c r="P8" s="1">
        <f>'[6]2.0 wt.%'!C8</f>
        <v>17.963999999999999</v>
      </c>
      <c r="Q8" s="1">
        <f>'[6]2.0 wt.%'!G8</f>
        <v>17.623236497664628</v>
      </c>
      <c r="R8" s="1">
        <f>'[6]3.0 wt.%'!C8</f>
        <v>17.847000000000001</v>
      </c>
      <c r="S8" s="1">
        <f>'[6]3.0 wt.%'!G8</f>
        <v>18.819713409585336</v>
      </c>
      <c r="T8" s="1">
        <f>'[6]4.0 wt.%'!C8</f>
        <v>20.663</v>
      </c>
      <c r="U8" s="1">
        <f>'[6]4.0 wt.%'!G8</f>
        <v>20.151228183839052</v>
      </c>
    </row>
    <row r="9" spans="1:21" x14ac:dyDescent="0.2">
      <c r="A9" s="26">
        <v>1.6234999999999999</v>
      </c>
      <c r="B9" s="1">
        <f>'[6]0 wt.%'!C9</f>
        <v>14.365</v>
      </c>
      <c r="C9" s="1">
        <f>'[6]0 wt.%'!G9</f>
        <v>15.700153166047009</v>
      </c>
      <c r="D9" s="1">
        <f>'[6]0.1 wt.%'!C9</f>
        <v>15.55</v>
      </c>
      <c r="E9" s="1">
        <f>'[6]0.1 wt.%'!G9</f>
        <v>16.932498494850069</v>
      </c>
      <c r="F9" s="1">
        <f>'[6]0.2 wt.%'!C9</f>
        <v>13.496</v>
      </c>
      <c r="G9" s="1">
        <f>'[6]0.2 wt.%'!G9</f>
        <v>15.589681708999077</v>
      </c>
      <c r="H9" s="1">
        <f>'[6]0.3 wt.%'!C9</f>
        <v>14.677</v>
      </c>
      <c r="I9" s="1">
        <f>'[6]0.3 wt.%'!G9</f>
        <v>15.835156200060466</v>
      </c>
      <c r="J9" s="1">
        <f>'[6]0.5 wt.%'!C9</f>
        <v>14.613</v>
      </c>
      <c r="K9" s="1">
        <f>'[6]0.5 wt.%'!G9</f>
        <v>17.751355950616308</v>
      </c>
      <c r="L9" s="1">
        <f>'[6]0.75 wt.%'!C9</f>
        <v>16.123999999999999</v>
      </c>
      <c r="M9" s="1">
        <f>'[6]0.75 wt.%'!G9</f>
        <v>17.794076586384399</v>
      </c>
      <c r="N9" s="1">
        <f>'[6]1.0 wt.%'!C9</f>
        <v>18.718</v>
      </c>
      <c r="O9" s="1">
        <f>'[6]1.0 wt.%'!G9</f>
        <v>17.703916293703138</v>
      </c>
      <c r="P9" s="1">
        <f>'[6]2.0 wt.%'!C9</f>
        <v>17.364999999999998</v>
      </c>
      <c r="Q9" s="1">
        <f>'[6]2.0 wt.%'!G9</f>
        <v>18.202595209925793</v>
      </c>
      <c r="R9" s="1">
        <f>'[6]3.0 wt.%'!C9</f>
        <v>21.094999999999999</v>
      </c>
      <c r="S9" s="1">
        <f>'[6]3.0 wt.%'!G9</f>
        <v>19.440137634214377</v>
      </c>
      <c r="T9" s="1">
        <f>'[6]4.0 wt.%'!C9</f>
        <v>21.213999999999999</v>
      </c>
      <c r="U9" s="1">
        <f>'[6]4.0 wt.%'!G9</f>
        <v>20.69716260902953</v>
      </c>
    </row>
    <row r="10" spans="1:21" x14ac:dyDescent="0.2">
      <c r="A10" s="26">
        <v>1.1292</v>
      </c>
      <c r="B10" s="1">
        <f>'[6]0 wt.%'!C10</f>
        <v>15.987</v>
      </c>
      <c r="C10" s="1">
        <f>'[6]0 wt.%'!G10</f>
        <v>15.953239085708475</v>
      </c>
      <c r="D10" s="1">
        <f>'[6]0.1 wt.%'!C10</f>
        <v>17.241</v>
      </c>
      <c r="E10" s="1">
        <f>'[6]0.1 wt.%'!G10</f>
        <v>17.280210987837172</v>
      </c>
      <c r="F10" s="1">
        <f>'[6]0.2 wt.%'!C10</f>
        <v>15.86</v>
      </c>
      <c r="G10" s="1">
        <f>'[6]0.2 wt.%'!G10</f>
        <v>15.949891676236936</v>
      </c>
      <c r="H10" s="1">
        <f>'[6]0.3 wt.%'!C10</f>
        <v>16.25</v>
      </c>
      <c r="I10" s="1">
        <f>'[6]0.3 wt.%'!G10</f>
        <v>16.192842215170469</v>
      </c>
      <c r="J10" s="1">
        <f>'[6]0.5 wt.%'!C10</f>
        <v>18.503</v>
      </c>
      <c r="K10" s="1">
        <f>'[6]0.5 wt.%'!G10</f>
        <v>18.189257464259164</v>
      </c>
      <c r="L10" s="1">
        <f>'[6]0.75 wt.%'!C10</f>
        <v>18.459</v>
      </c>
      <c r="M10" s="1">
        <f>'[6]0.75 wt.%'!G10</f>
        <v>18.246687522667123</v>
      </c>
      <c r="N10" s="1">
        <f>'[6]1.0 wt.%'!C10</f>
        <v>18.111000000000001</v>
      </c>
      <c r="O10" s="1">
        <f>'[6]1.0 wt.%'!G10</f>
        <v>18.157679863320681</v>
      </c>
      <c r="P10" s="1">
        <f>'[6]2.0 wt.%'!C10</f>
        <v>18.544</v>
      </c>
      <c r="Q10" s="1">
        <f>'[6]2.0 wt.%'!G10</f>
        <v>18.684514940332299</v>
      </c>
      <c r="R10" s="1">
        <f>'[6]3.0 wt.%'!C10</f>
        <v>19.346</v>
      </c>
      <c r="S10" s="1">
        <f>'[6]3.0 wt.%'!G10</f>
        <v>19.956216306620895</v>
      </c>
      <c r="T10" s="1">
        <f>'[6]4.0 wt.%'!C10</f>
        <v>20.902000000000001</v>
      </c>
      <c r="U10" s="1">
        <f>'[6]4.0 wt.%'!G10</f>
        <v>21.151279489365361</v>
      </c>
    </row>
    <row r="11" spans="1:21" x14ac:dyDescent="0.2">
      <c r="A11" s="26">
        <v>1.1292</v>
      </c>
      <c r="B11" s="1">
        <f>'[6]0 wt.%'!C11</f>
        <v>15.823</v>
      </c>
      <c r="C11" s="1">
        <f>'[6]0 wt.%'!G11</f>
        <v>15.953239085708475</v>
      </c>
      <c r="D11" s="1">
        <f>'[6]0.1 wt.%'!C11</f>
        <v>17.547999999999998</v>
      </c>
      <c r="E11" s="1">
        <f>'[6]0.1 wt.%'!G11</f>
        <v>17.280210987837172</v>
      </c>
      <c r="F11" s="1">
        <f>'[6]0.2 wt.%'!C11</f>
        <v>16.521999999999998</v>
      </c>
      <c r="G11" s="1">
        <f>'[6]0.2 wt.%'!G11</f>
        <v>15.949891676236936</v>
      </c>
      <c r="H11" s="1">
        <f>'[6]0.3 wt.%'!C11</f>
        <v>15.967000000000001</v>
      </c>
      <c r="I11" s="1">
        <f>'[6]0.3 wt.%'!G11</f>
        <v>16.192842215170469</v>
      </c>
      <c r="J11" s="1">
        <f>'[6]0.5 wt.%'!C11</f>
        <v>17.831</v>
      </c>
      <c r="K11" s="1">
        <f>'[6]0.5 wt.%'!G11</f>
        <v>18.189257464259164</v>
      </c>
      <c r="L11" s="1">
        <f>'[6]0.75 wt.%'!C11</f>
        <v>18.664999999999999</v>
      </c>
      <c r="M11" s="1">
        <f>'[6]0.75 wt.%'!G11</f>
        <v>18.246687522667123</v>
      </c>
      <c r="N11" s="1">
        <f>'[6]1.0 wt.%'!C11</f>
        <v>17.870999999999999</v>
      </c>
      <c r="O11" s="1">
        <f>'[6]1.0 wt.%'!G11</f>
        <v>18.157679863320681</v>
      </c>
      <c r="P11" s="1">
        <f>'[6]2.0 wt.%'!C11</f>
        <v>18.963000000000001</v>
      </c>
      <c r="Q11" s="1">
        <f>'[6]2.0 wt.%'!G11</f>
        <v>18.684514940332299</v>
      </c>
      <c r="R11" s="1">
        <f>'[6]3.0 wt.%'!C11</f>
        <v>19.524000000000001</v>
      </c>
      <c r="S11" s="1">
        <f>'[6]3.0 wt.%'!G11</f>
        <v>19.956216306620895</v>
      </c>
      <c r="T11" s="1">
        <f>'[6]4.0 wt.%'!C11</f>
        <v>21.721</v>
      </c>
      <c r="U11" s="1">
        <f>'[6]4.0 wt.%'!G11</f>
        <v>21.151279489365361</v>
      </c>
    </row>
    <row r="12" spans="1:21" x14ac:dyDescent="0.2">
      <c r="A12" s="26">
        <v>0.78439999999999999</v>
      </c>
      <c r="B12" s="1">
        <f>'[6]0 wt.%'!C12</f>
        <v>16.265999999999998</v>
      </c>
      <c r="C12" s="1">
        <f>'[6]0 wt.%'!G12</f>
        <v>16.164982931814524</v>
      </c>
      <c r="D12" s="1">
        <f>'[6]0.1 wt.%'!C12</f>
        <v>17.486000000000001</v>
      </c>
      <c r="E12" s="1">
        <f>'[6]0.1 wt.%'!G12</f>
        <v>17.571123973840884</v>
      </c>
      <c r="F12" s="1">
        <f>'[6]0.2 wt.%'!C12</f>
        <v>16.617999999999999</v>
      </c>
      <c r="G12" s="1">
        <f>'[6]0.2 wt.%'!G12</f>
        <v>16.251260649946346</v>
      </c>
      <c r="H12" s="1">
        <f>'[6]0.3 wt.%'!C12</f>
        <v>16.84</v>
      </c>
      <c r="I12" s="1">
        <f>'[6]0.3 wt.%'!G12</f>
        <v>16.492099529204566</v>
      </c>
      <c r="J12" s="1">
        <f>'[6]0.5 wt.%'!C12</f>
        <v>18.106999999999999</v>
      </c>
      <c r="K12" s="1">
        <f>'[6]0.5 wt.%'!G12</f>
        <v>18.555626920285903</v>
      </c>
      <c r="L12" s="1">
        <f>'[6]0.75 wt.%'!C12</f>
        <v>18.574999999999999</v>
      </c>
      <c r="M12" s="1">
        <f>'[6]0.75 wt.%'!G12</f>
        <v>18.625363588749188</v>
      </c>
      <c r="N12" s="1">
        <f>'[6]1.0 wt.%'!C12</f>
        <v>17.917000000000002</v>
      </c>
      <c r="O12" s="1">
        <f>'[6]1.0 wt.%'!G12</f>
        <v>18.537320277857177</v>
      </c>
      <c r="P12" s="1">
        <f>'[6]2.0 wt.%'!C12</f>
        <v>18.920999999999999</v>
      </c>
      <c r="Q12" s="1">
        <f>'[6]2.0 wt.%'!G12</f>
        <v>19.087712152437817</v>
      </c>
      <c r="R12" s="1">
        <f>'[6]3.0 wt.%'!C12</f>
        <v>20.108000000000001</v>
      </c>
      <c r="S12" s="1">
        <f>'[6]3.0 wt.%'!G12</f>
        <v>20.387992531607381</v>
      </c>
      <c r="T12" s="1">
        <f>'[6]4.0 wt.%'!C12</f>
        <v>22.007999999999999</v>
      </c>
      <c r="U12" s="1">
        <f>'[6]4.0 wt.%'!G12</f>
        <v>21.531215500632253</v>
      </c>
    </row>
    <row r="13" spans="1:21" x14ac:dyDescent="0.2">
      <c r="A13" s="26">
        <v>0.54581999999999997</v>
      </c>
      <c r="B13" s="1">
        <f>'[6]0 wt.%'!C13</f>
        <v>16.279</v>
      </c>
      <c r="C13" s="1">
        <f>'[6]0 wt.%'!G13</f>
        <v>16.340704395561698</v>
      </c>
      <c r="D13" s="1">
        <f>'[6]0.1 wt.%'!C13</f>
        <v>17.927</v>
      </c>
      <c r="E13" s="1">
        <f>'[6]0.1 wt.%'!G13</f>
        <v>17.812546129259896</v>
      </c>
      <c r="F13" s="1">
        <f>'[6]0.2 wt.%'!C13</f>
        <v>16.303000000000001</v>
      </c>
      <c r="G13" s="1">
        <f>'[6]0.2 wt.%'!G13</f>
        <v>16.501359994801351</v>
      </c>
      <c r="H13" s="1">
        <f>'[6]0.3 wt.%'!C13</f>
        <v>16.515999999999998</v>
      </c>
      <c r="I13" s="1">
        <f>'[6]0.3 wt.%'!G13</f>
        <v>16.740446455106639</v>
      </c>
      <c r="J13" s="1">
        <f>'[6]0.5 wt.%'!C13</f>
        <v>18.959</v>
      </c>
      <c r="K13" s="1">
        <f>'[6]0.5 wt.%'!G13</f>
        <v>18.859668706005767</v>
      </c>
      <c r="L13" s="1">
        <f>'[6]0.75 wt.%'!C13</f>
        <v>19.388000000000002</v>
      </c>
      <c r="M13" s="1">
        <f>'[6]0.75 wt.%'!G13</f>
        <v>18.939618353842267</v>
      </c>
      <c r="N13" s="1">
        <f>'[6]1.0 wt.%'!C13</f>
        <v>19.111999999999998</v>
      </c>
      <c r="O13" s="1">
        <f>'[6]1.0 wt.%'!G13</f>
        <v>18.852375334080751</v>
      </c>
      <c r="P13" s="1">
        <f>'[6]2.0 wt.%'!C13</f>
        <v>18.637</v>
      </c>
      <c r="Q13" s="1">
        <f>'[6]2.0 wt.%'!G13</f>
        <v>19.422316466059652</v>
      </c>
      <c r="R13" s="1">
        <f>'[6]3.0 wt.%'!C13</f>
        <v>20.806999999999999</v>
      </c>
      <c r="S13" s="1">
        <f>'[6]3.0 wt.%'!G13</f>
        <v>20.746313926354574</v>
      </c>
      <c r="T13" s="1">
        <f>'[6]4.0 wt.%'!C13</f>
        <v>22.126999999999999</v>
      </c>
      <c r="U13" s="1">
        <f>'[6]4.0 wt.%'!G13</f>
        <v>21.846515865945559</v>
      </c>
    </row>
    <row r="14" spans="1:21" x14ac:dyDescent="0.2">
      <c r="A14" s="26">
        <v>0.37938</v>
      </c>
      <c r="B14" s="1">
        <f>'[6]0 wt.%'!C14</f>
        <v>16.692</v>
      </c>
      <c r="C14" s="1">
        <f>'[6]0 wt.%'!G14</f>
        <v>16.487699628866324</v>
      </c>
      <c r="D14" s="1">
        <f>'[6]0.1 wt.%'!C14</f>
        <v>17.210999999999999</v>
      </c>
      <c r="E14" s="1">
        <f>'[6]0.1 wt.%'!G14</f>
        <v>18.014501572288655</v>
      </c>
      <c r="F14" s="1">
        <f>'[6]0.2 wt.%'!C14</f>
        <v>17.116</v>
      </c>
      <c r="G14" s="1">
        <f>'[6]0.2 wt.%'!G14</f>
        <v>16.71057411561695</v>
      </c>
      <c r="H14" s="1">
        <f>'[6]0.3 wt.%'!C14</f>
        <v>17.006</v>
      </c>
      <c r="I14" s="1">
        <f>'[6]0.3 wt.%'!G14</f>
        <v>16.948194635294723</v>
      </c>
      <c r="J14" s="1">
        <f>'[6]0.5 wt.%'!C14</f>
        <v>19.096</v>
      </c>
      <c r="K14" s="1">
        <f>'[6]0.5 wt.%'!G14</f>
        <v>19.114006976773588</v>
      </c>
      <c r="L14" s="1">
        <f>'[6]0.75 wt.%'!C14</f>
        <v>19.001000000000001</v>
      </c>
      <c r="M14" s="1">
        <f>'[6]0.75 wt.%'!G14</f>
        <v>19.202500027639449</v>
      </c>
      <c r="N14" s="1">
        <f>'[6]1.0 wt.%'!C14</f>
        <v>19.757000000000001</v>
      </c>
      <c r="O14" s="1">
        <f>'[6]1.0 wt.%'!G14</f>
        <v>19.115926470668246</v>
      </c>
      <c r="P14" s="1">
        <f>'[6]2.0 wt.%'!C14</f>
        <v>20.143999999999998</v>
      </c>
      <c r="Q14" s="1">
        <f>'[6]2.0 wt.%'!G14</f>
        <v>19.702221026929593</v>
      </c>
      <c r="R14" s="1">
        <f>'[6]3.0 wt.%'!C14</f>
        <v>20.803999999999998</v>
      </c>
      <c r="S14" s="1">
        <f>'[6]3.0 wt.%'!G14</f>
        <v>21.046058396356745</v>
      </c>
      <c r="T14" s="1">
        <f>'[6]4.0 wt.%'!C14</f>
        <v>22.472000000000001</v>
      </c>
      <c r="U14" s="1">
        <f>'[6]4.0 wt.%'!G14</f>
        <v>22.110272209490173</v>
      </c>
    </row>
    <row r="15" spans="1:21" x14ac:dyDescent="0.2">
      <c r="A15" s="26">
        <v>0.2636</v>
      </c>
      <c r="B15" s="1">
        <f>'[6]0 wt.%'!C15</f>
        <v>16.835999999999999</v>
      </c>
      <c r="C15" s="1">
        <f>'[6]0 wt.%'!G15</f>
        <v>16.610359246433521</v>
      </c>
      <c r="D15" s="1">
        <f>'[6]0.1 wt.%'!C15</f>
        <v>18.117000000000001</v>
      </c>
      <c r="E15" s="1">
        <f>'[6]0.1 wt.%'!G15</f>
        <v>18.183022529401505</v>
      </c>
      <c r="F15" s="1">
        <f>'[6]0.2 wt.%'!C15</f>
        <v>16.693999999999999</v>
      </c>
      <c r="G15" s="1">
        <f>'[6]0.2 wt.%'!G15</f>
        <v>16.885152049009648</v>
      </c>
      <c r="H15" s="1">
        <f>'[6]0.3 wt.%'!C15</f>
        <v>16.399999999999999</v>
      </c>
      <c r="I15" s="1">
        <f>'[6]0.3 wt.%'!G15</f>
        <v>17.12154932006429</v>
      </c>
      <c r="J15" s="1">
        <f>'[6]0.5 wt.%'!C15</f>
        <v>19.271000000000001</v>
      </c>
      <c r="K15" s="1">
        <f>'[6]0.5 wt.%'!G15</f>
        <v>19.326238586763502</v>
      </c>
      <c r="L15" s="1">
        <f>'[6]0.75 wt.%'!C15</f>
        <v>19.692</v>
      </c>
      <c r="M15" s="1">
        <f>'[6]0.75 wt.%'!G15</f>
        <v>19.421860648038372</v>
      </c>
      <c r="N15" s="1">
        <f>'[6]1.0 wt.%'!C15</f>
        <v>18.917000000000002</v>
      </c>
      <c r="O15" s="1">
        <f>'[6]1.0 wt.%'!G15</f>
        <v>19.335845721765526</v>
      </c>
      <c r="P15" s="1">
        <f>'[6]2.0 wt.%'!C15</f>
        <v>20.274999999999999</v>
      </c>
      <c r="Q15" s="1">
        <f>'[6]2.0 wt.%'!G15</f>
        <v>19.935786331189981</v>
      </c>
      <c r="R15" s="1">
        <f>'[6]3.0 wt.%'!C15</f>
        <v>21.841999999999999</v>
      </c>
      <c r="S15" s="1">
        <f>'[6]3.0 wt.%'!G15</f>
        <v>21.296179037902693</v>
      </c>
      <c r="T15" s="1">
        <f>'[6]4.0 wt.%'!C15</f>
        <v>22.161999999999999</v>
      </c>
      <c r="U15" s="1">
        <f>'[6]4.0 wt.%'!G15</f>
        <v>22.330362694758229</v>
      </c>
    </row>
    <row r="16" spans="1:21" x14ac:dyDescent="0.2">
      <c r="A16" s="26">
        <v>0.18317</v>
      </c>
      <c r="B16" s="1">
        <f>'[6]0 wt.%'!C16</f>
        <v>16.184999999999999</v>
      </c>
      <c r="C16" s="1">
        <f>'[6]0 wt.%'!G16</f>
        <v>16.712580690753708</v>
      </c>
      <c r="D16" s="1">
        <f>'[6]0.1 wt.%'!C16</f>
        <v>18.46</v>
      </c>
      <c r="E16" s="1">
        <f>'[6]0.1 wt.%'!G16</f>
        <v>18.323463662155387</v>
      </c>
      <c r="F16" s="1">
        <f>'[6]0.2 wt.%'!C16</f>
        <v>16.7</v>
      </c>
      <c r="G16" s="1">
        <f>'[6]0.2 wt.%'!G16</f>
        <v>17.030640913656221</v>
      </c>
      <c r="H16" s="1">
        <f>'[6]0.3 wt.%'!C16</f>
        <v>17.274000000000001</v>
      </c>
      <c r="I16" s="1">
        <f>'[6]0.3 wt.%'!G16</f>
        <v>17.266018760033862</v>
      </c>
      <c r="J16" s="1">
        <f>'[6]0.5 wt.%'!C16</f>
        <v>19.741</v>
      </c>
      <c r="K16" s="1">
        <f>'[6]0.5 wt.%'!G16</f>
        <v>19.503107079702353</v>
      </c>
      <c r="L16" s="1">
        <f>'[6]0.75 wt.%'!C16</f>
        <v>19.678999999999998</v>
      </c>
      <c r="M16" s="1">
        <f>'[6]0.75 wt.%'!G16</f>
        <v>19.604670279185843</v>
      </c>
      <c r="N16" s="1">
        <f>'[6]1.0 wt.%'!C16</f>
        <v>19.678999999999998</v>
      </c>
      <c r="O16" s="1">
        <f>'[6]1.0 wt.%'!G16</f>
        <v>19.519120901705335</v>
      </c>
      <c r="P16" s="1">
        <f>'[6]2.0 wt.%'!C16</f>
        <v>19.946999999999999</v>
      </c>
      <c r="Q16" s="1">
        <f>'[6]2.0 wt.%'!G16</f>
        <v>20.1304337890748</v>
      </c>
      <c r="R16" s="1">
        <f>'[6]3.0 wt.%'!C16</f>
        <v>20.966999999999999</v>
      </c>
      <c r="S16" s="1">
        <f>'[6]3.0 wt.%'!G16</f>
        <v>21.504623298044876</v>
      </c>
      <c r="T16" s="1">
        <f>'[6]4.0 wt.%'!C16</f>
        <v>22.384</v>
      </c>
      <c r="U16" s="1">
        <f>'[6]4.0 wt.%'!G16</f>
        <v>22.513780576954908</v>
      </c>
    </row>
    <row r="17" spans="1:21" x14ac:dyDescent="0.2">
      <c r="A17" s="26">
        <v>0.1273</v>
      </c>
      <c r="B17" s="1">
        <f>'[6]0 wt.%'!C17</f>
        <v>16.838999999999999</v>
      </c>
      <c r="C17" s="1">
        <f>'[6]0 wt.%'!G17</f>
        <v>16.797759848868353</v>
      </c>
      <c r="D17" s="1">
        <f>'[6]0.1 wt.%'!C17</f>
        <v>18.228999999999999</v>
      </c>
      <c r="E17" s="1">
        <f>'[6]0.1 wt.%'!G17</f>
        <v>18.440490549538946</v>
      </c>
      <c r="F17" s="1">
        <f>'[6]0.2 wt.%'!C17</f>
        <v>17.309000000000001</v>
      </c>
      <c r="G17" s="1">
        <f>'[6]0.2 wt.%'!G17</f>
        <v>17.15187397867567</v>
      </c>
      <c r="H17" s="1">
        <f>'[6]0.3 wt.%'!C17</f>
        <v>17.888000000000002</v>
      </c>
      <c r="I17" s="1">
        <f>'[6]0.3 wt.%'!G17</f>
        <v>17.386402358130539</v>
      </c>
      <c r="J17" s="1">
        <f>'[6]0.5 wt.%'!C17</f>
        <v>20.082999999999998</v>
      </c>
      <c r="K17" s="1">
        <f>'[6]0.5 wt.%'!G17</f>
        <v>19.650488183791914</v>
      </c>
      <c r="L17" s="1">
        <f>'[6]0.75 wt.%'!C17</f>
        <v>20.373000000000001</v>
      </c>
      <c r="M17" s="1">
        <f>'[6]0.75 wt.%'!G17</f>
        <v>19.757002019164169</v>
      </c>
      <c r="N17" s="1">
        <f>'[6]1.0 wt.%'!C17</f>
        <v>20.123999999999999</v>
      </c>
      <c r="O17" s="1">
        <f>'[6]1.0 wt.%'!G17</f>
        <v>19.671840574513769</v>
      </c>
      <c r="P17" s="1">
        <f>'[6]2.0 wt.%'!C17</f>
        <v>20.498999999999999</v>
      </c>
      <c r="Q17" s="1">
        <f>'[6]2.0 wt.%'!G17</f>
        <v>20.29262976176966</v>
      </c>
      <c r="R17" s="1">
        <f>'[6]3.0 wt.%'!C17</f>
        <v>21.863</v>
      </c>
      <c r="S17" s="1">
        <f>'[6]3.0 wt.%'!G17</f>
        <v>21.678315879976392</v>
      </c>
      <c r="T17" s="1">
        <f>'[6]4.0 wt.%'!C17</f>
        <v>22.337</v>
      </c>
      <c r="U17" s="1">
        <f>'[6]4.0 wt.%'!G17</f>
        <v>22.66661916080184</v>
      </c>
    </row>
    <row r="18" spans="1:21" x14ac:dyDescent="0.2">
      <c r="A18" s="26">
        <v>8.8682999999999998E-2</v>
      </c>
      <c r="B18" s="1">
        <f>'[6]0 wt.%'!C18</f>
        <v>17.25</v>
      </c>
      <c r="C18" s="1">
        <f>'[6]0 wt.%'!G18</f>
        <v>16.868344481492301</v>
      </c>
      <c r="D18" s="1">
        <f>'[6]0.1 wt.%'!C18</f>
        <v>18.725000000000001</v>
      </c>
      <c r="E18" s="1">
        <f>'[6]0.1 wt.%'!G18</f>
        <v>18.537466148217373</v>
      </c>
      <c r="F18" s="1">
        <f>'[6]0.2 wt.%'!C18</f>
        <v>17.43</v>
      </c>
      <c r="G18" s="1">
        <f>'[6]0.2 wt.%'!G18</f>
        <v>17.252335072042609</v>
      </c>
      <c r="H18" s="1">
        <f>'[6]0.3 wt.%'!C18</f>
        <v>17.672000000000001</v>
      </c>
      <c r="I18" s="1">
        <f>'[6]0.3 wt.%'!G18</f>
        <v>17.486159531524592</v>
      </c>
      <c r="J18" s="1">
        <f>'[6]0.5 wt.%'!C18</f>
        <v>19.776</v>
      </c>
      <c r="K18" s="1">
        <f>'[6]0.5 wt.%'!G18</f>
        <v>19.772617133151467</v>
      </c>
      <c r="L18" s="1">
        <f>'[6]0.75 wt.%'!C18</f>
        <v>19.88</v>
      </c>
      <c r="M18" s="1">
        <f>'[6]0.75 wt.%'!G18</f>
        <v>19.883233366612615</v>
      </c>
      <c r="N18" s="1">
        <f>'[6]1.0 wt.%'!C18</f>
        <v>19.855</v>
      </c>
      <c r="O18" s="1">
        <f>'[6]1.0 wt.%'!G18</f>
        <v>19.798393386706667</v>
      </c>
      <c r="P18" s="1">
        <f>'[6]2.0 wt.%'!C18</f>
        <v>20.015000000000001</v>
      </c>
      <c r="Q18" s="1">
        <f>'[6]2.0 wt.%'!G18</f>
        <v>20.427035212576545</v>
      </c>
      <c r="R18" s="1">
        <f>'[6]3.0 wt.%'!C18</f>
        <v>21.1</v>
      </c>
      <c r="S18" s="1">
        <f>'[6]3.0 wt.%'!G18</f>
        <v>21.822248120638353</v>
      </c>
      <c r="T18" s="1">
        <f>'[6]4.0 wt.%'!C18</f>
        <v>23.033999999999999</v>
      </c>
      <c r="U18" s="1">
        <f>'[6]4.0 wt.%'!G18</f>
        <v>22.793270509915661</v>
      </c>
    </row>
    <row r="19" spans="1:21" x14ac:dyDescent="0.2">
      <c r="A19" s="26">
        <v>6.1585000000000001E-2</v>
      </c>
      <c r="B19" s="1">
        <f>'[6]0 wt.%'!C19</f>
        <v>17.001000000000001</v>
      </c>
      <c r="C19" s="1">
        <f>'[6]0 wt.%'!G19</f>
        <v>16.927729385612558</v>
      </c>
      <c r="D19" s="1">
        <f>'[6]0.1 wt.%'!C19</f>
        <v>18.288</v>
      </c>
      <c r="E19" s="1">
        <f>'[6]0.1 wt.%'!G19</f>
        <v>18.619054539563187</v>
      </c>
      <c r="F19" s="1">
        <f>'[6]0.2 wt.%'!C19</f>
        <v>17.292999999999999</v>
      </c>
      <c r="G19" s="1">
        <f>'[6]0.2 wt.%'!G19</f>
        <v>17.336855911432622</v>
      </c>
      <c r="H19" s="1">
        <f>'[6]0.3 wt.%'!C19</f>
        <v>17.206</v>
      </c>
      <c r="I19" s="1">
        <f>'[6]0.3 wt.%'!G19</f>
        <v>17.570088142570505</v>
      </c>
      <c r="J19" s="1">
        <f>'[6]0.5 wt.%'!C19</f>
        <v>20.401</v>
      </c>
      <c r="K19" s="1">
        <f>'[6]0.5 wt.%'!G19</f>
        <v>19.875367769917752</v>
      </c>
      <c r="L19" s="1">
        <f>'[6]0.75 wt.%'!C19</f>
        <v>20.297999999999998</v>
      </c>
      <c r="M19" s="1">
        <f>'[6]0.75 wt.%'!G19</f>
        <v>19.989435470194209</v>
      </c>
      <c r="N19" s="1">
        <f>'[6]1.0 wt.%'!C19</f>
        <v>19.712</v>
      </c>
      <c r="O19" s="1">
        <f>'[6]1.0 wt.%'!G19</f>
        <v>19.904865947926382</v>
      </c>
      <c r="P19" s="1">
        <f>'[6]2.0 wt.%'!C19</f>
        <v>21.113</v>
      </c>
      <c r="Q19" s="1">
        <f>'[6]2.0 wt.%'!G19</f>
        <v>20.540114427027241</v>
      </c>
      <c r="R19" s="1">
        <f>'[6]3.0 wt.%'!C19</f>
        <v>22.393000000000001</v>
      </c>
      <c r="S19" s="1">
        <f>'[6]3.0 wt.%'!G19</f>
        <v>21.943342500445674</v>
      </c>
      <c r="T19" s="1">
        <f>'[6]4.0 wt.%'!C19</f>
        <v>22.706</v>
      </c>
      <c r="U19" s="1">
        <f>'[6]4.0 wt.%'!G19</f>
        <v>22.899825973112534</v>
      </c>
    </row>
    <row r="20" spans="1:21" x14ac:dyDescent="0.2">
      <c r="A20" s="26">
        <v>4.2880000000000001E-2</v>
      </c>
      <c r="B20" s="1">
        <f>'[6]0 wt.%'!C20</f>
        <v>16.838000000000001</v>
      </c>
      <c r="C20" s="1">
        <f>'[6]0 wt.%'!G20</f>
        <v>16.976890177408748</v>
      </c>
      <c r="D20" s="1">
        <f>'[6]0.1 wt.%'!C20</f>
        <v>19.175000000000001</v>
      </c>
      <c r="E20" s="1">
        <f>'[6]0.1 wt.%'!G20</f>
        <v>18.686596113964239</v>
      </c>
      <c r="F20" s="1">
        <f>'[6]0.2 wt.%'!C20</f>
        <v>17.128</v>
      </c>
      <c r="G20" s="1">
        <f>'[6]0.2 wt.%'!G20</f>
        <v>17.406825063513388</v>
      </c>
      <c r="H20" s="1">
        <f>'[6]0.3 wt.%'!C20</f>
        <v>17.946999999999999</v>
      </c>
      <c r="I20" s="1">
        <f>'[6]0.3 wt.%'!G20</f>
        <v>17.639567028400084</v>
      </c>
      <c r="J20" s="1">
        <f>'[6]0.5 wt.%'!C20</f>
        <v>20.204000000000001</v>
      </c>
      <c r="K20" s="1">
        <f>'[6]0.5 wt.%'!G20</f>
        <v>19.960428152448038</v>
      </c>
      <c r="L20" s="1">
        <f>'[6]0.75 wt.%'!C20</f>
        <v>19.981999999999999</v>
      </c>
      <c r="M20" s="1">
        <f>'[6]0.75 wt.%'!G20</f>
        <v>20.077353091344516</v>
      </c>
      <c r="N20" s="1">
        <f>'[6]1.0 wt.%'!C20</f>
        <v>20.018999999999998</v>
      </c>
      <c r="O20" s="1">
        <f>'[6]1.0 wt.%'!G20</f>
        <v>19.99300746287318</v>
      </c>
      <c r="P20" s="1">
        <f>'[6]2.0 wt.%'!C20</f>
        <v>21.341999999999999</v>
      </c>
      <c r="Q20" s="1">
        <f>'[6]2.0 wt.%'!G20</f>
        <v>20.63372514847979</v>
      </c>
      <c r="R20" s="1">
        <f>'[6]3.0 wt.%'!C20</f>
        <v>22.245000000000001</v>
      </c>
      <c r="S20" s="1">
        <f>'[6]3.0 wt.%'!G20</f>
        <v>22.043588441423225</v>
      </c>
      <c r="T20" s="1">
        <f>'[6]4.0 wt.%'!C20</f>
        <v>22.3</v>
      </c>
      <c r="U20" s="1">
        <f>'[6]4.0 wt.%'!G20</f>
        <v>22.988036117063601</v>
      </c>
    </row>
    <row r="21" spans="1:21" x14ac:dyDescent="0.2">
      <c r="A21" s="26">
        <v>2.9755E-2</v>
      </c>
      <c r="B21" s="1">
        <f>'[6]0 wt.%'!C21</f>
        <v>17.053000000000001</v>
      </c>
      <c r="C21" s="1">
        <f>'[6]0 wt.%'!G21</f>
        <v>17.018262107948125</v>
      </c>
      <c r="D21" s="1">
        <f>'[6]0.1 wt.%'!C21</f>
        <v>18.603999999999999</v>
      </c>
      <c r="E21" s="1">
        <f>'[6]0.1 wt.%'!G21</f>
        <v>18.743436641192222</v>
      </c>
      <c r="F21" s="1">
        <f>'[6]0.2 wt.%'!C21</f>
        <v>17.864000000000001</v>
      </c>
      <c r="G21" s="1">
        <f>'[6]0.2 wt.%'!G21</f>
        <v>17.465708551635093</v>
      </c>
      <c r="H21" s="1">
        <f>'[6]0.3 wt.%'!C21</f>
        <v>17.899999999999999</v>
      </c>
      <c r="I21" s="1">
        <f>'[6]0.3 wt.%'!G21</f>
        <v>17.69803792631425</v>
      </c>
      <c r="J21" s="1">
        <f>'[6]0.5 wt.%'!C21</f>
        <v>20.385999999999999</v>
      </c>
      <c r="K21" s="1">
        <f>'[6]0.5 wt.%'!G21</f>
        <v>20.032011870063599</v>
      </c>
      <c r="L21" s="1">
        <f>'[6]0.75 wt.%'!C21</f>
        <v>20.280999999999999</v>
      </c>
      <c r="M21" s="1">
        <f>'[6]0.75 wt.%'!G21</f>
        <v>20.151341356840675</v>
      </c>
      <c r="N21" s="1">
        <f>'[6]1.0 wt.%'!C21</f>
        <v>20.196000000000002</v>
      </c>
      <c r="O21" s="1">
        <f>'[6]1.0 wt.%'!G21</f>
        <v>20.06718414922787</v>
      </c>
      <c r="P21" s="1">
        <f>'[6]2.0 wt.%'!C21</f>
        <v>20.559000000000001</v>
      </c>
      <c r="Q21" s="1">
        <f>'[6]2.0 wt.%'!G21</f>
        <v>20.712504519685439</v>
      </c>
      <c r="R21" s="1">
        <f>'[6]3.0 wt.%'!C21</f>
        <v>22.079000000000001</v>
      </c>
      <c r="S21" s="1">
        <f>'[6]3.0 wt.%'!G21</f>
        <v>22.127951771537429</v>
      </c>
      <c r="T21" s="1">
        <f>'[6]4.0 wt.%'!C21</f>
        <v>22.396999999999998</v>
      </c>
      <c r="U21" s="1">
        <f>'[6]4.0 wt.%'!G21</f>
        <v>23.062270559086862</v>
      </c>
    </row>
    <row r="22" spans="1:21" x14ac:dyDescent="0.2">
      <c r="A22" s="26">
        <v>2.0740000000000001E-2</v>
      </c>
      <c r="B22" s="1">
        <f>'[6]0 wt.%'!C22</f>
        <v>17.372</v>
      </c>
      <c r="C22" s="1">
        <f>'[6]0 wt.%'!G22</f>
        <v>17.052340391153368</v>
      </c>
      <c r="D22" s="1">
        <f>'[6]0.1 wt.%'!C22</f>
        <v>18.881</v>
      </c>
      <c r="E22" s="1">
        <f>'[6]0.1 wt.%'!G22</f>
        <v>18.79025649124894</v>
      </c>
      <c r="F22" s="1">
        <f>'[6]0.2 wt.%'!C22</f>
        <v>17.396000000000001</v>
      </c>
      <c r="G22" s="1">
        <f>'[6]0.2 wt.%'!G22</f>
        <v>17.514211199642151</v>
      </c>
      <c r="H22" s="1">
        <f>'[6]0.3 wt.%'!C22</f>
        <v>18.032</v>
      </c>
      <c r="I22" s="1">
        <f>'[6]0.3 wt.%'!G22</f>
        <v>17.746200721533274</v>
      </c>
      <c r="J22" s="1">
        <f>'[6]0.5 wt.%'!C22</f>
        <v>20.263999999999999</v>
      </c>
      <c r="K22" s="1">
        <f>'[6]0.5 wt.%'!G22</f>
        <v>20.090975765873715</v>
      </c>
      <c r="L22" s="1">
        <f>'[6]0.75 wt.%'!C22</f>
        <v>20.173999999999999</v>
      </c>
      <c r="M22" s="1">
        <f>'[6]0.75 wt.%'!G22</f>
        <v>20.212285891760143</v>
      </c>
      <c r="N22" s="1">
        <f>'[6]1.0 wt.%'!C22</f>
        <v>19.908000000000001</v>
      </c>
      <c r="O22" s="1">
        <f>'[6]1.0 wt.%'!G22</f>
        <v>20.128283887428768</v>
      </c>
      <c r="P22" s="1">
        <f>'[6]2.0 wt.%'!C22</f>
        <v>20.937000000000001</v>
      </c>
      <c r="Q22" s="1">
        <f>'[6]2.0 wt.%'!G22</f>
        <v>20.777395514320602</v>
      </c>
      <c r="R22" s="1">
        <f>'[6]3.0 wt.%'!C22</f>
        <v>22.623000000000001</v>
      </c>
      <c r="S22" s="1">
        <f>'[6]3.0 wt.%'!G22</f>
        <v>22.197442303361484</v>
      </c>
      <c r="T22" s="1">
        <f>'[6]4.0 wt.%'!C22</f>
        <v>22.878</v>
      </c>
      <c r="U22" s="1">
        <f>'[6]4.0 wt.%'!G22</f>
        <v>23.123417870944696</v>
      </c>
    </row>
    <row r="23" spans="1:21" x14ac:dyDescent="0.2">
      <c r="A23" s="26">
        <v>1.4402999999999999E-2</v>
      </c>
      <c r="B23" s="1">
        <f>'[6]0 wt.%'!C23</f>
        <v>17.634</v>
      </c>
      <c r="C23" s="1">
        <f>'[6]0 wt.%'!G23</f>
        <v>17.08105719817231</v>
      </c>
      <c r="D23" s="1">
        <f>'[6]0.1 wt.%'!C23</f>
        <v>19.361000000000001</v>
      </c>
      <c r="E23" s="1">
        <f>'[6]0.1 wt.%'!G23</f>
        <v>18.829710256881345</v>
      </c>
      <c r="F23" s="1">
        <f>'[6]0.2 wt.%'!C23</f>
        <v>17.555</v>
      </c>
      <c r="G23" s="1">
        <f>'[6]0.2 wt.%'!G23</f>
        <v>17.555083011591652</v>
      </c>
      <c r="H23" s="1">
        <f>'[6]0.3 wt.%'!C23</f>
        <v>17.63</v>
      </c>
      <c r="I23" s="1">
        <f>'[6]0.3 wt.%'!G23</f>
        <v>17.786786149134414</v>
      </c>
      <c r="J23" s="1">
        <f>'[6]0.5 wt.%'!C23</f>
        <v>20.577000000000002</v>
      </c>
      <c r="K23" s="1">
        <f>'[6]0.5 wt.%'!G23</f>
        <v>20.140662975961913</v>
      </c>
      <c r="L23" s="1">
        <f>'[6]0.75 wt.%'!C23</f>
        <v>20.484000000000002</v>
      </c>
      <c r="M23" s="1">
        <f>'[6]0.75 wt.%'!G23</f>
        <v>20.263642130500248</v>
      </c>
      <c r="N23" s="1">
        <f>'[6]1.0 wt.%'!C23</f>
        <v>19.978000000000002</v>
      </c>
      <c r="O23" s="1">
        <f>'[6]1.0 wt.%'!G23</f>
        <v>20.179770911591802</v>
      </c>
      <c r="P23" s="1">
        <f>'[6]2.0 wt.%'!C23</f>
        <v>20.427</v>
      </c>
      <c r="Q23" s="1">
        <f>'[6]2.0 wt.%'!G23</f>
        <v>20.832077323230461</v>
      </c>
      <c r="R23" s="1">
        <f>'[6]3.0 wt.%'!C23</f>
        <v>21.632000000000001</v>
      </c>
      <c r="S23" s="1">
        <f>'[6]3.0 wt.%'!G23</f>
        <v>22.256000012387389</v>
      </c>
      <c r="T23" s="1">
        <f>'[6]4.0 wt.%'!C23</f>
        <v>23.581</v>
      </c>
      <c r="U23" s="1">
        <f>'[6]4.0 wt.%'!G23</f>
        <v>23.174944984085133</v>
      </c>
    </row>
    <row r="24" spans="1:21" x14ac:dyDescent="0.2">
      <c r="A24" s="26">
        <v>1.0015E-2</v>
      </c>
      <c r="B24" s="1">
        <f>'[6]0 wt.%'!C24</f>
        <v>17.722999999999999</v>
      </c>
      <c r="C24" s="1">
        <f>'[6]0 wt.%'!G24</f>
        <v>17.104911739732355</v>
      </c>
      <c r="D24" s="1">
        <f>'[6]0.1 wt.%'!C24</f>
        <v>19.471</v>
      </c>
      <c r="E24" s="1">
        <f>'[6]0.1 wt.%'!G24</f>
        <v>18.862483799265696</v>
      </c>
      <c r="F24" s="1">
        <f>'[6]0.2 wt.%'!C24</f>
        <v>17.914000000000001</v>
      </c>
      <c r="G24" s="1">
        <f>'[6]0.2 wt.%'!G24</f>
        <v>17.589034499866109</v>
      </c>
      <c r="H24" s="1">
        <f>'[6]0.3 wt.%'!C24</f>
        <v>18.324999999999999</v>
      </c>
      <c r="I24" s="1">
        <f>'[6]0.3 wt.%'!G24</f>
        <v>17.820499743017081</v>
      </c>
      <c r="J24" s="1">
        <f>'[6]0.5 wt.%'!C24</f>
        <v>20.382000000000001</v>
      </c>
      <c r="K24" s="1">
        <f>'[6]0.5 wt.%'!G24</f>
        <v>20.181937258902551</v>
      </c>
      <c r="L24" s="1">
        <f>'[6]0.75 wt.%'!C24</f>
        <v>19.651</v>
      </c>
      <c r="M24" s="1">
        <f>'[6]0.75 wt.%'!G24</f>
        <v>20.306302845898909</v>
      </c>
      <c r="N24" s="1">
        <f>'[6]1.0 wt.%'!C24</f>
        <v>20.343</v>
      </c>
      <c r="O24" s="1">
        <f>'[6]1.0 wt.%'!G24</f>
        <v>20.222540268118447</v>
      </c>
      <c r="P24" s="1">
        <f>'[6]2.0 wt.%'!C24</f>
        <v>20.704000000000001</v>
      </c>
      <c r="Q24" s="1">
        <f>'[6]2.0 wt.%'!G24</f>
        <v>20.877500530704683</v>
      </c>
      <c r="R24" s="1">
        <f>'[6]3.0 wt.%'!C24</f>
        <v>22.945</v>
      </c>
      <c r="S24" s="1">
        <f>'[6]3.0 wt.%'!G24</f>
        <v>22.30464286124931</v>
      </c>
      <c r="T24" s="1">
        <f>'[6]4.0 wt.%'!C24</f>
        <v>23.396000000000001</v>
      </c>
      <c r="U24" s="1">
        <f>'[6]4.0 wt.%'!G24</f>
        <v>23.2177476418133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9E1B-921D-1F4C-BE49-3793A11AA0F0}">
  <dimension ref="A1:U24"/>
  <sheetViews>
    <sheetView zoomScale="84" zoomScaleNormal="84" workbookViewId="0">
      <selection sqref="A1:A24"/>
    </sheetView>
  </sheetViews>
  <sheetFormatPr baseColWidth="10" defaultRowHeight="16" x14ac:dyDescent="0.2"/>
  <cols>
    <col min="1" max="1" width="15" bestFit="1" customWidth="1"/>
  </cols>
  <sheetData>
    <row r="1" spans="1:21" s="16" customFormat="1" x14ac:dyDescent="0.2">
      <c r="A1" s="24" t="s">
        <v>76</v>
      </c>
      <c r="B1" s="16" t="s">
        <v>1</v>
      </c>
      <c r="C1" s="16" t="s">
        <v>80</v>
      </c>
      <c r="D1" s="16" t="s">
        <v>2</v>
      </c>
      <c r="E1" s="16" t="s">
        <v>81</v>
      </c>
      <c r="F1" s="16" t="s">
        <v>3</v>
      </c>
      <c r="G1" s="17" t="s">
        <v>82</v>
      </c>
      <c r="H1" s="16" t="s">
        <v>4</v>
      </c>
      <c r="I1" s="17" t="s">
        <v>83</v>
      </c>
      <c r="J1" s="16" t="s">
        <v>5</v>
      </c>
      <c r="K1" s="17" t="s">
        <v>84</v>
      </c>
      <c r="L1" s="17" t="s">
        <v>6</v>
      </c>
      <c r="M1" s="17" t="s">
        <v>85</v>
      </c>
      <c r="N1" s="16" t="s">
        <v>7</v>
      </c>
      <c r="O1" s="17" t="s">
        <v>86</v>
      </c>
      <c r="P1" s="16" t="s">
        <v>77</v>
      </c>
      <c r="Q1" s="17" t="s">
        <v>87</v>
      </c>
      <c r="R1" s="16" t="s">
        <v>78</v>
      </c>
      <c r="S1" s="17" t="s">
        <v>88</v>
      </c>
      <c r="T1" s="16" t="s">
        <v>79</v>
      </c>
      <c r="U1" s="17" t="s">
        <v>89</v>
      </c>
    </row>
    <row r="2" spans="1:21" x14ac:dyDescent="0.2">
      <c r="A2" s="25" t="s">
        <v>8</v>
      </c>
    </row>
    <row r="3" spans="1:21" x14ac:dyDescent="0.2">
      <c r="A3" s="25">
        <v>40</v>
      </c>
    </row>
    <row r="4" spans="1:21" x14ac:dyDescent="0.2">
      <c r="A4" s="26">
        <v>10</v>
      </c>
      <c r="B4" s="1">
        <f>'[7]0 wt.%'!C4</f>
        <v>8.7334999999999994</v>
      </c>
      <c r="C4" s="1">
        <f>'[7]0 wt.%'!G4</f>
        <v>8.0653668140210293</v>
      </c>
      <c r="D4" s="1">
        <f>'[7]0.1 wt.%'!C4</f>
        <v>8.5938999999999997</v>
      </c>
      <c r="E4" s="1">
        <f>'[7]0.1 wt.%'!G4</f>
        <v>8.411099127362526</v>
      </c>
      <c r="F4" s="1">
        <f>'[7]0.2 wt.%'!C4</f>
        <v>7.7460000000000004</v>
      </c>
      <c r="G4" s="1">
        <f>'[7]0.2 wt.%'!G4</f>
        <v>7.395277247897214</v>
      </c>
      <c r="H4" s="1">
        <f>'[7]0.3 wt.%'!C4</f>
        <v>8.1077999999999992</v>
      </c>
      <c r="I4" s="1">
        <f>'[7]0.3 wt.%'!G4</f>
        <v>7.814971288124811</v>
      </c>
      <c r="J4" s="1">
        <f>'[7]0.5 wt.%'!C4</f>
        <v>8.7334999999999994</v>
      </c>
      <c r="K4" s="1">
        <f>'[7]0.5 wt.%'!G4</f>
        <v>8.3749469965794745</v>
      </c>
      <c r="L4" s="1">
        <f>'[7]0.75 wt.%'!C4</f>
        <v>9.1357999999999997</v>
      </c>
      <c r="M4" s="1">
        <f>'[7]0.75 wt.%'!G4</f>
        <v>8.6100987914281433</v>
      </c>
      <c r="N4" s="1">
        <f>'[7]1.0 wt.%'!C4</f>
        <v>8.6042000000000005</v>
      </c>
      <c r="O4" s="1">
        <f>'[7]1.0 wt.%'!G4</f>
        <v>8.0201946026215616</v>
      </c>
      <c r="P4" s="1">
        <f>'[7]2.0 wt.%'!C4</f>
        <v>9.1599000000000004</v>
      </c>
      <c r="Q4" s="1">
        <f>'[7]2.0 wt.%'!G4</f>
        <v>8.9185498036478918</v>
      </c>
      <c r="R4" s="1">
        <f>'[7]3.0 wt.%'!C4</f>
        <v>9.6851000000000003</v>
      </c>
      <c r="S4" s="1">
        <f>'[7]3.0 wt.%'!G4</f>
        <v>9.242163312292675</v>
      </c>
      <c r="T4" s="1">
        <f>'[7]4.0 wt.%'!C4</f>
        <v>10.445</v>
      </c>
      <c r="U4" s="1">
        <f>'[7]4.0 wt.%'!G4</f>
        <v>9.7993926799767603</v>
      </c>
    </row>
    <row r="5" spans="1:21" x14ac:dyDescent="0.2">
      <c r="A5" s="26">
        <v>6.9519000000000002</v>
      </c>
      <c r="B5" s="1">
        <f>'[7]0 wt.%'!C5</f>
        <v>8.6190999999999995</v>
      </c>
      <c r="C5" s="1">
        <f>'[7]0 wt.%'!G5</f>
        <v>8.435049361666465</v>
      </c>
      <c r="D5" s="1">
        <f>'[7]0.1 wt.%'!C5</f>
        <v>8.7129999999999992</v>
      </c>
      <c r="E5" s="1">
        <f>'[7]0.1 wt.%'!G5</f>
        <v>8.8260872978454756</v>
      </c>
      <c r="F5" s="1">
        <f>'[7]0.2 wt.%'!C5</f>
        <v>8.0320999999999998</v>
      </c>
      <c r="G5" s="1">
        <f>'[7]0.2 wt.%'!G5</f>
        <v>7.8423558455907703</v>
      </c>
      <c r="H5" s="1">
        <f>'[7]0.3 wt.%'!C5</f>
        <v>8.3126999999999995</v>
      </c>
      <c r="I5" s="1">
        <f>'[7]0.3 wt.%'!G5</f>
        <v>8.2329838388383934</v>
      </c>
      <c r="J5" s="1">
        <f>'[7]0.5 wt.%'!C5</f>
        <v>9.1651000000000007</v>
      </c>
      <c r="K5" s="1">
        <f>'[7]0.5 wt.%'!G5</f>
        <v>8.9258897611727814</v>
      </c>
      <c r="L5" s="1">
        <f>'[7]0.75 wt.%'!C5</f>
        <v>9.1024999999999991</v>
      </c>
      <c r="M5" s="1">
        <f>'[7]0.75 wt.%'!G5</f>
        <v>9.081909640645307</v>
      </c>
      <c r="N5" s="1">
        <f>'[7]1.0 wt.%'!C5</f>
        <v>8.7296999999999993</v>
      </c>
      <c r="O5" s="1">
        <f>'[7]1.0 wt.%'!G5</f>
        <v>8.5356463645353831</v>
      </c>
      <c r="P5" s="1">
        <f>'[7]2.0 wt.%'!C5</f>
        <v>9.4563000000000006</v>
      </c>
      <c r="Q5" s="1">
        <f>'[7]2.0 wt.%'!G5</f>
        <v>9.4355578056817357</v>
      </c>
      <c r="R5" s="1">
        <f>'[7]3.0 wt.%'!C5</f>
        <v>10.004</v>
      </c>
      <c r="S5" s="1">
        <f>'[7]3.0 wt.%'!G5</f>
        <v>9.9406179723931718</v>
      </c>
      <c r="T5" s="1">
        <f>'[7]4.0 wt.%'!C5</f>
        <v>10.26</v>
      </c>
      <c r="U5" s="1">
        <f>'[7]4.0 wt.%'!G5</f>
        <v>10.303118729024764</v>
      </c>
    </row>
    <row r="6" spans="1:21" x14ac:dyDescent="0.2">
      <c r="A6" s="26">
        <v>4.8334000000000001</v>
      </c>
      <c r="B6" s="1">
        <f>'[7]0 wt.%'!C6</f>
        <v>8.8786000000000005</v>
      </c>
      <c r="C6" s="1">
        <f>'[7]0 wt.%'!G6</f>
        <v>8.7432021181711281</v>
      </c>
      <c r="D6" s="1">
        <f>'[7]0.1 wt.%'!C6</f>
        <v>9.2535000000000007</v>
      </c>
      <c r="E6" s="1">
        <f>'[7]0.1 wt.%'!G6</f>
        <v>9.1720050304125991</v>
      </c>
      <c r="F6" s="1">
        <f>'[7]0.2 wt.%'!C6</f>
        <v>8.14</v>
      </c>
      <c r="G6" s="1">
        <f>'[7]0.2 wt.%'!G6</f>
        <v>8.215022889601844</v>
      </c>
      <c r="H6" s="1">
        <f>'[7]0.3 wt.%'!C6</f>
        <v>8.9224999999999994</v>
      </c>
      <c r="I6" s="1">
        <f>'[7]0.3 wt.%'!G6</f>
        <v>8.5814225751984292</v>
      </c>
      <c r="J6" s="1">
        <f>'[7]0.5 wt.%'!C6</f>
        <v>9.5916999999999994</v>
      </c>
      <c r="K6" s="1">
        <f>'[7]0.5 wt.%'!G6</f>
        <v>9.3851338684941741</v>
      </c>
      <c r="L6" s="1">
        <f>'[7]0.75 wt.%'!C6</f>
        <v>9.9239999999999995</v>
      </c>
      <c r="M6" s="1">
        <f>'[7]0.75 wt.%'!G6</f>
        <v>9.4751925117494036</v>
      </c>
      <c r="N6" s="1">
        <f>'[7]1.0 wt.%'!C6</f>
        <v>9.0969999999999995</v>
      </c>
      <c r="O6" s="1">
        <f>'[7]1.0 wt.%'!G6</f>
        <v>8.965306575141998</v>
      </c>
      <c r="P6" s="1">
        <f>'[7]2.0 wt.%'!C6</f>
        <v>9.9360999999999997</v>
      </c>
      <c r="Q6" s="1">
        <f>'[7]2.0 wt.%'!G6</f>
        <v>9.8665152365272348</v>
      </c>
      <c r="R6" s="1">
        <f>'[7]3.0 wt.%'!C6</f>
        <v>10.141999999999999</v>
      </c>
      <c r="S6" s="1">
        <f>'[7]3.0 wt.%'!G6</f>
        <v>10.522822164001166</v>
      </c>
      <c r="T6" s="1">
        <f>'[7]4.0 wt.%'!C6</f>
        <v>10.819000000000001</v>
      </c>
      <c r="U6" s="1">
        <f>'[7]4.0 wt.%'!G6</f>
        <v>10.723004848956563</v>
      </c>
    </row>
    <row r="7" spans="1:21" x14ac:dyDescent="0.2">
      <c r="A7" s="26">
        <v>3.3605</v>
      </c>
      <c r="B7" s="1">
        <f>'[7]0 wt.%'!C7</f>
        <v>8.7720000000000002</v>
      </c>
      <c r="C7" s="1">
        <f>'[7]0 wt.%'!G7</f>
        <v>9.0001445314980373</v>
      </c>
      <c r="D7" s="1">
        <f>'[7]0.1 wt.%'!C7</f>
        <v>9.1494</v>
      </c>
      <c r="E7" s="1">
        <f>'[7]0.1 wt.%'!G7</f>
        <v>9.4604364500323186</v>
      </c>
      <c r="F7" s="1">
        <f>'[7]0.2 wt.%'!C7</f>
        <v>8.2202999999999999</v>
      </c>
      <c r="G7" s="1">
        <f>'[7]0.2 wt.%'!G7</f>
        <v>8.5257582883103815</v>
      </c>
      <c r="H7" s="1">
        <f>'[7]0.3 wt.%'!C7</f>
        <v>8.9562000000000008</v>
      </c>
      <c r="I7" s="1">
        <f>'[7]0.3 wt.%'!G7</f>
        <v>8.8719560457811326</v>
      </c>
      <c r="J7" s="1">
        <f>'[7]0.5 wt.%'!C7</f>
        <v>9.1704000000000008</v>
      </c>
      <c r="K7" s="1">
        <f>'[7]0.5 wt.%'!G7</f>
        <v>9.7680585276137997</v>
      </c>
      <c r="L7" s="1">
        <f>'[7]0.75 wt.%'!C7</f>
        <v>9.6036000000000001</v>
      </c>
      <c r="M7" s="1">
        <f>'[7]0.75 wt.%'!G7</f>
        <v>9.8031176978416248</v>
      </c>
      <c r="N7" s="1">
        <f>'[7]1.0 wt.%'!C7</f>
        <v>8.7800999999999991</v>
      </c>
      <c r="O7" s="1">
        <f>'[7]1.0 wt.%'!G7</f>
        <v>9.3235637352467506</v>
      </c>
      <c r="P7" s="1">
        <f>'[7]2.0 wt.%'!C7</f>
        <v>10.071999999999999</v>
      </c>
      <c r="Q7" s="1">
        <f>'[7]2.0 wt.%'!G7</f>
        <v>10.225854038420874</v>
      </c>
      <c r="R7" s="1">
        <f>'[7]3.0 wt.%'!C7</f>
        <v>10.55</v>
      </c>
      <c r="S7" s="1">
        <f>'[7]3.0 wt.%'!G7</f>
        <v>11.008272794842876</v>
      </c>
      <c r="T7" s="1">
        <f>'[7]4.0 wt.%'!C7</f>
        <v>11.24</v>
      </c>
      <c r="U7" s="1">
        <f>'[7]4.0 wt.%'!G7</f>
        <v>11.073112224926495</v>
      </c>
    </row>
    <row r="8" spans="1:21" x14ac:dyDescent="0.2">
      <c r="A8" s="26">
        <v>2.3361999999999998</v>
      </c>
      <c r="B8" s="1">
        <f>'[7]0 wt.%'!C8</f>
        <v>8.3340999999999994</v>
      </c>
      <c r="C8" s="1">
        <f>'[7]0 wt.%'!G8</f>
        <v>9.21444561580563</v>
      </c>
      <c r="D8" s="1">
        <f>'[7]0.1 wt.%'!C8</f>
        <v>9.3024000000000004</v>
      </c>
      <c r="E8" s="1">
        <f>'[7]0.1 wt.%'!G8</f>
        <v>9.7010007273446881</v>
      </c>
      <c r="F8" s="1">
        <f>'[7]0.2 wt.%'!C8</f>
        <v>8.5588999999999995</v>
      </c>
      <c r="G8" s="1">
        <f>'[7]0.2 wt.%'!G8</f>
        <v>8.7849250487286703</v>
      </c>
      <c r="H8" s="1">
        <f>'[7]0.3 wt.%'!C8</f>
        <v>8.5165000000000006</v>
      </c>
      <c r="I8" s="1">
        <f>'[7]0.3 wt.%'!G8</f>
        <v>9.1142735245007938</v>
      </c>
      <c r="J8" s="1">
        <f>'[7]0.5 wt.%'!C8</f>
        <v>9.0690000000000008</v>
      </c>
      <c r="K8" s="1">
        <f>'[7]0.5 wt.%'!G8</f>
        <v>10.087434253072734</v>
      </c>
      <c r="L8" s="1">
        <f>'[7]0.75 wt.%'!C8</f>
        <v>8.9397000000000002</v>
      </c>
      <c r="M8" s="1">
        <f>'[7]0.75 wt.%'!G8</f>
        <v>10.076621484318174</v>
      </c>
      <c r="N8" s="1">
        <f>'[7]1.0 wt.%'!C8</f>
        <v>9.0225000000000009</v>
      </c>
      <c r="O8" s="1">
        <f>'[7]1.0 wt.%'!G8</f>
        <v>9.6223656997699312</v>
      </c>
      <c r="P8" s="1">
        <f>'[7]2.0 wt.%'!C8</f>
        <v>11.111000000000001</v>
      </c>
      <c r="Q8" s="1">
        <f>'[7]2.0 wt.%'!G8</f>
        <v>10.525558138972082</v>
      </c>
      <c r="R8" s="1">
        <f>'[7]3.0 wt.%'!C8</f>
        <v>11.445</v>
      </c>
      <c r="S8" s="1">
        <f>'[7]3.0 wt.%'!G8</f>
        <v>11.413159614500877</v>
      </c>
      <c r="T8" s="1">
        <f>'[7]4.0 wt.%'!C8</f>
        <v>10.278</v>
      </c>
      <c r="U8" s="1">
        <f>'[7]4.0 wt.%'!G8</f>
        <v>11.365116917040067</v>
      </c>
    </row>
    <row r="9" spans="1:21" x14ac:dyDescent="0.2">
      <c r="A9" s="26">
        <v>1.6234999999999999</v>
      </c>
      <c r="B9" s="1">
        <f>'[7]0 wt.%'!C9</f>
        <v>8.1943000000000001</v>
      </c>
      <c r="C9" s="1">
        <f>'[7]0 wt.%'!G9</f>
        <v>9.3932952851213933</v>
      </c>
      <c r="D9" s="1">
        <f>'[7]0.1 wt.%'!C9</f>
        <v>10.603999999999999</v>
      </c>
      <c r="E9" s="1">
        <f>'[7]0.1 wt.%'!G9</f>
        <v>9.9017689203079478</v>
      </c>
      <c r="F9" s="1">
        <f>'[7]0.2 wt.%'!C9</f>
        <v>8.2202999999999999</v>
      </c>
      <c r="G9" s="1">
        <f>'[7]0.2 wt.%'!G9</f>
        <v>9.0012183519016844</v>
      </c>
      <c r="H9" s="1">
        <f>'[7]0.3 wt.%'!C9</f>
        <v>8.7852999999999994</v>
      </c>
      <c r="I9" s="1">
        <f>'[7]0.3 wt.%'!G9</f>
        <v>9.3165048901444489</v>
      </c>
      <c r="J9" s="1">
        <f>'[7]0.5 wt.%'!C9</f>
        <v>9.7514000000000003</v>
      </c>
      <c r="K9" s="1">
        <f>'[7]0.5 wt.%'!G9</f>
        <v>10.353976268342363</v>
      </c>
      <c r="L9" s="1">
        <f>'[7]0.75 wt.%'!C9</f>
        <v>9.2775999999999996</v>
      </c>
      <c r="M9" s="1">
        <f>'[7]0.75 wt.%'!G9</f>
        <v>10.30488006698465</v>
      </c>
      <c r="N9" s="1">
        <f>'[7]1.0 wt.%'!C9</f>
        <v>8.5248000000000008</v>
      </c>
      <c r="O9" s="1">
        <f>'[7]1.0 wt.%'!G9</f>
        <v>9.8717374316887767</v>
      </c>
      <c r="P9" s="1">
        <f>'[7]2.0 wt.%'!C9</f>
        <v>9.4013000000000009</v>
      </c>
      <c r="Q9" s="1">
        <f>'[7]2.0 wt.%'!G9</f>
        <v>10.775682768296052</v>
      </c>
      <c r="R9" s="1">
        <f>'[7]3.0 wt.%'!C9</f>
        <v>10.948</v>
      </c>
      <c r="S9" s="1">
        <f>'[7]3.0 wt.%'!G9</f>
        <v>11.751066788606472</v>
      </c>
      <c r="T9" s="1">
        <f>'[7]4.0 wt.%'!C9</f>
        <v>10.507</v>
      </c>
      <c r="U9" s="1">
        <f>'[7]4.0 wt.%'!G9</f>
        <v>11.608815836212139</v>
      </c>
    </row>
    <row r="10" spans="1:21" x14ac:dyDescent="0.2">
      <c r="A10" s="26">
        <v>1.1292</v>
      </c>
      <c r="B10" s="1">
        <f>'[7]0 wt.%'!C10</f>
        <v>9.5122999999999998</v>
      </c>
      <c r="C10" s="1">
        <f>'[7]0 wt.%'!G10</f>
        <v>9.5420652657842382</v>
      </c>
      <c r="D10" s="1">
        <f>'[7]0.1 wt.%'!C10</f>
        <v>10.045999999999999</v>
      </c>
      <c r="E10" s="1">
        <f>'[7]0.1 wt.%'!G10</f>
        <v>10.068771075241351</v>
      </c>
      <c r="F10" s="1">
        <f>'[7]0.2 wt.%'!C10</f>
        <v>9.2563999999999993</v>
      </c>
      <c r="G10" s="1">
        <f>'[7]0.2 wt.%'!G10</f>
        <v>9.1811345387957282</v>
      </c>
      <c r="H10" s="1">
        <f>'[7]0.3 wt.%'!C10</f>
        <v>9.2507999999999999</v>
      </c>
      <c r="I10" s="1">
        <f>'[7]0.3 wt.%'!G10</f>
        <v>9.4847241352307243</v>
      </c>
      <c r="J10" s="1">
        <f>'[7]0.5 wt.%'!C10</f>
        <v>10.868</v>
      </c>
      <c r="K10" s="1">
        <f>'[7]0.5 wt.%'!G10</f>
        <v>10.575690127860266</v>
      </c>
      <c r="L10" s="1">
        <f>'[7]0.75 wt.%'!C10</f>
        <v>10.519</v>
      </c>
      <c r="M10" s="1">
        <f>'[7]0.75 wt.%'!G10</f>
        <v>10.494749162406158</v>
      </c>
      <c r="N10" s="1">
        <f>'[7]1.0 wt.%'!C10</f>
        <v>10.206</v>
      </c>
      <c r="O10" s="1">
        <f>'[7]1.0 wt.%'!G10</f>
        <v>10.079168778234507</v>
      </c>
      <c r="P10" s="1">
        <f>'[7]2.0 wt.%'!C10</f>
        <v>11.051</v>
      </c>
      <c r="Q10" s="1">
        <f>'[7]2.0 wt.%'!G10</f>
        <v>10.983740386798727</v>
      </c>
      <c r="R10" s="1">
        <f>'[7]3.0 wt.%'!C10</f>
        <v>11.863</v>
      </c>
      <c r="S10" s="1">
        <f>'[7]3.0 wt.%'!G10</f>
        <v>12.032143314774228</v>
      </c>
      <c r="T10" s="1">
        <f>'[7]4.0 wt.%'!C10</f>
        <v>11.526999999999999</v>
      </c>
      <c r="U10" s="1">
        <f>'[7]4.0 wt.%'!G10</f>
        <v>11.811528447487795</v>
      </c>
    </row>
    <row r="11" spans="1:21" x14ac:dyDescent="0.2">
      <c r="A11" s="26">
        <v>1.1292</v>
      </c>
      <c r="B11" s="1">
        <f>'[7]0 wt.%'!C11</f>
        <v>9.6546000000000003</v>
      </c>
      <c r="C11" s="1">
        <f>'[7]0 wt.%'!G11</f>
        <v>9.5420652657842382</v>
      </c>
      <c r="D11" s="1">
        <f>'[7]0.1 wt.%'!C11</f>
        <v>9.8660999999999994</v>
      </c>
      <c r="E11" s="1">
        <f>'[7]0.1 wt.%'!G11</f>
        <v>10.068771075241351</v>
      </c>
      <c r="F11" s="1">
        <f>'[7]0.2 wt.%'!C11</f>
        <v>9.3192000000000004</v>
      </c>
      <c r="G11" s="1">
        <f>'[7]0.2 wt.%'!G11</f>
        <v>9.1811345387957282</v>
      </c>
      <c r="H11" s="1">
        <f>'[7]0.3 wt.%'!C11</f>
        <v>9.3087999999999997</v>
      </c>
      <c r="I11" s="1">
        <f>'[7]0.3 wt.%'!G11</f>
        <v>9.4847241352307243</v>
      </c>
      <c r="J11" s="1">
        <f>'[7]0.5 wt.%'!C11</f>
        <v>10.84</v>
      </c>
      <c r="K11" s="1">
        <f>'[7]0.5 wt.%'!G11</f>
        <v>10.575690127860266</v>
      </c>
      <c r="L11" s="1">
        <f>'[7]0.75 wt.%'!C11</f>
        <v>10.635</v>
      </c>
      <c r="M11" s="1">
        <f>'[7]0.75 wt.%'!G11</f>
        <v>10.494749162406158</v>
      </c>
      <c r="N11" s="1">
        <f>'[7]1.0 wt.%'!C11</f>
        <v>10.311999999999999</v>
      </c>
      <c r="O11" s="1">
        <f>'[7]1.0 wt.%'!G11</f>
        <v>10.079168778234507</v>
      </c>
      <c r="P11" s="1">
        <f>'[7]2.0 wt.%'!C11</f>
        <v>10.988</v>
      </c>
      <c r="Q11" s="1">
        <f>'[7]2.0 wt.%'!G11</f>
        <v>10.983740386798727</v>
      </c>
      <c r="R11" s="1">
        <f>'[7]3.0 wt.%'!C11</f>
        <v>12.645</v>
      </c>
      <c r="S11" s="1">
        <f>'[7]3.0 wt.%'!G11</f>
        <v>12.032143314774228</v>
      </c>
      <c r="T11" s="1">
        <f>'[7]4.0 wt.%'!C11</f>
        <v>11.961</v>
      </c>
      <c r="U11" s="1">
        <f>'[7]4.0 wt.%'!G11</f>
        <v>11.811528447487795</v>
      </c>
    </row>
    <row r="12" spans="1:21" x14ac:dyDescent="0.2">
      <c r="A12" s="26">
        <v>0.78439999999999999</v>
      </c>
      <c r="B12" s="1">
        <f>'[7]0 wt.%'!C12</f>
        <v>9.5962999999999994</v>
      </c>
      <c r="C12" s="1">
        <f>'[7]0 wt.%'!G12</f>
        <v>9.6665333829075077</v>
      </c>
      <c r="D12" s="1">
        <f>'[7]0.1 wt.%'!C12</f>
        <v>10.308</v>
      </c>
      <c r="E12" s="1">
        <f>'[7]0.1 wt.%'!G12</f>
        <v>10.208493105771131</v>
      </c>
      <c r="F12" s="1">
        <f>'[7]0.2 wt.%'!C12</f>
        <v>9.2718000000000007</v>
      </c>
      <c r="G12" s="1">
        <f>'[7]0.2 wt.%'!G12</f>
        <v>9.331661069235027</v>
      </c>
      <c r="H12" s="1">
        <f>'[7]0.3 wt.%'!C12</f>
        <v>9.4533000000000005</v>
      </c>
      <c r="I12" s="1">
        <f>'[7]0.3 wt.%'!G12</f>
        <v>9.6254644418873312</v>
      </c>
      <c r="J12" s="1">
        <f>'[7]0.5 wt.%'!C12</f>
        <v>10.847</v>
      </c>
      <c r="K12" s="1">
        <f>'[7]0.5 wt.%'!G12</f>
        <v>10.761186600410515</v>
      </c>
      <c r="L12" s="1">
        <f>'[7]0.75 wt.%'!C12</f>
        <v>10.688000000000001</v>
      </c>
      <c r="M12" s="1">
        <f>'[7]0.75 wt.%'!G12</f>
        <v>10.653602774551016</v>
      </c>
      <c r="N12" s="1">
        <f>'[7]1.0 wt.%'!C12</f>
        <v>10.605</v>
      </c>
      <c r="O12" s="1">
        <f>'[7]1.0 wt.%'!G12</f>
        <v>10.252715813878769</v>
      </c>
      <c r="P12" s="1">
        <f>'[7]2.0 wt.%'!C12</f>
        <v>11.288</v>
      </c>
      <c r="Q12" s="1">
        <f>'[7]2.0 wt.%'!G12</f>
        <v>11.157811391666762</v>
      </c>
      <c r="R12" s="1">
        <f>'[7]3.0 wt.%'!C12</f>
        <v>12.597</v>
      </c>
      <c r="S12" s="1">
        <f>'[7]3.0 wt.%'!G12</f>
        <v>12.267305447778305</v>
      </c>
      <c r="T12" s="1">
        <f>'[7]4.0 wt.%'!C12</f>
        <v>12.269</v>
      </c>
      <c r="U12" s="1">
        <f>'[7]4.0 wt.%'!G12</f>
        <v>11.9811275623778</v>
      </c>
    </row>
    <row r="13" spans="1:21" x14ac:dyDescent="0.2">
      <c r="A13" s="26">
        <v>0.54581999999999997</v>
      </c>
      <c r="B13" s="1">
        <f>'[7]0 wt.%'!C13</f>
        <v>9.8564000000000007</v>
      </c>
      <c r="C13" s="1">
        <f>'[7]0 wt.%'!G13</f>
        <v>9.7698266787126737</v>
      </c>
      <c r="D13" s="1">
        <f>'[7]0.1 wt.%'!C13</f>
        <v>10.096</v>
      </c>
      <c r="E13" s="1">
        <f>'[7]0.1 wt.%'!G13</f>
        <v>10.324445281826931</v>
      </c>
      <c r="F13" s="1">
        <f>'[7]0.2 wt.%'!C13</f>
        <v>9.6843000000000004</v>
      </c>
      <c r="G13" s="1">
        <f>'[7]0.2 wt.%'!G13</f>
        <v>9.4565796571798675</v>
      </c>
      <c r="H13" s="1">
        <f>'[7]0.3 wt.%'!C13</f>
        <v>9.5663999999999998</v>
      </c>
      <c r="I13" s="1">
        <f>'[7]0.3 wt.%'!G13</f>
        <v>9.7422616624381426</v>
      </c>
      <c r="J13" s="1">
        <f>'[7]0.5 wt.%'!C13</f>
        <v>11.507999999999999</v>
      </c>
      <c r="K13" s="1">
        <f>'[7]0.5 wt.%'!G13</f>
        <v>10.915125958157621</v>
      </c>
      <c r="L13" s="1">
        <f>'[7]0.75 wt.%'!C13</f>
        <v>10.725</v>
      </c>
      <c r="M13" s="1">
        <f>'[7]0.75 wt.%'!G13</f>
        <v>10.785431820641168</v>
      </c>
      <c r="N13" s="1">
        <f>'[7]1.0 wt.%'!C13</f>
        <v>10.571</v>
      </c>
      <c r="O13" s="1">
        <f>'[7]1.0 wt.%'!G13</f>
        <v>10.396738602229934</v>
      </c>
      <c r="P13" s="1">
        <f>'[7]2.0 wt.%'!C13</f>
        <v>11.287000000000001</v>
      </c>
      <c r="Q13" s="1">
        <f>'[7]2.0 wt.%'!G13</f>
        <v>11.302269010312418</v>
      </c>
      <c r="R13" s="1">
        <f>'[7]3.0 wt.%'!C13</f>
        <v>12.846</v>
      </c>
      <c r="S13" s="1">
        <f>'[7]3.0 wt.%'!G13</f>
        <v>12.462461222027763</v>
      </c>
      <c r="T13" s="1">
        <f>'[7]4.0 wt.%'!C13</f>
        <v>12.411</v>
      </c>
      <c r="U13" s="1">
        <f>'[7]4.0 wt.%'!G13</f>
        <v>12.121874059934907</v>
      </c>
    </row>
    <row r="14" spans="1:21" x14ac:dyDescent="0.2">
      <c r="A14" s="26">
        <v>0.37938</v>
      </c>
      <c r="B14" s="1">
        <f>'[7]0 wt.%'!C14</f>
        <v>9.7621000000000002</v>
      </c>
      <c r="C14" s="1">
        <f>'[7]0 wt.%'!G14</f>
        <v>9.8562340064909701</v>
      </c>
      <c r="D14" s="1">
        <f>'[7]0.1 wt.%'!C14</f>
        <v>10.271000000000001</v>
      </c>
      <c r="E14" s="1">
        <f>'[7]0.1 wt.%'!G14</f>
        <v>10.421442067581141</v>
      </c>
      <c r="F14" s="1">
        <f>'[7]0.2 wt.%'!C14</f>
        <v>9.6690000000000005</v>
      </c>
      <c r="G14" s="1">
        <f>'[7]0.2 wt.%'!G14</f>
        <v>9.5610770622632675</v>
      </c>
      <c r="H14" s="1">
        <f>'[7]0.3 wt.%'!C14</f>
        <v>9.6936</v>
      </c>
      <c r="I14" s="1">
        <f>'[7]0.3 wt.%'!G14</f>
        <v>9.8399653482491161</v>
      </c>
      <c r="J14" s="1">
        <f>'[7]0.5 wt.%'!C14</f>
        <v>11.135999999999999</v>
      </c>
      <c r="K14" s="1">
        <f>'[7]0.5 wt.%'!G14</f>
        <v>11.043899935589071</v>
      </c>
      <c r="L14" s="1">
        <f>'[7]0.75 wt.%'!C14</f>
        <v>11.27</v>
      </c>
      <c r="M14" s="1">
        <f>'[7]0.75 wt.%'!G14</f>
        <v>10.895709990268923</v>
      </c>
      <c r="N14" s="1">
        <f>'[7]1.0 wt.%'!C14</f>
        <v>10.537000000000001</v>
      </c>
      <c r="O14" s="1">
        <f>'[7]1.0 wt.%'!G14</f>
        <v>10.517217130711364</v>
      </c>
      <c r="P14" s="1">
        <f>'[7]2.0 wt.%'!C14</f>
        <v>11.032999999999999</v>
      </c>
      <c r="Q14" s="1">
        <f>'[7]2.0 wt.%'!G14</f>
        <v>11.423111284799734</v>
      </c>
      <c r="R14" s="1">
        <f>'[7]3.0 wt.%'!C14</f>
        <v>12.566000000000001</v>
      </c>
      <c r="S14" s="1">
        <f>'[7]3.0 wt.%'!G14</f>
        <v>12.625713723770057</v>
      </c>
      <c r="T14" s="1">
        <f>'[7]4.0 wt.%'!C14</f>
        <v>12.151</v>
      </c>
      <c r="U14" s="1">
        <f>'[7]4.0 wt.%'!G14</f>
        <v>12.239611892320498</v>
      </c>
    </row>
    <row r="15" spans="1:21" x14ac:dyDescent="0.2">
      <c r="A15" s="26">
        <v>0.2636</v>
      </c>
      <c r="B15" s="1">
        <f>'[7]0 wt.%'!C15</f>
        <v>10.079000000000001</v>
      </c>
      <c r="C15" s="1">
        <f>'[7]0 wt.%'!G15</f>
        <v>9.9283362749932778</v>
      </c>
      <c r="D15" s="1">
        <f>'[7]0.1 wt.%'!C15</f>
        <v>10.791</v>
      </c>
      <c r="E15" s="1">
        <f>'[7]0.1 wt.%'!G15</f>
        <v>10.502380669319358</v>
      </c>
      <c r="F15" s="1">
        <f>'[7]0.2 wt.%'!C15</f>
        <v>9.6625999999999994</v>
      </c>
      <c r="G15" s="1">
        <f>'[7]0.2 wt.%'!G15</f>
        <v>9.6482745274880877</v>
      </c>
      <c r="H15" s="1">
        <f>'[7]0.3 wt.%'!C15</f>
        <v>9.8850999999999996</v>
      </c>
      <c r="I15" s="1">
        <f>'[7]0.3 wt.%'!G15</f>
        <v>9.9214938200713565</v>
      </c>
      <c r="J15" s="1">
        <f>'[7]0.5 wt.%'!C15</f>
        <v>11.218999999999999</v>
      </c>
      <c r="K15" s="1">
        <f>'[7]0.5 wt.%'!G15</f>
        <v>11.151354894972791</v>
      </c>
      <c r="L15" s="1">
        <f>'[7]0.75 wt.%'!C15</f>
        <v>11.356999999999999</v>
      </c>
      <c r="M15" s="1">
        <f>'[7]0.75 wt.%'!G15</f>
        <v>10.987731192647091</v>
      </c>
      <c r="N15" s="1">
        <f>'[7]1.0 wt.%'!C15</f>
        <v>10.711</v>
      </c>
      <c r="O15" s="1">
        <f>'[7]1.0 wt.%'!G15</f>
        <v>10.617749984031621</v>
      </c>
      <c r="P15" s="1">
        <f>'[7]2.0 wt.%'!C15</f>
        <v>11.651</v>
      </c>
      <c r="Q15" s="1">
        <f>'[7]2.0 wt.%'!G15</f>
        <v>11.523947664601572</v>
      </c>
      <c r="R15" s="1">
        <f>'[7]3.0 wt.%'!C15</f>
        <v>13.118</v>
      </c>
      <c r="S15" s="1">
        <f>'[7]3.0 wt.%'!G15</f>
        <v>12.761939157618652</v>
      </c>
      <c r="T15" s="1">
        <f>'[7]4.0 wt.%'!C15</f>
        <v>12.496</v>
      </c>
      <c r="U15" s="1">
        <f>'[7]4.0 wt.%'!G15</f>
        <v>12.337857782128907</v>
      </c>
    </row>
    <row r="16" spans="1:21" x14ac:dyDescent="0.2">
      <c r="A16" s="26">
        <v>0.18317</v>
      </c>
      <c r="B16" s="1">
        <f>'[7]0 wt.%'!C16</f>
        <v>10.224</v>
      </c>
      <c r="C16" s="1">
        <f>'[7]0 wt.%'!G16</f>
        <v>9.9884244945006451</v>
      </c>
      <c r="D16" s="1">
        <f>'[7]0.1 wt.%'!C16</f>
        <v>10.608000000000001</v>
      </c>
      <c r="E16" s="1">
        <f>'[7]0.1 wt.%'!G16</f>
        <v>10.569832866994798</v>
      </c>
      <c r="F16" s="1">
        <f>'[7]0.2 wt.%'!C16</f>
        <v>9.8003999999999998</v>
      </c>
      <c r="G16" s="1">
        <f>'[7]0.2 wt.%'!G16</f>
        <v>9.7209427047833312</v>
      </c>
      <c r="H16" s="1">
        <f>'[7]0.3 wt.%'!C16</f>
        <v>10.268000000000001</v>
      </c>
      <c r="I16" s="1">
        <f>'[7]0.3 wt.%'!G16</f>
        <v>9.9894376006584835</v>
      </c>
      <c r="J16" s="1">
        <f>'[7]0.5 wt.%'!C16</f>
        <v>11.19</v>
      </c>
      <c r="K16" s="1">
        <f>'[7]0.5 wt.%'!G16</f>
        <v>11.240905159072975</v>
      </c>
      <c r="L16" s="1">
        <f>'[7]0.75 wt.%'!C16</f>
        <v>11.147</v>
      </c>
      <c r="M16" s="1">
        <f>'[7]0.75 wt.%'!G16</f>
        <v>11.064419351323462</v>
      </c>
      <c r="N16" s="1">
        <f>'[7]1.0 wt.%'!C16</f>
        <v>10.561</v>
      </c>
      <c r="O16" s="1">
        <f>'[7]1.0 wt.%'!G16</f>
        <v>10.701531538807753</v>
      </c>
      <c r="P16" s="1">
        <f>'[7]2.0 wt.%'!C16</f>
        <v>11.705</v>
      </c>
      <c r="Q16" s="1">
        <f>'[7]2.0 wt.%'!G16</f>
        <v>11.607982170723485</v>
      </c>
      <c r="R16" s="1">
        <f>'[7]3.0 wt.%'!C16</f>
        <v>13.085000000000001</v>
      </c>
      <c r="S16" s="1">
        <f>'[7]3.0 wt.%'!G16</f>
        <v>12.875466012482017</v>
      </c>
      <c r="T16" s="1">
        <f>'[7]4.0 wt.%'!C16</f>
        <v>12.461</v>
      </c>
      <c r="U16" s="1">
        <f>'[7]4.0 wt.%'!G16</f>
        <v>12.419733438958142</v>
      </c>
    </row>
    <row r="17" spans="1:21" x14ac:dyDescent="0.2">
      <c r="A17" s="26">
        <v>0.1273</v>
      </c>
      <c r="B17" s="1">
        <f>'[7]0 wt.%'!C17</f>
        <v>10.182</v>
      </c>
      <c r="C17" s="1">
        <f>'[7]0 wt.%'!G17</f>
        <v>10.038494848957916</v>
      </c>
      <c r="D17" s="1">
        <f>'[7]0.1 wt.%'!C17</f>
        <v>10.606</v>
      </c>
      <c r="E17" s="1">
        <f>'[7]0.1 wt.%'!G17</f>
        <v>10.626039482438228</v>
      </c>
      <c r="F17" s="1">
        <f>'[7]0.2 wt.%'!C17</f>
        <v>9.5062999999999995</v>
      </c>
      <c r="G17" s="1">
        <f>'[7]0.2 wt.%'!G17</f>
        <v>9.7814956954488395</v>
      </c>
      <c r="H17" s="1">
        <f>'[7]0.3 wt.%'!C17</f>
        <v>10.42</v>
      </c>
      <c r="I17" s="1">
        <f>'[7]0.3 wt.%'!G17</f>
        <v>10.046053842661584</v>
      </c>
      <c r="J17" s="1">
        <f>'[7]0.5 wt.%'!C17</f>
        <v>11.292</v>
      </c>
      <c r="K17" s="1">
        <f>'[7]0.5 wt.%'!G17</f>
        <v>11.315525667086009</v>
      </c>
      <c r="L17" s="1">
        <f>'[7]0.75 wt.%'!C17</f>
        <v>11.4</v>
      </c>
      <c r="M17" s="1">
        <f>'[7]0.75 wt.%'!G17</f>
        <v>11.128322114944714</v>
      </c>
      <c r="N17" s="1">
        <f>'[7]1.0 wt.%'!C17</f>
        <v>10.798</v>
      </c>
      <c r="O17" s="1">
        <f>'[7]1.0 wt.%'!G17</f>
        <v>10.771345092596077</v>
      </c>
      <c r="P17" s="1">
        <f>'[7]2.0 wt.%'!C17</f>
        <v>11.503</v>
      </c>
      <c r="Q17" s="1">
        <f>'[7]2.0 wt.%'!G17</f>
        <v>11.67800650398984</v>
      </c>
      <c r="R17" s="1">
        <f>'[7]3.0 wt.%'!C17</f>
        <v>12.772</v>
      </c>
      <c r="S17" s="1">
        <f>'[7]3.0 wt.%'!G17</f>
        <v>12.970065751166747</v>
      </c>
      <c r="T17" s="1">
        <f>'[7]4.0 wt.%'!C17</f>
        <v>12.612</v>
      </c>
      <c r="U17" s="1">
        <f>'[7]4.0 wt.%'!G17</f>
        <v>12.487958844744362</v>
      </c>
    </row>
    <row r="18" spans="1:21" x14ac:dyDescent="0.2">
      <c r="A18" s="26">
        <v>8.8682999999999998E-2</v>
      </c>
      <c r="B18" s="1">
        <f>'[7]0 wt.%'!C18</f>
        <v>10.193</v>
      </c>
      <c r="C18" s="1">
        <f>'[7]0 wt.%'!G18</f>
        <v>10.07998619088877</v>
      </c>
      <c r="D18" s="1">
        <f>'[7]0.1 wt.%'!C18</f>
        <v>10.884</v>
      </c>
      <c r="E18" s="1">
        <f>'[7]0.1 wt.%'!G18</f>
        <v>10.672615703545864</v>
      </c>
      <c r="F18" s="1">
        <f>'[7]0.2 wt.%'!C18</f>
        <v>9.9823000000000004</v>
      </c>
      <c r="G18" s="1">
        <f>'[7]0.2 wt.%'!G18</f>
        <v>9.8316735874943717</v>
      </c>
      <c r="H18" s="1">
        <f>'[7]0.3 wt.%'!C18</f>
        <v>10.16</v>
      </c>
      <c r="I18" s="1">
        <f>'[7]0.3 wt.%'!G18</f>
        <v>10.092969505257807</v>
      </c>
      <c r="J18" s="1">
        <f>'[7]0.5 wt.%'!C18</f>
        <v>11.657</v>
      </c>
      <c r="K18" s="1">
        <f>'[7]0.5 wt.%'!G18</f>
        <v>11.37736075985862</v>
      </c>
      <c r="L18" s="1">
        <f>'[7]0.75 wt.%'!C18</f>
        <v>10.794</v>
      </c>
      <c r="M18" s="1">
        <f>'[7]0.75 wt.%'!G18</f>
        <v>11.181275832658031</v>
      </c>
      <c r="N18" s="1">
        <f>'[7]1.0 wt.%'!C18</f>
        <v>10.929</v>
      </c>
      <c r="O18" s="1">
        <f>'[7]1.0 wt.%'!G18</f>
        <v>10.829196850648069</v>
      </c>
      <c r="P18" s="1">
        <f>'[7]2.0 wt.%'!C18</f>
        <v>11.807</v>
      </c>
      <c r="Q18" s="1">
        <f>'[7]2.0 wt.%'!G18</f>
        <v>11.736032926740929</v>
      </c>
      <c r="R18" s="1">
        <f>'[7]3.0 wt.%'!C18</f>
        <v>12.478999999999999</v>
      </c>
      <c r="S18" s="1">
        <f>'[7]3.0 wt.%'!G18</f>
        <v>13.04845684998925</v>
      </c>
      <c r="T18" s="1">
        <f>'[7]4.0 wt.%'!C18</f>
        <v>12.753</v>
      </c>
      <c r="U18" s="1">
        <f>'[7]4.0 wt.%'!G18</f>
        <v>12.544494566740561</v>
      </c>
    </row>
    <row r="19" spans="1:21" x14ac:dyDescent="0.2">
      <c r="A19" s="26">
        <v>6.1585000000000001E-2</v>
      </c>
      <c r="B19" s="1">
        <f>'[7]0 wt.%'!C19</f>
        <v>10.086</v>
      </c>
      <c r="C19" s="1">
        <f>'[7]0 wt.%'!G19</f>
        <v>10.114894063477861</v>
      </c>
      <c r="D19" s="1">
        <f>'[7]0.1 wt.%'!C19</f>
        <v>10.99</v>
      </c>
      <c r="E19" s="1">
        <f>'[7]0.1 wt.%'!G19</f>
        <v>10.71180163286134</v>
      </c>
      <c r="F19" s="1">
        <f>'[7]0.2 wt.%'!C19</f>
        <v>9.9076000000000004</v>
      </c>
      <c r="G19" s="1">
        <f>'[7]0.2 wt.%'!G19</f>
        <v>9.8738897073112177</v>
      </c>
      <c r="H19" s="1">
        <f>'[7]0.3 wt.%'!C19</f>
        <v>10.393000000000001</v>
      </c>
      <c r="I19" s="1">
        <f>'[7]0.3 wt.%'!G19</f>
        <v>10.132441016569038</v>
      </c>
      <c r="J19" s="1">
        <f>'[7]0.5 wt.%'!C19</f>
        <v>11.294</v>
      </c>
      <c r="K19" s="1">
        <f>'[7]0.5 wt.%'!G19</f>
        <v>11.42938442165385</v>
      </c>
      <c r="L19" s="1">
        <f>'[7]0.75 wt.%'!C19</f>
        <v>11.513</v>
      </c>
      <c r="M19" s="1">
        <f>'[7]0.75 wt.%'!G19</f>
        <v>11.225827335333834</v>
      </c>
      <c r="N19" s="1">
        <f>'[7]1.0 wt.%'!C19</f>
        <v>11.196</v>
      </c>
      <c r="O19" s="1">
        <f>'[7]1.0 wt.%'!G19</f>
        <v>10.877869217102241</v>
      </c>
      <c r="P19" s="1">
        <f>'[7]2.0 wt.%'!C19</f>
        <v>12.005000000000001</v>
      </c>
      <c r="Q19" s="1">
        <f>'[7]2.0 wt.%'!G19</f>
        <v>11.784852243685931</v>
      </c>
      <c r="R19" s="1">
        <f>'[7]3.0 wt.%'!C19</f>
        <v>13.13</v>
      </c>
      <c r="S19" s="1">
        <f>'[7]3.0 wt.%'!G19</f>
        <v>13.114409561144633</v>
      </c>
      <c r="T19" s="1">
        <f>'[7]4.0 wt.%'!C19</f>
        <v>13.068</v>
      </c>
      <c r="U19" s="1">
        <f>'[7]4.0 wt.%'!G19</f>
        <v>12.59205971378894</v>
      </c>
    </row>
    <row r="20" spans="1:21" x14ac:dyDescent="0.2">
      <c r="A20" s="26">
        <v>4.2880000000000001E-2</v>
      </c>
      <c r="B20" s="1">
        <f>'[7]0 wt.%'!C20</f>
        <v>10.355</v>
      </c>
      <c r="C20" s="1">
        <f>'[7]0 wt.%'!G20</f>
        <v>10.143791957342017</v>
      </c>
      <c r="D20" s="1">
        <f>'[7]0.1 wt.%'!C20</f>
        <v>10.884</v>
      </c>
      <c r="E20" s="1">
        <f>'[7]0.1 wt.%'!G20</f>
        <v>10.744241043869183</v>
      </c>
      <c r="F20" s="1">
        <f>'[7]0.2 wt.%'!C20</f>
        <v>9.9041999999999994</v>
      </c>
      <c r="G20" s="1">
        <f>'[7]0.2 wt.%'!G20</f>
        <v>9.9088376104442482</v>
      </c>
      <c r="H20" s="1">
        <f>'[7]0.3 wt.%'!C20</f>
        <v>10.129</v>
      </c>
      <c r="I20" s="1">
        <f>'[7]0.3 wt.%'!G20</f>
        <v>10.165116841817873</v>
      </c>
      <c r="J20" s="1">
        <f>'[7]0.5 wt.%'!C20</f>
        <v>11.308</v>
      </c>
      <c r="K20" s="1">
        <f>'[7]0.5 wt.%'!G20</f>
        <v>11.472451333083256</v>
      </c>
      <c r="L20" s="1">
        <f>'[7]0.75 wt.%'!C20</f>
        <v>11.375</v>
      </c>
      <c r="M20" s="1">
        <f>'[7]0.75 wt.%'!G20</f>
        <v>11.262708545797988</v>
      </c>
      <c r="N20" s="1">
        <f>'[7]1.0 wt.%'!C20</f>
        <v>11.025</v>
      </c>
      <c r="O20" s="1">
        <f>'[7]1.0 wt.%'!G20</f>
        <v>10.918161815177941</v>
      </c>
      <c r="P20" s="1">
        <f>'[7]2.0 wt.%'!C20</f>
        <v>12.151</v>
      </c>
      <c r="Q20" s="1">
        <f>'[7]2.0 wt.%'!G20</f>
        <v>11.82526649224825</v>
      </c>
      <c r="R20" s="1">
        <f>'[7]3.0 wt.%'!C20</f>
        <v>13.458</v>
      </c>
      <c r="S20" s="1">
        <f>'[7]3.0 wt.%'!G20</f>
        <v>13.169007401278186</v>
      </c>
      <c r="T20" s="1">
        <f>'[7]4.0 wt.%'!C20</f>
        <v>12.747</v>
      </c>
      <c r="U20" s="1">
        <f>'[7]4.0 wt.%'!G20</f>
        <v>12.631435718944481</v>
      </c>
    </row>
    <row r="21" spans="1:21" x14ac:dyDescent="0.2">
      <c r="A21" s="26">
        <v>2.9755E-2</v>
      </c>
      <c r="B21" s="1">
        <f>'[7]0 wt.%'!C21</f>
        <v>10.271000000000001</v>
      </c>
      <c r="C21" s="1">
        <f>'[7]0 wt.%'!G21</f>
        <v>10.168111371533692</v>
      </c>
      <c r="D21" s="1">
        <f>'[7]0.1 wt.%'!C21</f>
        <v>10.686999999999999</v>
      </c>
      <c r="E21" s="1">
        <f>'[7]0.1 wt.%'!G21</f>
        <v>10.771540869806055</v>
      </c>
      <c r="F21" s="1">
        <f>'[7]0.2 wt.%'!C21</f>
        <v>10.018000000000001</v>
      </c>
      <c r="G21" s="1">
        <f>'[7]0.2 wt.%'!G21</f>
        <v>9.9382484919229448</v>
      </c>
      <c r="H21" s="1">
        <f>'[7]0.3 wt.%'!C21</f>
        <v>10.33</v>
      </c>
      <c r="I21" s="1">
        <f>'[7]0.3 wt.%'!G21</f>
        <v>10.192615625363024</v>
      </c>
      <c r="J21" s="1">
        <f>'[7]0.5 wt.%'!C21</f>
        <v>11.686999999999999</v>
      </c>
      <c r="K21" s="1">
        <f>'[7]0.5 wt.%'!G21</f>
        <v>11.508694876018643</v>
      </c>
      <c r="L21" s="1">
        <f>'[7]0.75 wt.%'!C21</f>
        <v>11.343</v>
      </c>
      <c r="M21" s="1">
        <f>'[7]0.75 wt.%'!G21</f>
        <v>11.293746428260436</v>
      </c>
      <c r="N21" s="1">
        <f>'[7]1.0 wt.%'!C21</f>
        <v>11.03</v>
      </c>
      <c r="O21" s="1">
        <f>'[7]1.0 wt.%'!G21</f>
        <v>10.952070597114362</v>
      </c>
      <c r="P21" s="1">
        <f>'[7]2.0 wt.%'!C21</f>
        <v>12.05</v>
      </c>
      <c r="Q21" s="1">
        <f>'[7]2.0 wt.%'!G21</f>
        <v>11.859277650800236</v>
      </c>
      <c r="R21" s="1">
        <f>'[7]3.0 wt.%'!C21</f>
        <v>13.090999999999999</v>
      </c>
      <c r="S21" s="1">
        <f>'[7]3.0 wt.%'!G21</f>
        <v>13.214954953526123</v>
      </c>
      <c r="T21" s="1">
        <f>'[7]4.0 wt.%'!C21</f>
        <v>12.907</v>
      </c>
      <c r="U21" s="1">
        <f>'[7]4.0 wt.%'!G21</f>
        <v>12.664573129687721</v>
      </c>
    </row>
    <row r="22" spans="1:21" x14ac:dyDescent="0.2">
      <c r="A22" s="26">
        <v>2.0740000000000001E-2</v>
      </c>
      <c r="B22" s="1">
        <f>'[7]0 wt.%'!C22</f>
        <v>10.243</v>
      </c>
      <c r="C22" s="1">
        <f>'[7]0 wt.%'!G22</f>
        <v>10.188143404687684</v>
      </c>
      <c r="D22" s="1">
        <f>'[7]0.1 wt.%'!C22</f>
        <v>10.537000000000001</v>
      </c>
      <c r="E22" s="1">
        <f>'[7]0.1 wt.%'!G22</f>
        <v>10.794027884252845</v>
      </c>
      <c r="F22" s="1">
        <f>'[7]0.2 wt.%'!C22</f>
        <v>10.212</v>
      </c>
      <c r="G22" s="1">
        <f>'[7]0.2 wt.%'!G22</f>
        <v>9.9624743942504388</v>
      </c>
      <c r="H22" s="1">
        <f>'[7]0.3 wt.%'!C22</f>
        <v>10.284000000000001</v>
      </c>
      <c r="I22" s="1">
        <f>'[7]0.3 wt.%'!G22</f>
        <v>10.215266522269065</v>
      </c>
      <c r="J22" s="1">
        <f>'[7]0.5 wt.%'!C22</f>
        <v>11.416</v>
      </c>
      <c r="K22" s="1">
        <f>'[7]0.5 wt.%'!G22</f>
        <v>11.538548878585381</v>
      </c>
      <c r="L22" s="1">
        <f>'[7]0.75 wt.%'!C22</f>
        <v>11.323</v>
      </c>
      <c r="M22" s="1">
        <f>'[7]0.75 wt.%'!G22</f>
        <v>11.319312500108103</v>
      </c>
      <c r="N22" s="1">
        <f>'[7]1.0 wt.%'!C22</f>
        <v>10.885</v>
      </c>
      <c r="O22" s="1">
        <f>'[7]1.0 wt.%'!G22</f>
        <v>10.980001444404033</v>
      </c>
      <c r="P22" s="1">
        <f>'[7]2.0 wt.%'!C22</f>
        <v>12.157999999999999</v>
      </c>
      <c r="Q22" s="1">
        <f>'[7]2.0 wt.%'!G22</f>
        <v>11.887292826262492</v>
      </c>
      <c r="R22" s="1">
        <f>'[7]3.0 wt.%'!C22</f>
        <v>13.241</v>
      </c>
      <c r="S22" s="1">
        <f>'[7]3.0 wt.%'!G22</f>
        <v>13.252802201108695</v>
      </c>
      <c r="T22" s="1">
        <f>'[7]4.0 wt.%'!C22</f>
        <v>12.715</v>
      </c>
      <c r="U22" s="1">
        <f>'[7]4.0 wt.%'!G22</f>
        <v>12.69186859434876</v>
      </c>
    </row>
    <row r="23" spans="1:21" x14ac:dyDescent="0.2">
      <c r="A23" s="26">
        <v>1.4402999999999999E-2</v>
      </c>
      <c r="B23" s="1">
        <f>'[7]0 wt.%'!C23</f>
        <v>10.452</v>
      </c>
      <c r="C23" s="1">
        <f>'[7]0 wt.%'!G23</f>
        <v>10.205023833399883</v>
      </c>
      <c r="D23" s="1">
        <f>'[7]0.1 wt.%'!C23</f>
        <v>10.535</v>
      </c>
      <c r="E23" s="1">
        <f>'[7]0.1 wt.%'!G23</f>
        <v>10.812977056381365</v>
      </c>
      <c r="F23" s="1">
        <f>'[7]0.2 wt.%'!C23</f>
        <v>9.9307999999999996</v>
      </c>
      <c r="G23" s="1">
        <f>'[7]0.2 wt.%'!G23</f>
        <v>9.9828888780966007</v>
      </c>
      <c r="H23" s="1">
        <f>'[7]0.3 wt.%'!C23</f>
        <v>10.269</v>
      </c>
      <c r="I23" s="1">
        <f>'[7]0.3 wt.%'!G23</f>
        <v>10.234353793518592</v>
      </c>
      <c r="J23" s="1">
        <f>'[7]0.5 wt.%'!C23</f>
        <v>11.587999999999999</v>
      </c>
      <c r="K23" s="1">
        <f>'[7]0.5 wt.%'!G23</f>
        <v>11.563706003587503</v>
      </c>
      <c r="L23" s="1">
        <f>'[7]0.75 wt.%'!C23</f>
        <v>11.356999999999999</v>
      </c>
      <c r="M23" s="1">
        <f>'[7]0.75 wt.%'!G23</f>
        <v>11.340856306967741</v>
      </c>
      <c r="N23" s="1">
        <f>'[7]1.0 wt.%'!C23</f>
        <v>10.983000000000001</v>
      </c>
      <c r="O23" s="1">
        <f>'[7]1.0 wt.%'!G23</f>
        <v>11.003537980756594</v>
      </c>
      <c r="P23" s="1">
        <f>'[7]2.0 wt.%'!C23</f>
        <v>11.901999999999999</v>
      </c>
      <c r="Q23" s="1">
        <f>'[7]2.0 wt.%'!G23</f>
        <v>11.910900423584991</v>
      </c>
      <c r="R23" s="1">
        <f>'[7]3.0 wt.%'!C23</f>
        <v>13.151999999999999</v>
      </c>
      <c r="S23" s="1">
        <f>'[7]3.0 wt.%'!G23</f>
        <v>13.284695007987526</v>
      </c>
      <c r="T23" s="1">
        <f>'[7]4.0 wt.%'!C23</f>
        <v>12.651999999999999</v>
      </c>
      <c r="U23" s="1">
        <f>'[7]4.0 wt.%'!G23</f>
        <v>12.714869711700905</v>
      </c>
    </row>
    <row r="24" spans="1:21" x14ac:dyDescent="0.2">
      <c r="A24" s="26">
        <v>1.0015E-2</v>
      </c>
      <c r="B24" s="1">
        <f>'[7]0 wt.%'!C24</f>
        <v>10.304</v>
      </c>
      <c r="C24" s="1">
        <f>'[7]0 wt.%'!G24</f>
        <v>10.219046105722878</v>
      </c>
      <c r="D24" s="1">
        <f>'[7]0.1 wt.%'!C24</f>
        <v>10.872999999999999</v>
      </c>
      <c r="E24" s="1">
        <f>'[7]0.1 wt.%'!G24</f>
        <v>10.828717797117967</v>
      </c>
      <c r="F24" s="1">
        <f>'[7]0.2 wt.%'!C24</f>
        <v>10.082000000000001</v>
      </c>
      <c r="G24" s="1">
        <f>'[7]0.2 wt.%'!G24</f>
        <v>9.9998468272520853</v>
      </c>
      <c r="H24" s="1">
        <f>'[7]0.3 wt.%'!C24</f>
        <v>10.337</v>
      </c>
      <c r="I24" s="1">
        <f>'[7]0.3 wt.%'!G24</f>
        <v>10.250209250742278</v>
      </c>
      <c r="J24" s="1">
        <f>'[7]0.5 wt.%'!C24</f>
        <v>11.619</v>
      </c>
      <c r="K24" s="1">
        <f>'[7]0.5 wt.%'!G24</f>
        <v>11.584603580518618</v>
      </c>
      <c r="L24" s="1">
        <f>'[7]0.75 wt.%'!C24</f>
        <v>11.41</v>
      </c>
      <c r="M24" s="1">
        <f>'[7]0.75 wt.%'!G24</f>
        <v>11.358752364692952</v>
      </c>
      <c r="N24" s="1">
        <f>'[7]1.0 wt.%'!C24</f>
        <v>11.231</v>
      </c>
      <c r="O24" s="1">
        <f>'[7]1.0 wt.%'!G24</f>
        <v>11.023089363479304</v>
      </c>
      <c r="P24" s="1">
        <f>'[7]2.0 wt.%'!C24</f>
        <v>11.627000000000001</v>
      </c>
      <c r="Q24" s="1">
        <f>'[7]2.0 wt.%'!G24</f>
        <v>11.930510835393338</v>
      </c>
      <c r="R24" s="1">
        <f>'[7]3.0 wt.%'!C24</f>
        <v>13.484</v>
      </c>
      <c r="S24" s="1">
        <f>'[7]3.0 wt.%'!G24</f>
        <v>13.311187796223196</v>
      </c>
      <c r="T24" s="1">
        <f>'[7]4.0 wt.%'!C24</f>
        <v>12.378</v>
      </c>
      <c r="U24" s="1">
        <f>'[7]4.0 wt.%'!G24</f>
        <v>12.733976331369387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1DE4-4B19-8C4F-A19B-789B02C9C334}">
  <dimension ref="A1:U24"/>
  <sheetViews>
    <sheetView zoomScale="84" zoomScaleNormal="84" workbookViewId="0">
      <selection sqref="A1:A24"/>
    </sheetView>
  </sheetViews>
  <sheetFormatPr baseColWidth="10" defaultRowHeight="16" x14ac:dyDescent="0.2"/>
  <cols>
    <col min="1" max="1" width="15" bestFit="1" customWidth="1"/>
  </cols>
  <sheetData>
    <row r="1" spans="1:21" s="16" customFormat="1" x14ac:dyDescent="0.2">
      <c r="A1" s="24" t="s">
        <v>76</v>
      </c>
      <c r="B1" s="16" t="s">
        <v>1</v>
      </c>
      <c r="C1" s="16" t="s">
        <v>80</v>
      </c>
      <c r="D1" s="16" t="s">
        <v>2</v>
      </c>
      <c r="E1" s="16" t="s">
        <v>81</v>
      </c>
      <c r="F1" s="16" t="s">
        <v>3</v>
      </c>
      <c r="G1" s="17" t="s">
        <v>82</v>
      </c>
      <c r="H1" s="16" t="s">
        <v>4</v>
      </c>
      <c r="I1" s="17" t="s">
        <v>83</v>
      </c>
      <c r="J1" s="16" t="s">
        <v>5</v>
      </c>
      <c r="K1" s="17" t="s">
        <v>84</v>
      </c>
      <c r="L1" s="17" t="s">
        <v>6</v>
      </c>
      <c r="M1" s="17" t="s">
        <v>85</v>
      </c>
      <c r="N1" s="16" t="s">
        <v>7</v>
      </c>
      <c r="O1" s="17" t="s">
        <v>86</v>
      </c>
      <c r="P1" s="16" t="s">
        <v>77</v>
      </c>
      <c r="Q1" s="17" t="s">
        <v>87</v>
      </c>
      <c r="R1" s="16" t="s">
        <v>78</v>
      </c>
      <c r="S1" s="17" t="s">
        <v>88</v>
      </c>
      <c r="T1" s="16" t="s">
        <v>79</v>
      </c>
      <c r="U1" s="17" t="s">
        <v>89</v>
      </c>
    </row>
    <row r="2" spans="1:21" x14ac:dyDescent="0.2">
      <c r="A2" s="25" t="s">
        <v>8</v>
      </c>
    </row>
    <row r="3" spans="1:21" x14ac:dyDescent="0.2">
      <c r="A3" s="25">
        <v>40</v>
      </c>
    </row>
    <row r="4" spans="1:21" x14ac:dyDescent="0.2">
      <c r="A4" s="26">
        <v>10</v>
      </c>
      <c r="B4" s="1">
        <f>'[8]0 wt.%'!C4</f>
        <v>5.4558</v>
      </c>
      <c r="C4" s="1">
        <f>'[8]0 wt.%'!G4</f>
        <v>5.2643795738080961</v>
      </c>
      <c r="D4" s="1">
        <f>'[8]0.1 wt.%'!C4</f>
        <v>5.7169999999999996</v>
      </c>
      <c r="E4" s="1">
        <f>'[8]0.1 wt.%'!G4</f>
        <v>5.2196365537221157</v>
      </c>
      <c r="F4" s="1">
        <f>'[8]0.2 wt.%'!C4</f>
        <v>5.2827999999999999</v>
      </c>
      <c r="G4" s="1">
        <f>'[8]0.2 wt.%'!G4</f>
        <v>5.1896349831729811</v>
      </c>
      <c r="H4" s="1">
        <f>'[8]0.3 wt.%'!C4</f>
        <v>5.4218000000000002</v>
      </c>
      <c r="I4" s="1">
        <f>'[8]0.3 wt.%'!G4</f>
        <v>5.1776359335765374</v>
      </c>
      <c r="J4" s="1">
        <f>'[8]0.5 wt.%'!C4</f>
        <v>6.0608000000000004</v>
      </c>
      <c r="K4" s="1">
        <f>'[8]0.5 wt.%'!G4</f>
        <v>5.6818432913880521</v>
      </c>
      <c r="L4" s="1">
        <f>'[8]0.75 wt.%'!C4</f>
        <v>5.8929999999999998</v>
      </c>
      <c r="M4" s="1">
        <f>'[8]0.75 wt.%'!G4</f>
        <v>5.7445917992630191</v>
      </c>
      <c r="N4" s="1">
        <f>'[8]1.0 wt.%'!C4</f>
        <v>5.4191000000000003</v>
      </c>
      <c r="O4" s="1">
        <f>'[8]1.0 wt.%'!G4</f>
        <v>5.2564454102533507</v>
      </c>
      <c r="P4" s="1">
        <f>'[8]2.0 wt.%'!C4</f>
        <v>6.4020999999999999</v>
      </c>
      <c r="Q4" s="1">
        <f>'[8]2.0 wt.%'!G4</f>
        <v>6.0697681865956925</v>
      </c>
      <c r="R4" s="1">
        <f>'[8]3.0 wt.%'!C4</f>
        <v>6.8322000000000003</v>
      </c>
      <c r="S4" s="1">
        <f>'[8]3.0 wt.%'!G4</f>
        <v>6.472962598672785</v>
      </c>
      <c r="T4" s="1">
        <f>'[8]4.0 wt.%'!C4</f>
        <v>6.5430999999999999</v>
      </c>
      <c r="U4" s="1">
        <f>'[8]4.0 wt.%'!G4</f>
        <v>6.4423339360660279</v>
      </c>
    </row>
    <row r="5" spans="1:21" x14ac:dyDescent="0.2">
      <c r="A5" s="26">
        <v>6.9519000000000002</v>
      </c>
      <c r="B5" s="1">
        <f>'[8]0 wt.%'!C5</f>
        <v>5.8795999999999999</v>
      </c>
      <c r="C5" s="1">
        <f>'[8]0 wt.%'!G5</f>
        <v>5.5177941853795192</v>
      </c>
      <c r="D5" s="1">
        <f>'[8]0.1 wt.%'!C5</f>
        <v>5.923</v>
      </c>
      <c r="E5" s="1">
        <f>'[8]0.1 wt.%'!G5</f>
        <v>5.4928709532527122</v>
      </c>
      <c r="F5" s="1">
        <f>'[8]0.2 wt.%'!C5</f>
        <v>5.4047999999999998</v>
      </c>
      <c r="G5" s="1">
        <f>'[8]0.2 wt.%'!G5</f>
        <v>5.4265665649639043</v>
      </c>
      <c r="H5" s="1">
        <f>'[8]0.3 wt.%'!C5</f>
        <v>5.5331999999999999</v>
      </c>
      <c r="I5" s="1">
        <f>'[8]0.3 wt.%'!G5</f>
        <v>5.4210698528499819</v>
      </c>
      <c r="J5" s="1">
        <f>'[8]0.5 wt.%'!C5</f>
        <v>6.2793999999999999</v>
      </c>
      <c r="K5" s="1">
        <f>'[8]0.5 wt.%'!G5</f>
        <v>5.9858776788621411</v>
      </c>
      <c r="L5" s="1">
        <f>'[8]0.75 wt.%'!C5</f>
        <v>6.1557000000000004</v>
      </c>
      <c r="M5" s="1">
        <f>'[8]0.75 wt.%'!G5</f>
        <v>5.9990596909005358</v>
      </c>
      <c r="N5" s="1">
        <f>'[8]1.0 wt.%'!C5</f>
        <v>5.8494000000000002</v>
      </c>
      <c r="O5" s="1">
        <f>'[8]1.0 wt.%'!G5</f>
        <v>5.5568566263641621</v>
      </c>
      <c r="P5" s="1">
        <f>'[8]2.0 wt.%'!C5</f>
        <v>6.5030000000000001</v>
      </c>
      <c r="Q5" s="1">
        <f>'[8]2.0 wt.%'!G5</f>
        <v>6.3567924487828122</v>
      </c>
      <c r="R5" s="1">
        <f>'[8]3.0 wt.%'!C5</f>
        <v>6.9298999999999999</v>
      </c>
      <c r="S5" s="1">
        <f>'[8]3.0 wt.%'!G5</f>
        <v>6.8396717763196389</v>
      </c>
      <c r="T5" s="1">
        <f>'[8]4.0 wt.%'!C5</f>
        <v>6.6912000000000003</v>
      </c>
      <c r="U5" s="1">
        <f>'[8]4.0 wt.%'!G5</f>
        <v>6.7601556581770126</v>
      </c>
    </row>
    <row r="6" spans="1:21" x14ac:dyDescent="0.2">
      <c r="A6" s="26">
        <v>4.8334000000000001</v>
      </c>
      <c r="B6" s="1">
        <f>'[8]0 wt.%'!C6</f>
        <v>5.77</v>
      </c>
      <c r="C6" s="1">
        <f>'[8]0 wt.%'!G6</f>
        <v>5.7290305869669398</v>
      </c>
      <c r="D6" s="1">
        <f>'[8]0.1 wt.%'!C6</f>
        <v>5.7694999999999999</v>
      </c>
      <c r="E6" s="1">
        <f>'[8]0.1 wt.%'!G6</f>
        <v>5.7206283465176053</v>
      </c>
      <c r="F6" s="1">
        <f>'[8]0.2 wt.%'!C6</f>
        <v>5.7713000000000001</v>
      </c>
      <c r="G6" s="1">
        <f>'[8]0.2 wt.%'!G6</f>
        <v>5.6240633645745461</v>
      </c>
      <c r="H6" s="1">
        <f>'[8]0.3 wt.%'!C6</f>
        <v>5.4795999999999996</v>
      </c>
      <c r="I6" s="1">
        <f>'[8]0.3 wt.%'!G6</f>
        <v>5.6239867439194313</v>
      </c>
      <c r="J6" s="1">
        <f>'[8]0.5 wt.%'!C6</f>
        <v>6.2927</v>
      </c>
      <c r="K6" s="1">
        <f>'[8]0.5 wt.%'!G6</f>
        <v>6.2393087244147818</v>
      </c>
      <c r="L6" s="1">
        <f>'[8]0.75 wt.%'!C6</f>
        <v>6.0895999999999999</v>
      </c>
      <c r="M6" s="1">
        <f>'[8]0.75 wt.%'!G6</f>
        <v>6.211174065110157</v>
      </c>
      <c r="N6" s="1">
        <f>'[8]1.0 wt.%'!C6</f>
        <v>5.9008000000000003</v>
      </c>
      <c r="O6" s="1">
        <f>'[8]1.0 wt.%'!G6</f>
        <v>5.807267539508624</v>
      </c>
      <c r="P6" s="1">
        <f>'[8]2.0 wt.%'!C6</f>
        <v>6.6150000000000002</v>
      </c>
      <c r="Q6" s="1">
        <f>'[8]2.0 wt.%'!G6</f>
        <v>6.5960445263829364</v>
      </c>
      <c r="R6" s="1">
        <f>'[8]3.0 wt.%'!C6</f>
        <v>7.1841999999999997</v>
      </c>
      <c r="S6" s="1">
        <f>'[8]3.0 wt.%'!G6</f>
        <v>7.1453460491441607</v>
      </c>
      <c r="T6" s="1">
        <f>'[8]4.0 wt.%'!C6</f>
        <v>7.3666</v>
      </c>
      <c r="U6" s="1">
        <f>'[8]4.0 wt.%'!G6</f>
        <v>7.0250792808076676</v>
      </c>
    </row>
    <row r="7" spans="1:21" x14ac:dyDescent="0.2">
      <c r="A7" s="26">
        <v>3.3605</v>
      </c>
      <c r="B7" s="1">
        <f>'[8]0 wt.%'!C7</f>
        <v>5.8136999999999999</v>
      </c>
      <c r="C7" s="1">
        <f>'[8]0 wt.%'!G7</f>
        <v>5.9051626826911683</v>
      </c>
      <c r="D7" s="1">
        <f>'[8]0.1 wt.%'!C7</f>
        <v>5.5967000000000002</v>
      </c>
      <c r="E7" s="1">
        <f>'[8]0.1 wt.%'!G7</f>
        <v>5.9105358941323622</v>
      </c>
      <c r="F7" s="1">
        <f>'[8]0.2 wt.%'!C7</f>
        <v>5.6193999999999997</v>
      </c>
      <c r="G7" s="1">
        <f>'[8]0.2 wt.%'!G7</f>
        <v>5.7887391730660784</v>
      </c>
      <c r="H7" s="1">
        <f>'[8]0.3 wt.%'!C7</f>
        <v>5.6509</v>
      </c>
      <c r="I7" s="1">
        <f>'[8]0.3 wt.%'!G7</f>
        <v>5.7931819063692895</v>
      </c>
      <c r="J7" s="1">
        <f>'[8]0.5 wt.%'!C7</f>
        <v>6.0289000000000001</v>
      </c>
      <c r="K7" s="1">
        <f>'[8]0.5 wt.%'!G7</f>
        <v>6.4506233502999217</v>
      </c>
      <c r="L7" s="1">
        <f>'[8]0.75 wt.%'!C7</f>
        <v>6.1386000000000003</v>
      </c>
      <c r="M7" s="1">
        <f>'[8]0.75 wt.%'!G7</f>
        <v>6.3880382276409327</v>
      </c>
      <c r="N7" s="1">
        <f>'[8]1.0 wt.%'!C7</f>
        <v>5.7568999999999999</v>
      </c>
      <c r="O7" s="1">
        <f>'[8]1.0 wt.%'!G7</f>
        <v>6.0160639334677324</v>
      </c>
      <c r="P7" s="1">
        <f>'[8]2.0 wt.%'!C7</f>
        <v>6.2122999999999999</v>
      </c>
      <c r="Q7" s="1">
        <f>'[8]2.0 wt.%'!G7</f>
        <v>6.7955365150620084</v>
      </c>
      <c r="R7" s="1">
        <f>'[8]3.0 wt.%'!C7</f>
        <v>7.3845999999999998</v>
      </c>
      <c r="S7" s="1">
        <f>'[8]3.0 wt.%'!G7</f>
        <v>7.4002218654190433</v>
      </c>
      <c r="T7" s="1">
        <f>'[8]4.0 wt.%'!C7</f>
        <v>6.9161000000000001</v>
      </c>
      <c r="U7" s="1">
        <f>'[8]4.0 wt.%'!G7</f>
        <v>7.2459765906942923</v>
      </c>
    </row>
    <row r="8" spans="1:21" x14ac:dyDescent="0.2">
      <c r="A8" s="26">
        <v>2.3361999999999998</v>
      </c>
      <c r="B8" s="1">
        <f>'[8]0 wt.%'!C8</f>
        <v>5.7733999999999996</v>
      </c>
      <c r="C8" s="1">
        <f>'[8]0 wt.%'!G8</f>
        <v>6.0520644674387389</v>
      </c>
      <c r="D8" s="1">
        <f>'[8]0.1 wt.%'!C8</f>
        <v>5.4259000000000004</v>
      </c>
      <c r="E8" s="1">
        <f>'[8]0.1 wt.%'!G8</f>
        <v>6.0689270014823915</v>
      </c>
      <c r="F8" s="1">
        <f>'[8]0.2 wt.%'!C8</f>
        <v>5.8992000000000004</v>
      </c>
      <c r="G8" s="1">
        <f>'[8]0.2 wt.%'!G8</f>
        <v>5.9260859188291652</v>
      </c>
      <c r="H8" s="1">
        <f>'[8]0.3 wt.%'!C8</f>
        <v>5.5975999999999999</v>
      </c>
      <c r="I8" s="1">
        <f>'[8]0.3 wt.%'!G8</f>
        <v>5.9342979887751621</v>
      </c>
      <c r="J8" s="1">
        <f>'[8]0.5 wt.%'!C8</f>
        <v>6.2561999999999998</v>
      </c>
      <c r="K8" s="1">
        <f>'[8]0.5 wt.%'!G8</f>
        <v>6.6268688866864069</v>
      </c>
      <c r="L8" s="1">
        <f>'[8]0.75 wt.%'!C8</f>
        <v>6.2918000000000003</v>
      </c>
      <c r="M8" s="1">
        <f>'[8]0.75 wt.%'!G8</f>
        <v>6.5355505877637299</v>
      </c>
      <c r="N8" s="1">
        <f>'[8]1.0 wt.%'!C8</f>
        <v>5.7965999999999998</v>
      </c>
      <c r="O8" s="1">
        <f>'[8]1.0 wt.%'!G8</f>
        <v>6.1902091555258085</v>
      </c>
      <c r="P8" s="1">
        <f>'[8]2.0 wt.%'!C8</f>
        <v>6.5239000000000003</v>
      </c>
      <c r="Q8" s="1">
        <f>'[8]2.0 wt.%'!G8</f>
        <v>6.9619214607432438</v>
      </c>
      <c r="R8" s="1">
        <f>'[8]3.0 wt.%'!C8</f>
        <v>6.6832000000000003</v>
      </c>
      <c r="S8" s="1">
        <f>'[8]3.0 wt.%'!G8</f>
        <v>7.6127993184143055</v>
      </c>
      <c r="T8" s="1">
        <f>'[8]4.0 wt.%'!C8</f>
        <v>6.9687000000000001</v>
      </c>
      <c r="U8" s="1">
        <f>'[8]4.0 wt.%'!G8</f>
        <v>7.4302144999455955</v>
      </c>
    </row>
    <row r="9" spans="1:21" x14ac:dyDescent="0.2">
      <c r="A9" s="26">
        <v>1.6234999999999999</v>
      </c>
      <c r="B9" s="1">
        <f>'[8]0 wt.%'!C9</f>
        <v>5.0621</v>
      </c>
      <c r="C9" s="1">
        <f>'[8]0 wt.%'!G9</f>
        <v>6.174664573307953</v>
      </c>
      <c r="D9" s="1">
        <f>'[8]0.1 wt.%'!C9</f>
        <v>4.9946999999999999</v>
      </c>
      <c r="E9" s="1">
        <f>'[8]0.1 wt.%'!G9</f>
        <v>6.2011157734787563</v>
      </c>
      <c r="F9" s="1">
        <f>'[8]0.2 wt.%'!C9</f>
        <v>5.6620999999999997</v>
      </c>
      <c r="G9" s="1">
        <f>'[8]0.2 wt.%'!G9</f>
        <v>6.0407116573814994</v>
      </c>
      <c r="H9" s="1">
        <f>'[8]0.3 wt.%'!C9</f>
        <v>5.8494000000000002</v>
      </c>
      <c r="I9" s="1">
        <f>'[8]0.3 wt.%'!G9</f>
        <v>6.0520695098804893</v>
      </c>
      <c r="J9" s="1">
        <f>'[8]0.5 wt.%'!C9</f>
        <v>5.7380000000000004</v>
      </c>
      <c r="K9" s="1">
        <f>'[8]0.5 wt.%'!G9</f>
        <v>6.7739584639647843</v>
      </c>
      <c r="L9" s="1">
        <f>'[8]0.75 wt.%'!C9</f>
        <v>6.6666999999999996</v>
      </c>
      <c r="M9" s="1">
        <f>'[8]0.75 wt.%'!G9</f>
        <v>6.658660262701642</v>
      </c>
      <c r="N9" s="1">
        <f>'[8]1.0 wt.%'!C9</f>
        <v>5.5824999999999996</v>
      </c>
      <c r="O9" s="1">
        <f>'[8]1.0 wt.%'!G9</f>
        <v>6.3355458694236351</v>
      </c>
      <c r="P9" s="1">
        <f>'[8]2.0 wt.%'!C9</f>
        <v>6.8868999999999998</v>
      </c>
      <c r="Q9" s="1">
        <f>'[8]2.0 wt.%'!G9</f>
        <v>7.1007816658157363</v>
      </c>
      <c r="R9" s="1">
        <f>'[8]3.0 wt.%'!C9</f>
        <v>7.3319000000000001</v>
      </c>
      <c r="S9" s="1">
        <f>'[8]3.0 wt.%'!G9</f>
        <v>7.7902104934208634</v>
      </c>
      <c r="T9" s="1">
        <f>'[8]4.0 wt.%'!C9</f>
        <v>7.5274000000000001</v>
      </c>
      <c r="U9" s="1">
        <f>'[8]4.0 wt.%'!G9</f>
        <v>7.5839742872629916</v>
      </c>
    </row>
    <row r="10" spans="1:21" x14ac:dyDescent="0.2">
      <c r="A10" s="26">
        <v>1.1292</v>
      </c>
      <c r="B10" s="1">
        <f>'[8]0 wt.%'!C10</f>
        <v>6.0707000000000004</v>
      </c>
      <c r="C10" s="1">
        <f>'[8]0 wt.%'!G10</f>
        <v>6.2766452783839242</v>
      </c>
      <c r="D10" s="1">
        <f>'[8]0.1 wt.%'!C10</f>
        <v>6.3385999999999996</v>
      </c>
      <c r="E10" s="1">
        <f>'[8]0.1 wt.%'!G10</f>
        <v>6.3110724825349216</v>
      </c>
      <c r="F10" s="1">
        <f>'[8]0.2 wt.%'!C10</f>
        <v>6.2952000000000004</v>
      </c>
      <c r="G10" s="1">
        <f>'[8]0.2 wt.%'!G10</f>
        <v>6.1360591577326922</v>
      </c>
      <c r="H10" s="1">
        <f>'[8]0.3 wt.%'!C10</f>
        <v>6.3182999999999998</v>
      </c>
      <c r="I10" s="1">
        <f>'[8]0.3 wt.%'!G10</f>
        <v>6.1500337218608871</v>
      </c>
      <c r="J10" s="1">
        <f>'[8]0.5 wt.%'!C10</f>
        <v>6.9413999999999998</v>
      </c>
      <c r="K10" s="1">
        <f>'[8]0.5 wt.%'!G10</f>
        <v>6.8963098982790214</v>
      </c>
      <c r="L10" s="1">
        <f>'[8]0.75 wt.%'!C10</f>
        <v>6.8566000000000003</v>
      </c>
      <c r="M10" s="1">
        <f>'[8]0.75 wt.%'!G10</f>
        <v>6.7610648353798668</v>
      </c>
      <c r="N10" s="1">
        <f>'[8]1.0 wt.%'!C10</f>
        <v>6.5285000000000002</v>
      </c>
      <c r="O10" s="1">
        <f>'[8]1.0 wt.%'!G10</f>
        <v>6.4564392442836569</v>
      </c>
      <c r="P10" s="1">
        <f>'[8]2.0 wt.%'!C10</f>
        <v>7.2411000000000003</v>
      </c>
      <c r="Q10" s="1">
        <f>'[8]2.0 wt.%'!G10</f>
        <v>7.2162877783095816</v>
      </c>
      <c r="R10" s="1">
        <f>'[8]3.0 wt.%'!C10</f>
        <v>7.9720000000000004</v>
      </c>
      <c r="S10" s="1">
        <f>'[8]3.0 wt.%'!G10</f>
        <v>7.9377839117898974</v>
      </c>
      <c r="T10" s="1">
        <f>'[8]4.0 wt.%'!C10</f>
        <v>7.8014000000000001</v>
      </c>
      <c r="U10" s="1">
        <f>'[8]4.0 wt.%'!G10</f>
        <v>7.711874107673319</v>
      </c>
    </row>
    <row r="11" spans="1:21" x14ac:dyDescent="0.2">
      <c r="A11" s="26">
        <v>1.1292</v>
      </c>
      <c r="B11" s="1">
        <f>'[8]0 wt.%'!C11</f>
        <v>6.4809000000000001</v>
      </c>
      <c r="C11" s="1">
        <f>'[8]0 wt.%'!G11</f>
        <v>6.2766452783839242</v>
      </c>
      <c r="D11" s="1">
        <f>'[8]0.1 wt.%'!C11</f>
        <v>6.3015999999999996</v>
      </c>
      <c r="E11" s="1">
        <f>'[8]0.1 wt.%'!G11</f>
        <v>6.3110724825349216</v>
      </c>
      <c r="F11" s="1">
        <f>'[8]0.2 wt.%'!C11</f>
        <v>6.1681999999999997</v>
      </c>
      <c r="G11" s="1">
        <f>'[8]0.2 wt.%'!G11</f>
        <v>6.1360591577326922</v>
      </c>
      <c r="H11" s="1">
        <f>'[8]0.3 wt.%'!C11</f>
        <v>6.3331</v>
      </c>
      <c r="I11" s="1">
        <f>'[8]0.3 wt.%'!G11</f>
        <v>6.1500337218608871</v>
      </c>
      <c r="J11" s="1">
        <f>'[8]0.5 wt.%'!C11</f>
        <v>7.1368</v>
      </c>
      <c r="K11" s="1">
        <f>'[8]0.5 wt.%'!G11</f>
        <v>6.8963098982790214</v>
      </c>
      <c r="L11" s="1">
        <f>'[8]0.75 wt.%'!C11</f>
        <v>6.6445999999999996</v>
      </c>
      <c r="M11" s="1">
        <f>'[8]0.75 wt.%'!G11</f>
        <v>6.7610648353798668</v>
      </c>
      <c r="N11" s="1">
        <f>'[8]1.0 wt.%'!C11</f>
        <v>6.4451000000000001</v>
      </c>
      <c r="O11" s="1">
        <f>'[8]1.0 wt.%'!G11</f>
        <v>6.4564392442836569</v>
      </c>
      <c r="P11" s="1">
        <f>'[8]2.0 wt.%'!C11</f>
        <v>7.5502000000000002</v>
      </c>
      <c r="Q11" s="1">
        <f>'[8]2.0 wt.%'!G11</f>
        <v>7.2162877783095816</v>
      </c>
      <c r="R11" s="1">
        <f>'[8]3.0 wt.%'!C11</f>
        <v>8.3361000000000001</v>
      </c>
      <c r="S11" s="1">
        <f>'[8]3.0 wt.%'!G11</f>
        <v>7.9377839117898974</v>
      </c>
      <c r="T11" s="1">
        <f>'[8]4.0 wt.%'!C11</f>
        <v>7.8898999999999999</v>
      </c>
      <c r="U11" s="1">
        <f>'[8]4.0 wt.%'!G11</f>
        <v>7.711874107673319</v>
      </c>
    </row>
    <row r="12" spans="1:21" x14ac:dyDescent="0.2">
      <c r="A12" s="26">
        <v>0.78439999999999999</v>
      </c>
      <c r="B12" s="1">
        <f>'[8]0 wt.%'!C12</f>
        <v>6.5175000000000001</v>
      </c>
      <c r="C12" s="1">
        <f>'[8]0 wt.%'!G12</f>
        <v>6.3619672384134569</v>
      </c>
      <c r="D12" s="1">
        <f>'[8]0.1 wt.%'!C12</f>
        <v>6.2164000000000001</v>
      </c>
      <c r="E12" s="1">
        <f>'[8]0.1 wt.%'!G12</f>
        <v>6.4030675508969219</v>
      </c>
      <c r="F12" s="1">
        <f>'[8]0.2 wt.%'!C12</f>
        <v>6.1234999999999999</v>
      </c>
      <c r="G12" s="1">
        <f>'[8]0.2 wt.%'!G12</f>
        <v>6.2158314598345443</v>
      </c>
      <c r="H12" s="1">
        <f>'[8]0.3 wt.%'!C12</f>
        <v>6.0777000000000001</v>
      </c>
      <c r="I12" s="1">
        <f>'[8]0.3 wt.%'!G12</f>
        <v>6.2319952906957896</v>
      </c>
      <c r="J12" s="1">
        <f>'[8]0.5 wt.%'!C12</f>
        <v>7.0663999999999998</v>
      </c>
      <c r="K12" s="1">
        <f>'[8]0.5 wt.%'!G12</f>
        <v>6.9986749896003495</v>
      </c>
      <c r="L12" s="1">
        <f>'[8]0.75 wt.%'!C12</f>
        <v>7.0488999999999997</v>
      </c>
      <c r="M12" s="1">
        <f>'[8]0.75 wt.%'!G12</f>
        <v>6.8467414234205544</v>
      </c>
      <c r="N12" s="1">
        <f>'[8]1.0 wt.%'!C12</f>
        <v>6.8254000000000001</v>
      </c>
      <c r="O12" s="1">
        <f>'[8]1.0 wt.%'!G12</f>
        <v>6.5575844529773786</v>
      </c>
      <c r="P12" s="1">
        <f>'[8]2.0 wt.%'!C12</f>
        <v>7.3503999999999996</v>
      </c>
      <c r="Q12" s="1">
        <f>'[8]2.0 wt.%'!G12</f>
        <v>7.3129257443446747</v>
      </c>
      <c r="R12" s="1">
        <f>'[8]3.0 wt.%'!C12</f>
        <v>8.0901999999999994</v>
      </c>
      <c r="S12" s="1">
        <f>'[8]3.0 wt.%'!G12</f>
        <v>8.0612509273799944</v>
      </c>
      <c r="T12" s="1">
        <f>'[8]4.0 wt.%'!C12</f>
        <v>7.7041000000000004</v>
      </c>
      <c r="U12" s="1">
        <f>'[8]4.0 wt.%'!G12</f>
        <v>7.8188812455108616</v>
      </c>
    </row>
    <row r="13" spans="1:21" x14ac:dyDescent="0.2">
      <c r="A13" s="26">
        <v>0.54581999999999997</v>
      </c>
      <c r="B13" s="1">
        <f>'[8]0 wt.%'!C13</f>
        <v>6.5492999999999997</v>
      </c>
      <c r="C13" s="1">
        <f>'[8]0 wt.%'!G13</f>
        <v>6.4327740173677714</v>
      </c>
      <c r="D13" s="1">
        <f>'[8]0.1 wt.%'!C13</f>
        <v>6.6712999999999996</v>
      </c>
      <c r="E13" s="1">
        <f>'[8]0.1 wt.%'!G13</f>
        <v>6.4794121926297255</v>
      </c>
      <c r="F13" s="1">
        <f>'[8]0.2 wt.%'!C13</f>
        <v>6.3137999999999996</v>
      </c>
      <c r="G13" s="1">
        <f>'[8]0.2 wt.%'!G13</f>
        <v>6.2820327022772577</v>
      </c>
      <c r="H13" s="1">
        <f>'[8]0.3 wt.%'!C13</f>
        <v>6.2571000000000003</v>
      </c>
      <c r="I13" s="1">
        <f>'[8]0.3 wt.%'!G13</f>
        <v>6.3000133564461906</v>
      </c>
      <c r="J13" s="1">
        <f>'[8]0.5 wt.%'!C13</f>
        <v>7.1936999999999998</v>
      </c>
      <c r="K13" s="1">
        <f>'[8]0.5 wt.%'!G13</f>
        <v>7.083625480556238</v>
      </c>
      <c r="L13" s="1">
        <f>'[8]0.75 wt.%'!C13</f>
        <v>6.8167</v>
      </c>
      <c r="M13" s="1">
        <f>'[8]0.75 wt.%'!G13</f>
        <v>6.9178425001991117</v>
      </c>
      <c r="N13" s="1">
        <f>'[8]1.0 wt.%'!C13</f>
        <v>6.7971000000000004</v>
      </c>
      <c r="O13" s="1">
        <f>'[8]1.0 wt.%'!G13</f>
        <v>6.6415225907297861</v>
      </c>
      <c r="P13" s="1">
        <f>'[8]2.0 wt.%'!C13</f>
        <v>7.4554999999999998</v>
      </c>
      <c r="Q13" s="1">
        <f>'[8]2.0 wt.%'!G13</f>
        <v>7.393123422612649</v>
      </c>
      <c r="R13" s="1">
        <f>'[8]3.0 wt.%'!C13</f>
        <v>8.2666000000000004</v>
      </c>
      <c r="S13" s="1">
        <f>'[8]3.0 wt.%'!G13</f>
        <v>8.1637134314998132</v>
      </c>
      <c r="T13" s="1">
        <f>'[8]4.0 wt.%'!C13</f>
        <v>7.9823000000000004</v>
      </c>
      <c r="U13" s="1">
        <f>'[8]4.0 wt.%'!G13</f>
        <v>7.9076840666459391</v>
      </c>
    </row>
    <row r="14" spans="1:21" x14ac:dyDescent="0.2">
      <c r="A14" s="26">
        <v>0.37938</v>
      </c>
      <c r="B14" s="1">
        <f>'[8]0 wt.%'!C14</f>
        <v>6.5720999999999998</v>
      </c>
      <c r="C14" s="1">
        <f>'[8]0 wt.%'!G14</f>
        <v>6.4920055919858486</v>
      </c>
      <c r="D14" s="1">
        <f>'[8]0.1 wt.%'!C14</f>
        <v>6.3453999999999997</v>
      </c>
      <c r="E14" s="1">
        <f>'[8]0.1 wt.%'!G14</f>
        <v>6.5432763227351849</v>
      </c>
      <c r="F14" s="1">
        <f>'[8]0.2 wt.%'!C14</f>
        <v>6.3436000000000003</v>
      </c>
      <c r="G14" s="1">
        <f>'[8]0.2 wt.%'!G14</f>
        <v>6.3374116347673946</v>
      </c>
      <c r="H14" s="1">
        <f>'[8]0.3 wt.%'!C14</f>
        <v>6.2168000000000001</v>
      </c>
      <c r="I14" s="1">
        <f>'[8]0.3 wt.%'!G14</f>
        <v>6.3569121053565389</v>
      </c>
      <c r="J14" s="1">
        <f>'[8]0.5 wt.%'!C14</f>
        <v>6.9942000000000002</v>
      </c>
      <c r="K14" s="1">
        <f>'[8]0.5 wt.%'!G14</f>
        <v>7.1546886106435785</v>
      </c>
      <c r="L14" s="1">
        <f>'[8]0.75 wt.%'!C14</f>
        <v>6.9457000000000004</v>
      </c>
      <c r="M14" s="1">
        <f>'[8]0.75 wt.%'!G14</f>
        <v>6.9773202620296848</v>
      </c>
      <c r="N14" s="1">
        <f>'[8]1.0 wt.%'!C14</f>
        <v>6.8139000000000003</v>
      </c>
      <c r="O14" s="1">
        <f>'[8]1.0 wt.%'!G14</f>
        <v>6.7117388629993107</v>
      </c>
      <c r="P14" s="1">
        <f>'[8]2.0 wt.%'!C14</f>
        <v>7.3769999999999998</v>
      </c>
      <c r="Q14" s="1">
        <f>'[8]2.0 wt.%'!G14</f>
        <v>7.4602107105062414</v>
      </c>
      <c r="R14" s="1">
        <f>'[8]3.0 wt.%'!C14</f>
        <v>7.7393999999999998</v>
      </c>
      <c r="S14" s="1">
        <f>'[8]3.0 wt.%'!G14</f>
        <v>8.2494257820396388</v>
      </c>
      <c r="T14" s="1">
        <f>'[8]4.0 wt.%'!C14</f>
        <v>8.1143999999999998</v>
      </c>
      <c r="U14" s="1">
        <f>'[8]4.0 wt.%'!G14</f>
        <v>7.9819697636376326</v>
      </c>
    </row>
    <row r="15" spans="1:21" x14ac:dyDescent="0.2">
      <c r="A15" s="26">
        <v>0.2636</v>
      </c>
      <c r="B15" s="1">
        <f>'[8]0 wt.%'!C15</f>
        <v>6.5214999999999996</v>
      </c>
      <c r="C15" s="1">
        <f>'[8]0 wt.%'!G15</f>
        <v>6.5414311558441005</v>
      </c>
      <c r="D15" s="1">
        <f>'[8]0.1 wt.%'!C15</f>
        <v>6.7027999999999999</v>
      </c>
      <c r="E15" s="1">
        <f>'[8]0.1 wt.%'!G15</f>
        <v>6.596567505033347</v>
      </c>
      <c r="F15" s="1">
        <f>'[8]0.2 wt.%'!C15</f>
        <v>6.4397000000000002</v>
      </c>
      <c r="G15" s="1">
        <f>'[8]0.2 wt.%'!G15</f>
        <v>6.3836223759445794</v>
      </c>
      <c r="H15" s="1">
        <f>'[8]0.3 wt.%'!C15</f>
        <v>6.6055000000000001</v>
      </c>
      <c r="I15" s="1">
        <f>'[8]0.3 wt.%'!G15</f>
        <v>6.4043910516087097</v>
      </c>
      <c r="J15" s="1">
        <f>'[8]0.5 wt.%'!C15</f>
        <v>7.2671000000000001</v>
      </c>
      <c r="K15" s="1">
        <f>'[8]0.5 wt.%'!G15</f>
        <v>7.2139869713025089</v>
      </c>
      <c r="L15" s="1">
        <f>'[8]0.75 wt.%'!C15</f>
        <v>7.0804</v>
      </c>
      <c r="M15" s="1">
        <f>'[8]0.75 wt.%'!G15</f>
        <v>7.0269512558781191</v>
      </c>
      <c r="N15" s="1">
        <f>'[8]1.0 wt.%'!C15</f>
        <v>6.7533000000000003</v>
      </c>
      <c r="O15" s="1">
        <f>'[8]1.0 wt.%'!G15</f>
        <v>6.7703305663488047</v>
      </c>
      <c r="P15" s="1">
        <f>'[8]2.0 wt.%'!C15</f>
        <v>7.6478999999999999</v>
      </c>
      <c r="Q15" s="1">
        <f>'[8]2.0 wt.%'!G15</f>
        <v>7.5161914446542353</v>
      </c>
      <c r="R15" s="1">
        <f>'[8]3.0 wt.%'!C15</f>
        <v>8.3603000000000005</v>
      </c>
      <c r="S15" s="1">
        <f>'[8]3.0 wt.%'!G15</f>
        <v>8.320948129408638</v>
      </c>
      <c r="T15" s="1">
        <f>'[8]4.0 wt.%'!C15</f>
        <v>8.3123000000000005</v>
      </c>
      <c r="U15" s="1">
        <f>'[8]4.0 wt.%'!G15</f>
        <v>8.0439571830856575</v>
      </c>
    </row>
    <row r="16" spans="1:21" x14ac:dyDescent="0.2">
      <c r="A16" s="26">
        <v>0.18317</v>
      </c>
      <c r="B16" s="1">
        <f>'[8]0 wt.%'!C16</f>
        <v>6.6947999999999999</v>
      </c>
      <c r="C16" s="1">
        <f>'[8]0 wt.%'!G16</f>
        <v>6.5826211792938469</v>
      </c>
      <c r="D16" s="1">
        <f>'[8]0.1 wt.%'!C16</f>
        <v>6.8247</v>
      </c>
      <c r="E16" s="1">
        <f>'[8]0.1 wt.%'!G16</f>
        <v>6.6409790377944358</v>
      </c>
      <c r="F16" s="1">
        <f>'[8]0.2 wt.%'!C16</f>
        <v>6.5285000000000002</v>
      </c>
      <c r="G16" s="1">
        <f>'[8]0.2 wt.%'!G16</f>
        <v>6.4221332469217378</v>
      </c>
      <c r="H16" s="1">
        <f>'[8]0.3 wt.%'!C16</f>
        <v>6.5080999999999998</v>
      </c>
      <c r="I16" s="1">
        <f>'[8]0.3 wt.%'!G16</f>
        <v>6.4439588128406262</v>
      </c>
      <c r="J16" s="1">
        <f>'[8]0.5 wt.%'!C16</f>
        <v>7.2264999999999997</v>
      </c>
      <c r="K16" s="1">
        <f>'[8]0.5 wt.%'!G16</f>
        <v>7.26340473562135</v>
      </c>
      <c r="L16" s="1">
        <f>'[8]0.75 wt.%'!C16</f>
        <v>7.1942000000000004</v>
      </c>
      <c r="M16" s="1">
        <f>'[8]0.75 wt.%'!G16</f>
        <v>7.0683124795217012</v>
      </c>
      <c r="N16" s="1">
        <f>'[8]1.0 wt.%'!C16</f>
        <v>6.8228999999999997</v>
      </c>
      <c r="O16" s="1">
        <f>'[8]1.0 wt.%'!G16</f>
        <v>6.8191594202157564</v>
      </c>
      <c r="P16" s="1">
        <f>'[8]2.0 wt.%'!C16</f>
        <v>7.4846000000000004</v>
      </c>
      <c r="Q16" s="1">
        <f>'[8]2.0 wt.%'!G16</f>
        <v>7.5628443823708977</v>
      </c>
      <c r="R16" s="1">
        <f>'[8]3.0 wt.%'!C16</f>
        <v>8.7616999999999994</v>
      </c>
      <c r="S16" s="1">
        <f>'[8]3.0 wt.%'!G16</f>
        <v>8.3805530572099478</v>
      </c>
      <c r="T16" s="1">
        <f>'[8]4.0 wt.%'!C16</f>
        <v>8.2093000000000007</v>
      </c>
      <c r="U16" s="1">
        <f>'[8]4.0 wt.%'!G16</f>
        <v>8.0956159414556375</v>
      </c>
    </row>
    <row r="17" spans="1:21" x14ac:dyDescent="0.2">
      <c r="A17" s="26">
        <v>0.1273</v>
      </c>
      <c r="B17" s="1">
        <f>'[8]0 wt.%'!C17</f>
        <v>6.62</v>
      </c>
      <c r="C17" s="1">
        <f>'[8]0 wt.%'!G17</f>
        <v>6.6169440314459109</v>
      </c>
      <c r="D17" s="1">
        <f>'[8]0.1 wt.%'!C17</f>
        <v>6.8018999999999998</v>
      </c>
      <c r="E17" s="1">
        <f>'[8]0.1 wt.%'!G17</f>
        <v>6.6779863115257818</v>
      </c>
      <c r="F17" s="1">
        <f>'[8]0.2 wt.%'!C17</f>
        <v>6.5509000000000004</v>
      </c>
      <c r="G17" s="1">
        <f>'[8]0.2 wt.%'!G17</f>
        <v>6.4542236129883861</v>
      </c>
      <c r="H17" s="1">
        <f>'[8]0.3 wt.%'!C17</f>
        <v>6.5819999999999999</v>
      </c>
      <c r="I17" s="1">
        <f>'[8]0.3 wt.%'!G17</f>
        <v>6.4769298651734353</v>
      </c>
      <c r="J17" s="1">
        <f>'[8]0.5 wt.%'!C17</f>
        <v>7.5712000000000002</v>
      </c>
      <c r="K17" s="1">
        <f>'[8]0.5 wt.%'!G17</f>
        <v>7.3045836055598548</v>
      </c>
      <c r="L17" s="1">
        <f>'[8]0.75 wt.%'!C17</f>
        <v>7.2115</v>
      </c>
      <c r="M17" s="1">
        <f>'[8]0.75 wt.%'!G17</f>
        <v>7.1027779894935295</v>
      </c>
      <c r="N17" s="1">
        <f>'[8]1.0 wt.%'!C17</f>
        <v>7.0016999999999996</v>
      </c>
      <c r="O17" s="1">
        <f>'[8]1.0 wt.%'!G17</f>
        <v>6.8598475624323978</v>
      </c>
      <c r="P17" s="1">
        <f>'[8]2.0 wt.%'!C17</f>
        <v>7.7186000000000003</v>
      </c>
      <c r="Q17" s="1">
        <f>'[8]2.0 wt.%'!G17</f>
        <v>7.601719375624107</v>
      </c>
      <c r="R17" s="1">
        <f>'[8]3.0 wt.%'!C17</f>
        <v>8.6636000000000006</v>
      </c>
      <c r="S17" s="1">
        <f>'[8]3.0 wt.%'!G17</f>
        <v>8.4302206940092965</v>
      </c>
      <c r="T17" s="1">
        <f>'[8]4.0 wt.%'!C17</f>
        <v>8.3171999999999997</v>
      </c>
      <c r="U17" s="1">
        <f>'[8]4.0 wt.%'!G17</f>
        <v>8.1386621885172641</v>
      </c>
    </row>
    <row r="18" spans="1:21" x14ac:dyDescent="0.2">
      <c r="A18" s="26">
        <v>8.8682999999999998E-2</v>
      </c>
      <c r="B18" s="1">
        <f>'[8]0 wt.%'!C18</f>
        <v>6.7220000000000004</v>
      </c>
      <c r="C18" s="1">
        <f>'[8]0 wt.%'!G18</f>
        <v>6.645386034905238</v>
      </c>
      <c r="D18" s="1">
        <f>'[8]0.1 wt.%'!C18</f>
        <v>6.9942000000000002</v>
      </c>
      <c r="E18" s="1">
        <f>'[8]0.1 wt.%'!G18</f>
        <v>6.7086527900230815</v>
      </c>
      <c r="F18" s="1">
        <f>'[8]0.2 wt.%'!C18</f>
        <v>6.6295999999999999</v>
      </c>
      <c r="G18" s="1">
        <f>'[8]0.2 wt.%'!G18</f>
        <v>6.480815642655239</v>
      </c>
      <c r="H18" s="1">
        <f>'[8]0.3 wt.%'!C18</f>
        <v>6.4339000000000004</v>
      </c>
      <c r="I18" s="1">
        <f>'[8]0.3 wt.%'!G18</f>
        <v>6.5042516850604528</v>
      </c>
      <c r="J18" s="1">
        <f>'[8]0.5 wt.%'!C18</f>
        <v>7.5289000000000001</v>
      </c>
      <c r="K18" s="1">
        <f>'[8]0.5 wt.%'!G18</f>
        <v>7.3387069224699184</v>
      </c>
      <c r="L18" s="1">
        <f>'[8]0.75 wt.%'!C18</f>
        <v>7.1414999999999997</v>
      </c>
      <c r="M18" s="1">
        <f>'[8]0.75 wt.%'!G18</f>
        <v>7.1313382079014644</v>
      </c>
      <c r="N18" s="1">
        <f>'[8]1.0 wt.%'!C18</f>
        <v>6.9355000000000002</v>
      </c>
      <c r="O18" s="1">
        <f>'[8]1.0 wt.%'!G18</f>
        <v>6.893564232496769</v>
      </c>
      <c r="P18" s="1">
        <f>'[8]2.0 wt.%'!C18</f>
        <v>7.6492000000000004</v>
      </c>
      <c r="Q18" s="1">
        <f>'[8]2.0 wt.%'!G18</f>
        <v>7.6339335601473071</v>
      </c>
      <c r="R18" s="1">
        <f>'[8]3.0 wt.%'!C18</f>
        <v>8.4048999999999996</v>
      </c>
      <c r="S18" s="1">
        <f>'[8]3.0 wt.%'!G18</f>
        <v>8.4713783195878811</v>
      </c>
      <c r="T18" s="1">
        <f>'[8]4.0 wt.%'!C18</f>
        <v>8.3229000000000006</v>
      </c>
      <c r="U18" s="1">
        <f>'[8]4.0 wt.%'!G18</f>
        <v>8.1743329277208012</v>
      </c>
    </row>
    <row r="19" spans="1:21" x14ac:dyDescent="0.2">
      <c r="A19" s="26">
        <v>6.1585000000000001E-2</v>
      </c>
      <c r="B19" s="1">
        <f>'[8]0 wt.%'!C19</f>
        <v>6.5758000000000001</v>
      </c>
      <c r="C19" s="1">
        <f>'[8]0 wt.%'!G19</f>
        <v>6.6693151195463498</v>
      </c>
      <c r="D19" s="1">
        <f>'[8]0.1 wt.%'!C19</f>
        <v>6.9179000000000004</v>
      </c>
      <c r="E19" s="1">
        <f>'[8]0.1 wt.%'!G19</f>
        <v>6.7344533902042913</v>
      </c>
      <c r="F19" s="1">
        <f>'[8]0.2 wt.%'!C19</f>
        <v>6.5076000000000001</v>
      </c>
      <c r="G19" s="1">
        <f>'[8]0.2 wt.%'!G19</f>
        <v>6.5031882905450766</v>
      </c>
      <c r="H19" s="1">
        <f>'[8]0.3 wt.%'!C19</f>
        <v>6.5819000000000001</v>
      </c>
      <c r="I19" s="1">
        <f>'[8]0.3 wt.%'!G19</f>
        <v>6.5272383266857723</v>
      </c>
      <c r="J19" s="1">
        <f>'[8]0.5 wt.%'!C19</f>
        <v>7.3742999999999999</v>
      </c>
      <c r="K19" s="1">
        <f>'[8]0.5 wt.%'!G19</f>
        <v>7.367415861337185</v>
      </c>
      <c r="L19" s="1">
        <f>'[8]0.75 wt.%'!C19</f>
        <v>7.3853</v>
      </c>
      <c r="M19" s="1">
        <f>'[8]0.75 wt.%'!G19</f>
        <v>7.155366750216686</v>
      </c>
      <c r="N19" s="1">
        <f>'[8]1.0 wt.%'!C19</f>
        <v>6.8566000000000003</v>
      </c>
      <c r="O19" s="1">
        <f>'[8]1.0 wt.%'!G19</f>
        <v>6.9219310475469298</v>
      </c>
      <c r="P19" s="1">
        <f>'[8]2.0 wt.%'!C19</f>
        <v>7.6859000000000002</v>
      </c>
      <c r="Q19" s="1">
        <f>'[8]2.0 wt.%'!G19</f>
        <v>7.6610362904174298</v>
      </c>
      <c r="R19" s="1">
        <f>'[8]3.0 wt.%'!C19</f>
        <v>8.7471999999999994</v>
      </c>
      <c r="S19" s="1">
        <f>'[8]3.0 wt.%'!G19</f>
        <v>8.506005426904899</v>
      </c>
      <c r="T19" s="1">
        <f>'[8]4.0 wt.%'!C19</f>
        <v>7.8756000000000004</v>
      </c>
      <c r="U19" s="1">
        <f>'[8]4.0 wt.%'!G19</f>
        <v>8.2043437579646383</v>
      </c>
    </row>
    <row r="20" spans="1:21" x14ac:dyDescent="0.2">
      <c r="A20" s="26">
        <v>4.2880000000000001E-2</v>
      </c>
      <c r="B20" s="1">
        <f>'[8]0 wt.%'!C20</f>
        <v>6.7365000000000004</v>
      </c>
      <c r="C20" s="1">
        <f>'[8]0 wt.%'!G20</f>
        <v>6.6891244088824573</v>
      </c>
      <c r="D20" s="1">
        <f>'[8]0.1 wt.%'!C20</f>
        <v>6.9260000000000002</v>
      </c>
      <c r="E20" s="1">
        <f>'[8]0.1 wt.%'!G20</f>
        <v>6.7558119821312355</v>
      </c>
      <c r="F20" s="1">
        <f>'[8]0.2 wt.%'!C20</f>
        <v>6.4611000000000001</v>
      </c>
      <c r="G20" s="1">
        <f>'[8]0.2 wt.%'!G20</f>
        <v>6.5217091099542408</v>
      </c>
      <c r="H20" s="1">
        <f>'[8]0.3 wt.%'!C20</f>
        <v>6.44</v>
      </c>
      <c r="I20" s="1">
        <f>'[8]0.3 wt.%'!G20</f>
        <v>6.5462674304584691</v>
      </c>
      <c r="J20" s="1">
        <f>'[8]0.5 wt.%'!C20</f>
        <v>7.5225999999999997</v>
      </c>
      <c r="K20" s="1">
        <f>'[8]0.5 wt.%'!G20</f>
        <v>7.3911820724181228</v>
      </c>
      <c r="L20" s="1">
        <f>'[8]0.75 wt.%'!C20</f>
        <v>7.0206999999999997</v>
      </c>
      <c r="M20" s="1">
        <f>'[8]0.75 wt.%'!G20</f>
        <v>7.1752583739116993</v>
      </c>
      <c r="N20" s="1">
        <f>'[8]1.0 wt.%'!C20</f>
        <v>7.0275999999999996</v>
      </c>
      <c r="O20" s="1">
        <f>'[8]1.0 wt.%'!G20</f>
        <v>6.9454140371932223</v>
      </c>
      <c r="P20" s="1">
        <f>'[8]2.0 wt.%'!C20</f>
        <v>7.8796999999999997</v>
      </c>
      <c r="Q20" s="1">
        <f>'[8]2.0 wt.%'!G20</f>
        <v>7.6834728287878491</v>
      </c>
      <c r="R20" s="1">
        <f>'[8]3.0 wt.%'!C20</f>
        <v>8.6812000000000005</v>
      </c>
      <c r="S20" s="1">
        <f>'[8]3.0 wt.%'!G20</f>
        <v>8.5346708939715636</v>
      </c>
      <c r="T20" s="1">
        <f>'[8]4.0 wt.%'!C20</f>
        <v>8.1724999999999994</v>
      </c>
      <c r="U20" s="1">
        <f>'[8]4.0 wt.%'!G20</f>
        <v>8.2291877178750621</v>
      </c>
    </row>
    <row r="21" spans="1:21" x14ac:dyDescent="0.2">
      <c r="A21" s="26">
        <v>2.9755E-2</v>
      </c>
      <c r="B21" s="1">
        <f>'[8]0 wt.%'!C21</f>
        <v>6.6527000000000003</v>
      </c>
      <c r="C21" s="1">
        <f>'[8]0 wt.%'!G21</f>
        <v>6.7057951847691735</v>
      </c>
      <c r="D21" s="1">
        <f>'[8]0.1 wt.%'!C21</f>
        <v>7.0559000000000003</v>
      </c>
      <c r="E21" s="1">
        <f>'[8]0.1 wt.%'!G21</f>
        <v>6.7737865946086711</v>
      </c>
      <c r="F21" s="1">
        <f>'[8]0.2 wt.%'!C21</f>
        <v>6.4408000000000003</v>
      </c>
      <c r="G21" s="1">
        <f>'[8]0.2 wt.%'!G21</f>
        <v>6.537295556513218</v>
      </c>
      <c r="H21" s="1">
        <f>'[8]0.3 wt.%'!C21</f>
        <v>6.6106999999999996</v>
      </c>
      <c r="I21" s="1">
        <f>'[8]0.3 wt.%'!G21</f>
        <v>6.5622816306115999</v>
      </c>
      <c r="J21" s="1">
        <f>'[8]0.5 wt.%'!C21</f>
        <v>7.4878999999999998</v>
      </c>
      <c r="K21" s="1">
        <f>'[8]0.5 wt.%'!G21</f>
        <v>7.4111828494214933</v>
      </c>
      <c r="L21" s="1">
        <f>'[8]0.75 wt.%'!C21</f>
        <v>7.3358999999999996</v>
      </c>
      <c r="M21" s="1">
        <f>'[8]0.75 wt.%'!G21</f>
        <v>7.1919984393939096</v>
      </c>
      <c r="N21" s="1">
        <f>'[8]1.0 wt.%'!C21</f>
        <v>6.8769</v>
      </c>
      <c r="O21" s="1">
        <f>'[8]1.0 wt.%'!G21</f>
        <v>6.9651764653601864</v>
      </c>
      <c r="P21" s="1">
        <f>'[8]2.0 wt.%'!C21</f>
        <v>7.7041000000000004</v>
      </c>
      <c r="Q21" s="1">
        <f>'[8]2.0 wt.%'!G21</f>
        <v>7.7023546017026012</v>
      </c>
      <c r="R21" s="1">
        <f>'[8]3.0 wt.%'!C21</f>
        <v>8.6001999999999992</v>
      </c>
      <c r="S21" s="1">
        <f>'[8]3.0 wt.%'!G21</f>
        <v>8.5587947062420735</v>
      </c>
      <c r="T21" s="1">
        <f>'[8]4.0 wt.%'!C21</f>
        <v>8.1989000000000001</v>
      </c>
      <c r="U21" s="1">
        <f>'[8]4.0 wt.%'!G21</f>
        <v>8.2500954890110183</v>
      </c>
    </row>
    <row r="22" spans="1:21" x14ac:dyDescent="0.2">
      <c r="A22" s="26">
        <v>2.0740000000000001E-2</v>
      </c>
      <c r="B22" s="1">
        <f>'[8]0 wt.%'!C22</f>
        <v>6.7403000000000004</v>
      </c>
      <c r="C22" s="1">
        <f>'[8]0 wt.%'!G22</f>
        <v>6.7195269931356689</v>
      </c>
      <c r="D22" s="1">
        <f>'[8]0.1 wt.%'!C22</f>
        <v>7.0758999999999999</v>
      </c>
      <c r="E22" s="1">
        <f>'[8]0.1 wt.%'!G22</f>
        <v>6.7885923802349311</v>
      </c>
      <c r="F22" s="1">
        <f>'[8]0.2 wt.%'!C22</f>
        <v>6.5831</v>
      </c>
      <c r="G22" s="1">
        <f>'[8]0.2 wt.%'!G22</f>
        <v>6.5501341969410465</v>
      </c>
      <c r="H22" s="1">
        <f>'[8]0.3 wt.%'!C22</f>
        <v>6.5553999999999997</v>
      </c>
      <c r="I22" s="1">
        <f>'[8]0.3 wt.%'!G22</f>
        <v>6.5754726139911259</v>
      </c>
      <c r="J22" s="1">
        <f>'[8]0.5 wt.%'!C22</f>
        <v>7.5930999999999997</v>
      </c>
      <c r="K22" s="1">
        <f>'[8]0.5 wt.%'!G22</f>
        <v>7.427657597739004</v>
      </c>
      <c r="L22" s="1">
        <f>'[8]0.75 wt.%'!C22</f>
        <v>7.1188000000000002</v>
      </c>
      <c r="M22" s="1">
        <f>'[8]0.75 wt.%'!G22</f>
        <v>7.2057873219753992</v>
      </c>
      <c r="N22" s="1">
        <f>'[8]1.0 wt.%'!C22</f>
        <v>7.0294999999999996</v>
      </c>
      <c r="O22" s="1">
        <f>'[8]1.0 wt.%'!G22</f>
        <v>6.9814548844505424</v>
      </c>
      <c r="P22" s="1">
        <f>'[8]2.0 wt.%'!C22</f>
        <v>7.8102</v>
      </c>
      <c r="Q22" s="1">
        <f>'[8]2.0 wt.%'!G22</f>
        <v>7.7179076202931549</v>
      </c>
      <c r="R22" s="1">
        <f>'[8]3.0 wt.%'!C22</f>
        <v>8.5543999999999993</v>
      </c>
      <c r="S22" s="1">
        <f>'[8]3.0 wt.%'!G22</f>
        <v>8.5786656210344585</v>
      </c>
      <c r="T22" s="1">
        <f>'[8]4.0 wt.%'!C22</f>
        <v>8.2632999999999992</v>
      </c>
      <c r="U22" s="1">
        <f>'[8]4.0 wt.%'!G22</f>
        <v>8.2673173333067158</v>
      </c>
    </row>
    <row r="23" spans="1:21" x14ac:dyDescent="0.2">
      <c r="A23" s="26">
        <v>1.4402999999999999E-2</v>
      </c>
      <c r="B23" s="1">
        <f>'[8]0 wt.%'!C23</f>
        <v>6.9168000000000003</v>
      </c>
      <c r="C23" s="1">
        <f>'[8]0 wt.%'!G23</f>
        <v>6.731098400313277</v>
      </c>
      <c r="D23" s="1">
        <f>'[8]0.1 wt.%'!C23</f>
        <v>6.7910000000000004</v>
      </c>
      <c r="E23" s="1">
        <f>'[8]0.1 wt.%'!G23</f>
        <v>6.8010687977244046</v>
      </c>
      <c r="F23" s="1">
        <f>'[8]0.2 wt.%'!C23</f>
        <v>6.6391</v>
      </c>
      <c r="G23" s="1">
        <f>'[8]0.2 wt.%'!G23</f>
        <v>6.5609529567163287</v>
      </c>
      <c r="H23" s="1">
        <f>'[8]0.3 wt.%'!C23</f>
        <v>6.7244999999999999</v>
      </c>
      <c r="I23" s="1">
        <f>'[8]0.3 wt.%'!G23</f>
        <v>6.5865882832230094</v>
      </c>
      <c r="J23" s="1">
        <f>'[8]0.5 wt.%'!C23</f>
        <v>7.4664000000000001</v>
      </c>
      <c r="K23" s="1">
        <f>'[8]0.5 wt.%'!G23</f>
        <v>7.4415404029633816</v>
      </c>
      <c r="L23" s="1">
        <f>'[8]0.75 wt.%'!C23</f>
        <v>7.1787999999999998</v>
      </c>
      <c r="M23" s="1">
        <f>'[8]0.75 wt.%'!G23</f>
        <v>7.2174068239824312</v>
      </c>
      <c r="N23" s="1">
        <f>'[8]1.0 wt.%'!C23</f>
        <v>7.1996000000000002</v>
      </c>
      <c r="O23" s="1">
        <f>'[8]1.0 wt.%'!G23</f>
        <v>6.9951722485787711</v>
      </c>
      <c r="P23" s="1">
        <f>'[8]2.0 wt.%'!C23</f>
        <v>7.577</v>
      </c>
      <c r="Q23" s="1">
        <f>'[8]2.0 wt.%'!G23</f>
        <v>7.7310137099026868</v>
      </c>
      <c r="R23" s="1">
        <f>'[8]3.0 wt.%'!C23</f>
        <v>8.5425000000000004</v>
      </c>
      <c r="S23" s="1">
        <f>'[8]3.0 wt.%'!G23</f>
        <v>8.5954102798526897</v>
      </c>
      <c r="T23" s="1">
        <f>'[8]4.0 wt.%'!C23</f>
        <v>8.2452000000000005</v>
      </c>
      <c r="U23" s="1">
        <f>'[8]4.0 wt.%'!G23</f>
        <v>8.2818296952168282</v>
      </c>
    </row>
    <row r="24" spans="1:21" x14ac:dyDescent="0.2">
      <c r="A24" s="26">
        <v>1.0015E-2</v>
      </c>
      <c r="B24" s="1">
        <f>'[8]0 wt.%'!C24</f>
        <v>6.9995000000000003</v>
      </c>
      <c r="C24" s="1">
        <f>'[8]0 wt.%'!G24</f>
        <v>6.7407105627394257</v>
      </c>
      <c r="D24" s="1">
        <f>'[8]0.1 wt.%'!C24</f>
        <v>6.5606999999999998</v>
      </c>
      <c r="E24" s="1">
        <f>'[8]0.1 wt.%'!G24</f>
        <v>6.8114327361430034</v>
      </c>
      <c r="F24" s="1">
        <f>'[8]0.2 wt.%'!C24</f>
        <v>6.4230999999999998</v>
      </c>
      <c r="G24" s="1">
        <f>'[8]0.2 wt.%'!G24</f>
        <v>6.5699399083129091</v>
      </c>
      <c r="H24" s="1">
        <f>'[8]0.3 wt.%'!C24</f>
        <v>6.6372999999999998</v>
      </c>
      <c r="I24" s="1">
        <f>'[8]0.3 wt.%'!G24</f>
        <v>6.5958218722318689</v>
      </c>
      <c r="J24" s="1">
        <f>'[8]0.5 wt.%'!C24</f>
        <v>7.3746999999999998</v>
      </c>
      <c r="K24" s="1">
        <f>'[8]0.5 wt.%'!G24</f>
        <v>7.4530726026949345</v>
      </c>
      <c r="L24" s="1">
        <f>'[8]0.75 wt.%'!C24</f>
        <v>7.0884</v>
      </c>
      <c r="M24" s="1">
        <f>'[8]0.75 wt.%'!G24</f>
        <v>7.2270589379291836</v>
      </c>
      <c r="N24" s="1">
        <f>'[8]1.0 wt.%'!C24</f>
        <v>6.9257</v>
      </c>
      <c r="O24" s="1">
        <f>'[8]1.0 wt.%'!G24</f>
        <v>7.0065670193301015</v>
      </c>
      <c r="P24" s="1">
        <f>'[8]2.0 wt.%'!C24</f>
        <v>7.7579000000000002</v>
      </c>
      <c r="Q24" s="1">
        <f>'[8]2.0 wt.%'!G24</f>
        <v>7.7419007057679998</v>
      </c>
      <c r="R24" s="1">
        <f>'[8]3.0 wt.%'!C24</f>
        <v>8.5307999999999993</v>
      </c>
      <c r="S24" s="1">
        <f>'[8]3.0 wt.%'!G24</f>
        <v>8.609319770536132</v>
      </c>
      <c r="T24" s="1">
        <f>'[8]4.0 wt.%'!C24</f>
        <v>8.1773000000000007</v>
      </c>
      <c r="U24" s="1">
        <f>'[8]4.0 wt.%'!G24</f>
        <v>8.2938848565058514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6A33-6A7E-7047-A042-38D07BD529BD}">
  <dimension ref="A1:U24"/>
  <sheetViews>
    <sheetView tabSelected="1" zoomScale="84" zoomScaleNormal="84" workbookViewId="0">
      <selection sqref="A1:A24"/>
    </sheetView>
  </sheetViews>
  <sheetFormatPr baseColWidth="10" defaultRowHeight="16" x14ac:dyDescent="0.2"/>
  <cols>
    <col min="1" max="1" width="15" bestFit="1" customWidth="1"/>
  </cols>
  <sheetData>
    <row r="1" spans="1:21" s="16" customFormat="1" x14ac:dyDescent="0.2">
      <c r="A1" s="24" t="s">
        <v>76</v>
      </c>
      <c r="B1" s="16" t="s">
        <v>1</v>
      </c>
      <c r="C1" s="16" t="s">
        <v>80</v>
      </c>
      <c r="D1" s="16" t="s">
        <v>2</v>
      </c>
      <c r="E1" s="16" t="s">
        <v>81</v>
      </c>
      <c r="F1" s="16" t="s">
        <v>3</v>
      </c>
      <c r="G1" s="17" t="s">
        <v>82</v>
      </c>
      <c r="H1" s="16" t="s">
        <v>4</v>
      </c>
      <c r="I1" s="17" t="s">
        <v>83</v>
      </c>
      <c r="J1" s="16" t="s">
        <v>5</v>
      </c>
      <c r="K1" s="17" t="s">
        <v>84</v>
      </c>
      <c r="L1" s="17" t="s">
        <v>6</v>
      </c>
      <c r="M1" s="17" t="s">
        <v>85</v>
      </c>
      <c r="N1" s="16" t="s">
        <v>7</v>
      </c>
      <c r="O1" s="17" t="s">
        <v>86</v>
      </c>
      <c r="P1" s="16" t="s">
        <v>77</v>
      </c>
      <c r="Q1" s="17" t="s">
        <v>87</v>
      </c>
      <c r="R1" s="16" t="s">
        <v>78</v>
      </c>
      <c r="S1" s="17" t="s">
        <v>88</v>
      </c>
      <c r="T1" s="16" t="s">
        <v>79</v>
      </c>
      <c r="U1" s="17" t="s">
        <v>89</v>
      </c>
    </row>
    <row r="2" spans="1:21" x14ac:dyDescent="0.2">
      <c r="A2" s="25" t="s">
        <v>8</v>
      </c>
    </row>
    <row r="3" spans="1:21" x14ac:dyDescent="0.2">
      <c r="A3" s="25">
        <v>40</v>
      </c>
    </row>
    <row r="4" spans="1:21" x14ac:dyDescent="0.2">
      <c r="A4" s="26">
        <v>10</v>
      </c>
      <c r="B4" s="1">
        <f>'[9]0 wt.%'!C4</f>
        <v>3.7852999999999999</v>
      </c>
      <c r="C4" s="1">
        <f>'[9]0 wt.%'!G4</f>
        <v>3.5777190594990822</v>
      </c>
      <c r="D4" s="1">
        <f>'[9]0.1 wt.%'!C4</f>
        <v>0</v>
      </c>
      <c r="E4" s="1">
        <f>'[9]0.1 wt.%'!G4</f>
        <v>5.2196365537221157</v>
      </c>
      <c r="F4" s="1">
        <f>'[9]0.2 wt.%'!C4</f>
        <v>3.7658</v>
      </c>
      <c r="G4" s="1">
        <f>'[9]0.2 wt.%'!G4</f>
        <v>3.6142569032462655</v>
      </c>
      <c r="H4" s="1">
        <f>'[9]0.3 wt.%'!C4</f>
        <v>3.7959999999999998</v>
      </c>
      <c r="I4" s="1">
        <f>'[9]0.3 wt.%'!G4</f>
        <v>3.6675792573047792</v>
      </c>
      <c r="J4" s="1">
        <f>'[9]0.5 wt.%'!C4</f>
        <v>0</v>
      </c>
      <c r="K4" s="1">
        <f>'[9]0.5 wt.%'!G4</f>
        <v>5.6818432913880521</v>
      </c>
      <c r="L4" s="1">
        <f>'[9]0.75 wt.%'!C4</f>
        <v>4.32</v>
      </c>
      <c r="M4" s="1">
        <f>'[9]0.75 wt.%'!G4</f>
        <v>3.9157663209792384</v>
      </c>
      <c r="N4" s="1">
        <f>'[9]1.0 wt.%'!C4</f>
        <v>4.0898000000000003</v>
      </c>
      <c r="O4" s="1">
        <f>'[9]1.0 wt.%'!G4</f>
        <v>3.8259494247374048</v>
      </c>
      <c r="P4" s="1">
        <f>'[9]2.0 wt.%'!C4</f>
        <v>4.3912000000000004</v>
      </c>
      <c r="Q4" s="1">
        <f>'[9]2.0 wt.%'!G4</f>
        <v>3.9924454292713594</v>
      </c>
      <c r="R4" s="1">
        <f>'[9]3.0 wt.%'!C4</f>
        <v>4.5090000000000003</v>
      </c>
      <c r="S4" s="1">
        <f>'[9]3.0 wt.%'!G4</f>
        <v>4.2718031784133386</v>
      </c>
      <c r="T4" s="1">
        <f>'[9]4.0 wt.%'!C4</f>
        <v>4.9344000000000001</v>
      </c>
      <c r="U4" s="1">
        <f>'[9]4.0 wt.%'!G4</f>
        <v>4.7621389069427007</v>
      </c>
    </row>
    <row r="5" spans="1:21" x14ac:dyDescent="0.2">
      <c r="A5" s="26">
        <v>6.9519000000000002</v>
      </c>
      <c r="B5" s="1">
        <f>'[9]0 wt.%'!C5</f>
        <v>3.8462000000000001</v>
      </c>
      <c r="C5" s="1">
        <f>'[9]0 wt.%'!G5</f>
        <v>3.7215231676123905</v>
      </c>
      <c r="D5" s="1">
        <f>'[9]0.1 wt.%'!C5</f>
        <v>0</v>
      </c>
      <c r="E5" s="1">
        <f>'[9]0.1 wt.%'!G5</f>
        <v>5.4928709532527122</v>
      </c>
      <c r="F5" s="1">
        <f>'[9]0.2 wt.%'!C5</f>
        <v>3.9668999999999999</v>
      </c>
      <c r="G5" s="1">
        <f>'[9]0.2 wt.%'!G5</f>
        <v>3.7839760211452589</v>
      </c>
      <c r="H5" s="1">
        <f>'[9]0.3 wt.%'!C5</f>
        <v>3.931</v>
      </c>
      <c r="I5" s="1">
        <f>'[9]0.3 wt.%'!G5</f>
        <v>3.8387559249980949</v>
      </c>
      <c r="J5" s="1">
        <f>'[9]0.5 wt.%'!C5</f>
        <v>0</v>
      </c>
      <c r="K5" s="1">
        <f>'[9]0.5 wt.%'!G5</f>
        <v>5.9858776788621411</v>
      </c>
      <c r="L5" s="1">
        <f>'[9]0.75 wt.%'!C5</f>
        <v>4.21</v>
      </c>
      <c r="M5" s="1">
        <f>'[9]0.75 wt.%'!G5</f>
        <v>4.1354525604334702</v>
      </c>
      <c r="N5" s="1">
        <f>'[9]1.0 wt.%'!C5</f>
        <v>4.0995999999999997</v>
      </c>
      <c r="O5" s="1">
        <f>'[9]1.0 wt.%'!G5</f>
        <v>4.0346494708181551</v>
      </c>
      <c r="P5" s="1">
        <f>'[9]2.0 wt.%'!C5</f>
        <v>4.4271000000000003</v>
      </c>
      <c r="Q5" s="1">
        <f>'[9]2.0 wt.%'!G5</f>
        <v>4.3065034648416214</v>
      </c>
      <c r="R5" s="1">
        <f>'[9]3.0 wt.%'!C5</f>
        <v>4.7286000000000001</v>
      </c>
      <c r="S5" s="1">
        <f>'[9]3.0 wt.%'!G5</f>
        <v>4.4793803405310406</v>
      </c>
      <c r="T5" s="1">
        <f>'[9]4.0 wt.%'!C5</f>
        <v>5.0787000000000004</v>
      </c>
      <c r="U5" s="1">
        <f>'[9]4.0 wt.%'!G5</f>
        <v>4.9518503435694292</v>
      </c>
    </row>
    <row r="6" spans="1:21" x14ac:dyDescent="0.2">
      <c r="A6" s="26">
        <v>4.8334000000000001</v>
      </c>
      <c r="B6" s="1">
        <f>'[9]0 wt.%'!C6</f>
        <v>3.9628000000000001</v>
      </c>
      <c r="C6" s="1">
        <f>'[9]0 wt.%'!G6</f>
        <v>3.841392586912951</v>
      </c>
      <c r="D6" s="1">
        <f>'[9]0.1 wt.%'!C6</f>
        <v>0</v>
      </c>
      <c r="E6" s="1">
        <f>'[9]0.1 wt.%'!G6</f>
        <v>5.7206283465176053</v>
      </c>
      <c r="F6" s="1">
        <f>'[9]0.2 wt.%'!C6</f>
        <v>3.9859</v>
      </c>
      <c r="G6" s="1">
        <f>'[9]0.2 wt.%'!G6</f>
        <v>3.9254471680663601</v>
      </c>
      <c r="H6" s="1">
        <f>'[9]0.3 wt.%'!C6</f>
        <v>4.1219999999999999</v>
      </c>
      <c r="I6" s="1">
        <f>'[9]0.3 wt.%'!G6</f>
        <v>3.9814420278042486</v>
      </c>
      <c r="J6" s="1">
        <f>'[9]0.5 wt.%'!C6</f>
        <v>0</v>
      </c>
      <c r="K6" s="1">
        <f>'[9]0.5 wt.%'!G6</f>
        <v>6.2393087244147818</v>
      </c>
      <c r="L6" s="1">
        <f>'[9]0.75 wt.%'!C6</f>
        <v>4.2</v>
      </c>
      <c r="M6" s="1">
        <f>'[9]0.75 wt.%'!G6</f>
        <v>4.3185743244581358</v>
      </c>
      <c r="N6" s="1">
        <f>'[9]1.0 wt.%'!C6</f>
        <v>4.1352000000000002</v>
      </c>
      <c r="O6" s="1">
        <f>'[9]1.0 wt.%'!G6</f>
        <v>4.2086135783802856</v>
      </c>
      <c r="P6" s="1">
        <f>'[9]2.0 wt.%'!C6</f>
        <v>4.5434000000000001</v>
      </c>
      <c r="Q6" s="1">
        <f>'[9]2.0 wt.%'!G6</f>
        <v>4.5682898271673746</v>
      </c>
      <c r="R6" s="1">
        <f>'[9]3.0 wt.%'!C6</f>
        <v>4.6675000000000004</v>
      </c>
      <c r="S6" s="1">
        <f>'[9]3.0 wt.%'!G6</f>
        <v>4.652408456414225</v>
      </c>
      <c r="T6" s="1">
        <f>'[9]4.0 wt.%'!C6</f>
        <v>5.0811999999999999</v>
      </c>
      <c r="U6" s="1">
        <f>'[9]4.0 wt.%'!G6</f>
        <v>5.1099862969957597</v>
      </c>
    </row>
    <row r="7" spans="1:21" x14ac:dyDescent="0.2">
      <c r="A7" s="26">
        <v>3.3605</v>
      </c>
      <c r="B7" s="1">
        <f>'[9]0 wt.%'!C7</f>
        <v>3.9016000000000002</v>
      </c>
      <c r="C7" s="1">
        <f>'[9]0 wt.%'!G7</f>
        <v>3.9413415155824083</v>
      </c>
      <c r="D7" s="1">
        <f>'[9]0.1 wt.%'!C7</f>
        <v>0</v>
      </c>
      <c r="E7" s="1">
        <f>'[9]0.1 wt.%'!G7</f>
        <v>5.9105358941323622</v>
      </c>
      <c r="F7" s="1">
        <f>'[9]0.2 wt.%'!C7</f>
        <v>3.9599000000000002</v>
      </c>
      <c r="G7" s="1">
        <f>'[9]0.2 wt.%'!G7</f>
        <v>4.0434079428403598</v>
      </c>
      <c r="H7" s="1">
        <f>'[9]0.3 wt.%'!C7</f>
        <v>4.1261000000000001</v>
      </c>
      <c r="I7" s="1">
        <f>'[9]0.3 wt.%'!G7</f>
        <v>4.1004158511088926</v>
      </c>
      <c r="J7" s="1">
        <f>'[9]0.5 wt.%'!C7</f>
        <v>0</v>
      </c>
      <c r="K7" s="1">
        <f>'[9]0.5 wt.%'!G7</f>
        <v>6.4506233502999217</v>
      </c>
      <c r="L7" s="1">
        <f>'[9]0.75 wt.%'!C7</f>
        <v>4.3</v>
      </c>
      <c r="M7" s="1">
        <f>'[9]0.75 wt.%'!G7</f>
        <v>4.4712640115953866</v>
      </c>
      <c r="N7" s="1">
        <f>'[9]1.0 wt.%'!C7</f>
        <v>4.1266999999999996</v>
      </c>
      <c r="O7" s="1">
        <f>'[9]1.0 wt.%'!G7</f>
        <v>4.3536674735207601</v>
      </c>
      <c r="P7" s="1">
        <f>'[9]2.0 wt.%'!C7</f>
        <v>4.5972</v>
      </c>
      <c r="Q7" s="1">
        <f>'[9]2.0 wt.%'!G7</f>
        <v>4.7865712421221476</v>
      </c>
      <c r="R7" s="1">
        <f>'[9]3.0 wt.%'!C7</f>
        <v>4.6258999999999997</v>
      </c>
      <c r="S7" s="1">
        <f>'[9]3.0 wt.%'!G7</f>
        <v>4.7966819075840856</v>
      </c>
      <c r="T7" s="1">
        <f>'[9]4.0 wt.%'!C7</f>
        <v>5.2202000000000002</v>
      </c>
      <c r="U7" s="1">
        <f>'[9]4.0 wt.%'!G7</f>
        <v>5.241842438631469</v>
      </c>
    </row>
    <row r="8" spans="1:21" x14ac:dyDescent="0.2">
      <c r="A8" s="26">
        <v>2.3361999999999998</v>
      </c>
      <c r="B8" s="1">
        <f>'[9]0 wt.%'!C8</f>
        <v>3.6027</v>
      </c>
      <c r="C8" s="1">
        <f>'[9]0 wt.%'!G8</f>
        <v>4.0247032444301691</v>
      </c>
      <c r="D8" s="1">
        <f>'[9]0.1 wt.%'!C8</f>
        <v>0</v>
      </c>
      <c r="E8" s="1">
        <f>'[9]0.1 wt.%'!G8</f>
        <v>6.0689270014823915</v>
      </c>
      <c r="F8" s="1">
        <f>'[9]0.2 wt.%'!C8</f>
        <v>3.7178</v>
      </c>
      <c r="G8" s="1">
        <f>'[9]0.2 wt.%'!G8</f>
        <v>4.1417923302698849</v>
      </c>
      <c r="H8" s="1">
        <f>'[9]0.3 wt.%'!C8</f>
        <v>3.9512999999999998</v>
      </c>
      <c r="I8" s="1">
        <f>'[9]0.3 wt.%'!G8</f>
        <v>4.1996451648227255</v>
      </c>
      <c r="J8" s="1">
        <f>'[9]0.5 wt.%'!C8</f>
        <v>0</v>
      </c>
      <c r="K8" s="1">
        <f>'[9]0.5 wt.%'!G8</f>
        <v>6.6268688866864069</v>
      </c>
      <c r="L8" s="1">
        <f>'[9]0.75 wt.%'!C8</f>
        <v>4.2300000000000004</v>
      </c>
      <c r="M8" s="1">
        <f>'[9]0.75 wt.%'!G8</f>
        <v>4.5986138138036665</v>
      </c>
      <c r="N8" s="1">
        <f>'[9]1.0 wt.%'!C8</f>
        <v>4.3845999999999998</v>
      </c>
      <c r="O8" s="1">
        <f>'[9]1.0 wt.%'!G8</f>
        <v>4.4746486949903899</v>
      </c>
      <c r="P8" s="1">
        <f>'[9]2.0 wt.%'!C8</f>
        <v>4.4894999999999996</v>
      </c>
      <c r="Q8" s="1">
        <f>'[9]2.0 wt.%'!G8</f>
        <v>4.9686273818747075</v>
      </c>
      <c r="R8" s="1">
        <f>'[9]3.0 wt.%'!C8</f>
        <v>4.4484000000000004</v>
      </c>
      <c r="S8" s="1">
        <f>'[9]3.0 wt.%'!G8</f>
        <v>4.9170122050315639</v>
      </c>
      <c r="T8" s="1">
        <f>'[9]4.0 wt.%'!C8</f>
        <v>5.2016999999999998</v>
      </c>
      <c r="U8" s="1">
        <f>'[9]4.0 wt.%'!G8</f>
        <v>5.3518161629351981</v>
      </c>
    </row>
    <row r="9" spans="1:21" x14ac:dyDescent="0.2">
      <c r="A9" s="26">
        <v>1.6234999999999999</v>
      </c>
      <c r="B9" s="1">
        <f>'[9]0 wt.%'!C9</f>
        <v>3.4676999999999998</v>
      </c>
      <c r="C9" s="1">
        <f>'[9]0 wt.%'!G9</f>
        <v>4.0942746032787909</v>
      </c>
      <c r="D9" s="1">
        <f>'[9]0.1 wt.%'!C9</f>
        <v>0</v>
      </c>
      <c r="E9" s="1">
        <f>'[9]0.1 wt.%'!G9</f>
        <v>6.2011157734787563</v>
      </c>
      <c r="F9" s="1">
        <f>'[9]0.2 wt.%'!C9</f>
        <v>3.8982000000000001</v>
      </c>
      <c r="G9" s="1">
        <f>'[9]0.2 wt.%'!G9</f>
        <v>4.223901178269684</v>
      </c>
      <c r="H9" s="1">
        <f>'[9]0.3 wt.%'!C9</f>
        <v>3.6313</v>
      </c>
      <c r="I9" s="1">
        <f>'[9]0.3 wt.%'!G9</f>
        <v>4.2824591645814767</v>
      </c>
      <c r="J9" s="1">
        <f>'[9]0.5 wt.%'!C9</f>
        <v>0</v>
      </c>
      <c r="K9" s="1">
        <f>'[9]0.5 wt.%'!G9</f>
        <v>6.7739584639647843</v>
      </c>
      <c r="L9" s="1">
        <f>'[9]0.75 wt.%'!C9</f>
        <v>4.08</v>
      </c>
      <c r="M9" s="1">
        <f>'[9]0.75 wt.%'!G9</f>
        <v>4.7048963838894382</v>
      </c>
      <c r="N9" s="1">
        <f>'[9]1.0 wt.%'!C9</f>
        <v>3.9626999999999999</v>
      </c>
      <c r="O9" s="1">
        <f>'[9]1.0 wt.%'!G9</f>
        <v>4.5756162263641613</v>
      </c>
      <c r="P9" s="1">
        <f>'[9]2.0 wt.%'!C9</f>
        <v>4.5552000000000001</v>
      </c>
      <c r="Q9" s="1">
        <f>'[9]2.0 wt.%'!G9</f>
        <v>5.1205663256129199</v>
      </c>
      <c r="R9" s="1">
        <f>'[9]3.0 wt.%'!C9</f>
        <v>4.4302000000000001</v>
      </c>
      <c r="S9" s="1">
        <f>'[9]3.0 wt.%'!G9</f>
        <v>5.0174364934885407</v>
      </c>
      <c r="T9" s="1">
        <f>'[9]4.0 wt.%'!C9</f>
        <v>4.9737999999999998</v>
      </c>
      <c r="U9" s="1">
        <f>'[9]4.0 wt.%'!G9</f>
        <v>5.4435971461658443</v>
      </c>
    </row>
    <row r="10" spans="1:21" x14ac:dyDescent="0.2">
      <c r="A10" s="26">
        <v>1.1292</v>
      </c>
      <c r="B10" s="1">
        <f>'[9]0 wt.%'!C10</f>
        <v>4.1924999999999999</v>
      </c>
      <c r="C10" s="1">
        <f>'[9]0 wt.%'!G10</f>
        <v>4.1521451587581186</v>
      </c>
      <c r="D10" s="1">
        <f>'[9]0.1 wt.%'!C10</f>
        <v>0</v>
      </c>
      <c r="E10" s="1">
        <f>'[9]0.1 wt.%'!G10</f>
        <v>6.3110724825349216</v>
      </c>
      <c r="F10" s="1">
        <f>'[9]0.2 wt.%'!C10</f>
        <v>4.2744999999999997</v>
      </c>
      <c r="G10" s="1">
        <f>'[9]0.2 wt.%'!G10</f>
        <v>4.2922006153103665</v>
      </c>
      <c r="H10" s="1">
        <f>'[9]0.3 wt.%'!C10</f>
        <v>4.3926999999999996</v>
      </c>
      <c r="I10" s="1">
        <f>'[9]0.3 wt.%'!G10</f>
        <v>4.3513451579962625</v>
      </c>
      <c r="J10" s="1">
        <f>'[9]0.5 wt.%'!C10</f>
        <v>0</v>
      </c>
      <c r="K10" s="1">
        <f>'[9]0.5 wt.%'!G10</f>
        <v>6.8963098982790214</v>
      </c>
      <c r="L10" s="1">
        <f>'[9]0.75 wt.%'!C10</f>
        <v>4.8499999999999996</v>
      </c>
      <c r="M10" s="1">
        <f>'[9]0.75 wt.%'!G10</f>
        <v>4.7933039048926895</v>
      </c>
      <c r="N10" s="1">
        <f>'[9]1.0 wt.%'!C10</f>
        <v>4.6429999999999998</v>
      </c>
      <c r="O10" s="1">
        <f>'[9]1.0 wt.%'!G10</f>
        <v>4.659602614192095</v>
      </c>
      <c r="P10" s="1">
        <f>'[9]2.0 wt.%'!C10</f>
        <v>5.2550999999999997</v>
      </c>
      <c r="Q10" s="1">
        <f>'[9]2.0 wt.%'!G10</f>
        <v>5.2469515395657593</v>
      </c>
      <c r="R10" s="1">
        <f>'[9]3.0 wt.%'!C10</f>
        <v>5.1318999999999999</v>
      </c>
      <c r="S10" s="1">
        <f>'[9]3.0 wt.%'!G10</f>
        <v>5.1009710032753466</v>
      </c>
      <c r="T10" s="1">
        <f>'[9]4.0 wt.%'!C10</f>
        <v>5.3428000000000004</v>
      </c>
      <c r="U10" s="1">
        <f>'[9]4.0 wt.%'!G10</f>
        <v>5.5199420181059402</v>
      </c>
    </row>
    <row r="11" spans="1:21" x14ac:dyDescent="0.2">
      <c r="A11" s="26">
        <v>1.1292</v>
      </c>
      <c r="B11" s="1">
        <f>'[9]0 wt.%'!C11</f>
        <v>4.1048999999999998</v>
      </c>
      <c r="C11" s="1">
        <f>'[9]0 wt.%'!G11</f>
        <v>4.1521451587581186</v>
      </c>
      <c r="D11" s="1">
        <f>'[9]0.1 wt.%'!C11</f>
        <v>0</v>
      </c>
      <c r="E11" s="1">
        <f>'[9]0.1 wt.%'!G11</f>
        <v>6.3110724825349216</v>
      </c>
      <c r="F11" s="1">
        <f>'[9]0.2 wt.%'!C11</f>
        <v>4.2442000000000002</v>
      </c>
      <c r="G11" s="1">
        <f>'[9]0.2 wt.%'!G11</f>
        <v>4.2922006153103665</v>
      </c>
      <c r="H11" s="1">
        <f>'[9]0.3 wt.%'!C11</f>
        <v>4.4714999999999998</v>
      </c>
      <c r="I11" s="1">
        <f>'[9]0.3 wt.%'!G11</f>
        <v>4.3513451579962625</v>
      </c>
      <c r="J11" s="1">
        <f>'[9]0.5 wt.%'!C11</f>
        <v>0</v>
      </c>
      <c r="K11" s="1">
        <f>'[9]0.5 wt.%'!G11</f>
        <v>6.8963098982790214</v>
      </c>
      <c r="L11" s="1">
        <f>'[9]0.75 wt.%'!C11</f>
        <v>4.9000000000000004</v>
      </c>
      <c r="M11" s="1">
        <f>'[9]0.75 wt.%'!G11</f>
        <v>4.7933039048926895</v>
      </c>
      <c r="N11" s="1">
        <f>'[9]1.0 wt.%'!C11</f>
        <v>4.798</v>
      </c>
      <c r="O11" s="1">
        <f>'[9]1.0 wt.%'!G11</f>
        <v>4.659602614192095</v>
      </c>
      <c r="P11" s="1">
        <f>'[9]2.0 wt.%'!C11</f>
        <v>5.2447999999999997</v>
      </c>
      <c r="Q11" s="1">
        <f>'[9]2.0 wt.%'!G11</f>
        <v>5.2469515395657593</v>
      </c>
      <c r="R11" s="1">
        <f>'[9]3.0 wt.%'!C11</f>
        <v>5.1817000000000002</v>
      </c>
      <c r="S11" s="1">
        <f>'[9]3.0 wt.%'!G11</f>
        <v>5.1009710032753466</v>
      </c>
      <c r="T11" s="1">
        <f>'[9]4.0 wt.%'!C11</f>
        <v>5.5620000000000003</v>
      </c>
      <c r="U11" s="1">
        <f>'[9]4.0 wt.%'!G11</f>
        <v>5.5199420181059402</v>
      </c>
    </row>
    <row r="12" spans="1:21" x14ac:dyDescent="0.2">
      <c r="A12" s="26">
        <v>0.78439999999999999</v>
      </c>
      <c r="B12" s="1">
        <f>'[9]0 wt.%'!C12</f>
        <v>4.1281999999999996</v>
      </c>
      <c r="C12" s="1">
        <f>'[9]0 wt.%'!G12</f>
        <v>4.2005624472816265</v>
      </c>
      <c r="D12" s="1">
        <f>'[9]0.1 wt.%'!C12</f>
        <v>0</v>
      </c>
      <c r="E12" s="1">
        <f>'[9]0.1 wt.%'!G12</f>
        <v>6.4030675508969219</v>
      </c>
      <c r="F12" s="1">
        <f>'[9]0.2 wt.%'!C12</f>
        <v>4.2981999999999996</v>
      </c>
      <c r="G12" s="1">
        <f>'[9]0.2 wt.%'!G12</f>
        <v>4.3493432074593752</v>
      </c>
      <c r="H12" s="1">
        <f>'[9]0.3 wt.%'!C12</f>
        <v>4.3929</v>
      </c>
      <c r="I12" s="1">
        <f>'[9]0.3 wt.%'!G12</f>
        <v>4.4089784914033272</v>
      </c>
      <c r="J12" s="1">
        <f>'[9]0.5 wt.%'!C12</f>
        <v>0</v>
      </c>
      <c r="K12" s="1">
        <f>'[9]0.5 wt.%'!G12</f>
        <v>6.9986749896003495</v>
      </c>
      <c r="L12" s="1">
        <f>'[9]0.75 wt.%'!C12</f>
        <v>4.91</v>
      </c>
      <c r="M12" s="1">
        <f>'[9]0.75 wt.%'!G12</f>
        <v>4.8672698866706163</v>
      </c>
      <c r="N12" s="1">
        <f>'[9]1.0 wt.%'!C12</f>
        <v>4.9513999999999996</v>
      </c>
      <c r="O12" s="1">
        <f>'[9]1.0 wt.%'!G12</f>
        <v>4.729869663433826</v>
      </c>
      <c r="P12" s="1">
        <f>'[9]2.0 wt.%'!C12</f>
        <v>5.5712999999999999</v>
      </c>
      <c r="Q12" s="1">
        <f>'[9]2.0 wt.%'!G12</f>
        <v>5.3526914848345708</v>
      </c>
      <c r="R12" s="1">
        <f>'[9]3.0 wt.%'!C12</f>
        <v>5.2873000000000001</v>
      </c>
      <c r="S12" s="1">
        <f>'[9]3.0 wt.%'!G12</f>
        <v>5.1708599896263117</v>
      </c>
      <c r="T12" s="1">
        <f>'[9]4.0 wt.%'!C12</f>
        <v>5.6976000000000004</v>
      </c>
      <c r="U12" s="1">
        <f>'[9]4.0 wt.%'!G12</f>
        <v>5.5838158078319475</v>
      </c>
    </row>
    <row r="13" spans="1:21" x14ac:dyDescent="0.2">
      <c r="A13" s="26">
        <v>0.54581999999999997</v>
      </c>
      <c r="B13" s="1">
        <f>'[9]0 wt.%'!C13</f>
        <v>4.3375000000000004</v>
      </c>
      <c r="C13" s="1">
        <f>'[9]0 wt.%'!G13</f>
        <v>4.2407428679478256</v>
      </c>
      <c r="D13" s="1">
        <f>'[9]0.1 wt.%'!C13</f>
        <v>0</v>
      </c>
      <c r="E13" s="1">
        <f>'[9]0.1 wt.%'!G13</f>
        <v>6.4794121926297255</v>
      </c>
      <c r="F13" s="1">
        <f>'[9]0.2 wt.%'!C13</f>
        <v>4.5209000000000001</v>
      </c>
      <c r="G13" s="1">
        <f>'[9]0.2 wt.%'!G13</f>
        <v>4.3967645617012492</v>
      </c>
      <c r="H13" s="1">
        <f>'[9]0.3 wt.%'!C13</f>
        <v>4.3883999999999999</v>
      </c>
      <c r="I13" s="1">
        <f>'[9]0.3 wt.%'!G13</f>
        <v>4.4568071007969916</v>
      </c>
      <c r="J13" s="1">
        <f>'[9]0.5 wt.%'!C13</f>
        <v>0</v>
      </c>
      <c r="K13" s="1">
        <f>'[9]0.5 wt.%'!G13</f>
        <v>7.083625480556238</v>
      </c>
      <c r="L13" s="1">
        <f>'[9]0.75 wt.%'!C13</f>
        <v>5.0999999999999996</v>
      </c>
      <c r="M13" s="1">
        <f>'[9]0.75 wt.%'!G13</f>
        <v>4.928652594241747</v>
      </c>
      <c r="N13" s="1">
        <f>'[9]1.0 wt.%'!C13</f>
        <v>4.8983999999999996</v>
      </c>
      <c r="O13" s="1">
        <f>'[9]1.0 wt.%'!G13</f>
        <v>4.788182709942709</v>
      </c>
      <c r="P13" s="1">
        <f>'[9]2.0 wt.%'!C13</f>
        <v>5.2968000000000002</v>
      </c>
      <c r="Q13" s="1">
        <f>'[9]2.0 wt.%'!G13</f>
        <v>5.4404426913082444</v>
      </c>
      <c r="R13" s="1">
        <f>'[9]3.0 wt.%'!C13</f>
        <v>5.3259999999999996</v>
      </c>
      <c r="S13" s="1">
        <f>'[9]3.0 wt.%'!G13</f>
        <v>5.2288592902305302</v>
      </c>
      <c r="T13" s="1">
        <f>'[9]4.0 wt.%'!C13</f>
        <v>5.7915999999999999</v>
      </c>
      <c r="U13" s="1">
        <f>'[9]4.0 wt.%'!G13</f>
        <v>5.6368232318121088</v>
      </c>
    </row>
    <row r="14" spans="1:21" x14ac:dyDescent="0.2">
      <c r="A14" s="26">
        <v>0.37938</v>
      </c>
      <c r="B14" s="1">
        <f>'[9]0 wt.%'!C14</f>
        <v>4.4549000000000003</v>
      </c>
      <c r="C14" s="1">
        <f>'[9]0 wt.%'!G14</f>
        <v>4.2743547568096441</v>
      </c>
      <c r="D14" s="1">
        <f>'[9]0.1 wt.%'!C14</f>
        <v>0</v>
      </c>
      <c r="E14" s="1">
        <f>'[9]0.1 wt.%'!G14</f>
        <v>6.5432763227351849</v>
      </c>
      <c r="F14" s="1">
        <f>'[9]0.2 wt.%'!C14</f>
        <v>4.5518000000000001</v>
      </c>
      <c r="G14" s="1">
        <f>'[9]0.2 wt.%'!G14</f>
        <v>4.4364336657580816</v>
      </c>
      <c r="H14" s="1">
        <f>'[9]0.3 wt.%'!C14</f>
        <v>4.5659999999999998</v>
      </c>
      <c r="I14" s="1">
        <f>'[9]0.3 wt.%'!G14</f>
        <v>4.496816883589223</v>
      </c>
      <c r="J14" s="1">
        <f>'[9]0.5 wt.%'!C14</f>
        <v>0</v>
      </c>
      <c r="K14" s="1">
        <f>'[9]0.5 wt.%'!G14</f>
        <v>7.1546886106435785</v>
      </c>
      <c r="L14" s="1">
        <f>'[9]0.75 wt.%'!C14</f>
        <v>4.99</v>
      </c>
      <c r="M14" s="1">
        <f>'[9]0.75 wt.%'!G14</f>
        <v>4.9800007063498395</v>
      </c>
      <c r="N14" s="1">
        <f>'[9]1.0 wt.%'!C14</f>
        <v>4.8460000000000001</v>
      </c>
      <c r="O14" s="1">
        <f>'[9]1.0 wt.%'!G14</f>
        <v>4.836962976698338</v>
      </c>
      <c r="P14" s="1">
        <f>'[9]2.0 wt.%'!C14</f>
        <v>5.5369000000000002</v>
      </c>
      <c r="Q14" s="1">
        <f>'[9]2.0 wt.%'!G14</f>
        <v>5.5138486873277115</v>
      </c>
      <c r="R14" s="1">
        <f>'[9]3.0 wt.%'!C14</f>
        <v>5.1580000000000004</v>
      </c>
      <c r="S14" s="1">
        <f>'[9]3.0 wt.%'!G14</f>
        <v>5.2773771009863557</v>
      </c>
      <c r="T14" s="1">
        <f>'[9]4.0 wt.%'!C14</f>
        <v>5.6763000000000003</v>
      </c>
      <c r="U14" s="1">
        <f>'[9]4.0 wt.%'!G14</f>
        <v>5.6811652176383349</v>
      </c>
    </row>
    <row r="15" spans="1:21" x14ac:dyDescent="0.2">
      <c r="A15" s="26">
        <v>0.2636</v>
      </c>
      <c r="B15" s="1">
        <f>'[9]0 wt.%'!C15</f>
        <v>4.3465999999999996</v>
      </c>
      <c r="C15" s="1">
        <f>'[9]0 wt.%'!G15</f>
        <v>4.3024020705953765</v>
      </c>
      <c r="D15" s="1">
        <f>'[9]0.1 wt.%'!C15</f>
        <v>0</v>
      </c>
      <c r="E15" s="1">
        <f>'[9]0.1 wt.%'!G15</f>
        <v>6.596567505033347</v>
      </c>
      <c r="F15" s="1">
        <f>'[9]0.2 wt.%'!C15</f>
        <v>4.4790000000000001</v>
      </c>
      <c r="G15" s="1">
        <f>'[9]0.2 wt.%'!G15</f>
        <v>4.469535399899085</v>
      </c>
      <c r="H15" s="1">
        <f>'[9]0.3 wt.%'!C15</f>
        <v>4.4705000000000004</v>
      </c>
      <c r="I15" s="1">
        <f>'[9]0.3 wt.%'!G15</f>
        <v>4.5302028958150187</v>
      </c>
      <c r="J15" s="1">
        <f>'[9]0.5 wt.%'!C15</f>
        <v>0</v>
      </c>
      <c r="K15" s="1">
        <f>'[9]0.5 wt.%'!G15</f>
        <v>7.2139869713025089</v>
      </c>
      <c r="L15" s="1">
        <f>'[9]0.75 wt.%'!C15</f>
        <v>5.0199999999999996</v>
      </c>
      <c r="M15" s="1">
        <f>'[9]0.75 wt.%'!G15</f>
        <v>5.0228479446743908</v>
      </c>
      <c r="N15" s="1">
        <f>'[9]1.0 wt.%'!C15</f>
        <v>4.8425000000000002</v>
      </c>
      <c r="O15" s="1">
        <f>'[9]1.0 wt.%'!G15</f>
        <v>4.8776674861613873</v>
      </c>
      <c r="P15" s="1">
        <f>'[9]2.0 wt.%'!C15</f>
        <v>5.7363</v>
      </c>
      <c r="Q15" s="1">
        <f>'[9]2.0 wt.%'!G15</f>
        <v>5.5751020436200749</v>
      </c>
      <c r="R15" s="1">
        <f>'[9]3.0 wt.%'!C15</f>
        <v>5.2416999999999998</v>
      </c>
      <c r="S15" s="1">
        <f>'[9]3.0 wt.%'!G15</f>
        <v>5.3178626050310642</v>
      </c>
      <c r="T15" s="1">
        <f>'[9]4.0 wt.%'!C15</f>
        <v>5.5579999999999998</v>
      </c>
      <c r="U15" s="1">
        <f>'[9]4.0 wt.%'!G15</f>
        <v>5.7181662203330523</v>
      </c>
    </row>
    <row r="16" spans="1:21" x14ac:dyDescent="0.2">
      <c r="A16" s="26">
        <v>0.18317</v>
      </c>
      <c r="B16" s="1">
        <f>'[9]0 wt.%'!C16</f>
        <v>4.4321999999999999</v>
      </c>
      <c r="C16" s="1">
        <f>'[9]0 wt.%'!G16</f>
        <v>4.3257759974128822</v>
      </c>
      <c r="D16" s="1">
        <f>'[9]0.1 wt.%'!C16</f>
        <v>0</v>
      </c>
      <c r="E16" s="1">
        <f>'[9]0.1 wt.%'!G16</f>
        <v>6.6409790377944358</v>
      </c>
      <c r="F16" s="1">
        <f>'[9]0.2 wt.%'!C16</f>
        <v>4.4381000000000004</v>
      </c>
      <c r="G16" s="1">
        <f>'[9]0.2 wt.%'!G16</f>
        <v>4.4971215536839058</v>
      </c>
      <c r="H16" s="1">
        <f>'[9]0.3 wt.%'!C16</f>
        <v>4.6188000000000002</v>
      </c>
      <c r="I16" s="1">
        <f>'[9]0.3 wt.%'!G16</f>
        <v>4.5580259598152173</v>
      </c>
      <c r="J16" s="1">
        <f>'[9]0.5 wt.%'!C16</f>
        <v>0</v>
      </c>
      <c r="K16" s="1">
        <f>'[9]0.5 wt.%'!G16</f>
        <v>7.26340473562135</v>
      </c>
      <c r="L16" s="1">
        <f>'[9]0.75 wt.%'!C16</f>
        <v>5.16</v>
      </c>
      <c r="M16" s="1">
        <f>'[9]0.75 wt.%'!G16</f>
        <v>5.0585557568585209</v>
      </c>
      <c r="N16" s="1">
        <f>'[9]1.0 wt.%'!C16</f>
        <v>5.0210999999999997</v>
      </c>
      <c r="O16" s="1">
        <f>'[9]1.0 wt.%'!G16</f>
        <v>4.9115896019333372</v>
      </c>
      <c r="P16" s="1">
        <f>'[9]2.0 wt.%'!C16</f>
        <v>5.5608000000000004</v>
      </c>
      <c r="Q16" s="1">
        <f>'[9]2.0 wt.%'!G16</f>
        <v>5.6261490521943003</v>
      </c>
      <c r="R16" s="1">
        <f>'[9]3.0 wt.%'!C16</f>
        <v>5.4397000000000002</v>
      </c>
      <c r="S16" s="1">
        <f>'[9]3.0 wt.%'!G16</f>
        <v>5.3516022071883391</v>
      </c>
      <c r="T16" s="1">
        <f>'[9]4.0 wt.%'!C16</f>
        <v>5.6336000000000004</v>
      </c>
      <c r="U16" s="1">
        <f>'[9]4.0 wt.%'!G16</f>
        <v>5.7490019265888366</v>
      </c>
    </row>
    <row r="17" spans="1:21" x14ac:dyDescent="0.2">
      <c r="A17" s="26">
        <v>0.1273</v>
      </c>
      <c r="B17" s="1">
        <f>'[9]0 wt.%'!C17</f>
        <v>4.4375999999999998</v>
      </c>
      <c r="C17" s="1">
        <f>'[9]0 wt.%'!G17</f>
        <v>4.3452530398415954</v>
      </c>
      <c r="D17" s="1">
        <f>'[9]0.1 wt.%'!C17</f>
        <v>0</v>
      </c>
      <c r="E17" s="1">
        <f>'[9]0.1 wt.%'!G17</f>
        <v>6.6779863115257818</v>
      </c>
      <c r="F17" s="1">
        <f>'[9]0.2 wt.%'!C17</f>
        <v>4.5755999999999997</v>
      </c>
      <c r="G17" s="1">
        <f>'[9]0.2 wt.%'!G17</f>
        <v>4.5201085636076961</v>
      </c>
      <c r="H17" s="1">
        <f>'[9]0.3 wt.%'!C17</f>
        <v>4.4976000000000003</v>
      </c>
      <c r="I17" s="1">
        <f>'[9]0.3 wt.%'!G17</f>
        <v>4.5812103824524444</v>
      </c>
      <c r="J17" s="1">
        <f>'[9]0.5 wt.%'!C17</f>
        <v>0</v>
      </c>
      <c r="K17" s="1">
        <f>'[9]0.5 wt.%'!G17</f>
        <v>7.3045836055598548</v>
      </c>
      <c r="L17" s="1">
        <f>'[9]0.75 wt.%'!C17</f>
        <v>5.09</v>
      </c>
      <c r="M17" s="1">
        <f>'[9]0.75 wt.%'!G17</f>
        <v>5.0883103880925811</v>
      </c>
      <c r="N17" s="1">
        <f>'[9]1.0 wt.%'!C17</f>
        <v>5.0166000000000004</v>
      </c>
      <c r="O17" s="1">
        <f>'[9]1.0 wt.%'!G17</f>
        <v>4.9398562467859746</v>
      </c>
      <c r="P17" s="1">
        <f>'[9]2.0 wt.%'!C17</f>
        <v>5.5934999999999997</v>
      </c>
      <c r="Q17" s="1">
        <f>'[9]2.0 wt.%'!G17</f>
        <v>5.6686855399492995</v>
      </c>
      <c r="R17" s="1">
        <f>'[9]3.0 wt.%'!C17</f>
        <v>5.4504000000000001</v>
      </c>
      <c r="S17" s="1">
        <f>'[9]3.0 wt.%'!G17</f>
        <v>5.3797167669658164</v>
      </c>
      <c r="T17" s="1">
        <f>'[9]4.0 wt.%'!C17</f>
        <v>5.8014999999999999</v>
      </c>
      <c r="U17" s="1">
        <f>'[9]4.0 wt.%'!G17</f>
        <v>5.7746967259159847</v>
      </c>
    </row>
    <row r="18" spans="1:21" x14ac:dyDescent="0.2">
      <c r="A18" s="26">
        <v>8.8682999999999998E-2</v>
      </c>
      <c r="B18" s="1">
        <f>'[9]0 wt.%'!C18</f>
        <v>4.4820000000000002</v>
      </c>
      <c r="C18" s="1">
        <f>'[9]0 wt.%'!G18</f>
        <v>4.3613929021607474</v>
      </c>
      <c r="D18" s="1">
        <f>'[9]0.1 wt.%'!C18</f>
        <v>0</v>
      </c>
      <c r="E18" s="1">
        <f>'[9]0.1 wt.%'!G18</f>
        <v>6.7086527900230815</v>
      </c>
      <c r="F18" s="1">
        <f>'[9]0.2 wt.%'!C18</f>
        <v>4.6067999999999998</v>
      </c>
      <c r="G18" s="1">
        <f>'[9]0.2 wt.%'!G18</f>
        <v>4.5391569985359901</v>
      </c>
      <c r="H18" s="1">
        <f>'[9]0.3 wt.%'!C18</f>
        <v>4.6486999999999998</v>
      </c>
      <c r="I18" s="1">
        <f>'[9]0.3 wt.%'!G18</f>
        <v>4.6004224055654728</v>
      </c>
      <c r="J18" s="1">
        <f>'[9]0.5 wt.%'!C18</f>
        <v>0</v>
      </c>
      <c r="K18" s="1">
        <f>'[9]0.5 wt.%'!G18</f>
        <v>7.3387069224699184</v>
      </c>
      <c r="L18" s="1">
        <f>'[9]0.75 wt.%'!C18</f>
        <v>5.21</v>
      </c>
      <c r="M18" s="1">
        <f>'[9]0.75 wt.%'!G18</f>
        <v>5.1129668857735089</v>
      </c>
      <c r="N18" s="1">
        <f>'[9]1.0 wt.%'!C18</f>
        <v>5.0549999999999997</v>
      </c>
      <c r="O18" s="1">
        <f>'[9]1.0 wt.%'!G18</f>
        <v>4.9632797084237321</v>
      </c>
      <c r="P18" s="1">
        <f>'[9]2.0 wt.%'!C18</f>
        <v>5.8426</v>
      </c>
      <c r="Q18" s="1">
        <f>'[9]2.0 wt.%'!G18</f>
        <v>5.7039338615781467</v>
      </c>
      <c r="R18" s="1">
        <f>'[9]3.0 wt.%'!C18</f>
        <v>5.3842999999999996</v>
      </c>
      <c r="S18" s="1">
        <f>'[9]3.0 wt.%'!G18</f>
        <v>5.4030142016576006</v>
      </c>
      <c r="T18" s="1">
        <f>'[9]4.0 wt.%'!C18</f>
        <v>5.8563000000000001</v>
      </c>
      <c r="U18" s="1">
        <f>'[9]4.0 wt.%'!G18</f>
        <v>5.7959889998829519</v>
      </c>
    </row>
    <row r="19" spans="1:21" x14ac:dyDescent="0.2">
      <c r="A19" s="26">
        <v>6.1585000000000001E-2</v>
      </c>
      <c r="B19" s="1">
        <f>'[9]0 wt.%'!C19</f>
        <v>4.3917000000000002</v>
      </c>
      <c r="C19" s="1">
        <f>'[9]0 wt.%'!G19</f>
        <v>4.3749718376982241</v>
      </c>
      <c r="D19" s="1">
        <f>'[9]0.1 wt.%'!C19</f>
        <v>0</v>
      </c>
      <c r="E19" s="1">
        <f>'[9]0.1 wt.%'!G19</f>
        <v>6.7344533902042913</v>
      </c>
      <c r="F19" s="1">
        <f>'[9]0.2 wt.%'!C19</f>
        <v>4.6357999999999997</v>
      </c>
      <c r="G19" s="1">
        <f>'[9]0.2 wt.%'!G19</f>
        <v>4.5551830007946448</v>
      </c>
      <c r="H19" s="1">
        <f>'[9]0.3 wt.%'!C19</f>
        <v>4.6990999999999996</v>
      </c>
      <c r="I19" s="1">
        <f>'[9]0.3 wt.%'!G19</f>
        <v>4.6165860393213043</v>
      </c>
      <c r="J19" s="1">
        <f>'[9]0.5 wt.%'!C19</f>
        <v>0</v>
      </c>
      <c r="K19" s="1">
        <f>'[9]0.5 wt.%'!G19</f>
        <v>7.367415861337185</v>
      </c>
      <c r="L19" s="1">
        <f>'[9]0.75 wt.%'!C19</f>
        <v>5.1100000000000003</v>
      </c>
      <c r="M19" s="1">
        <f>'[9]0.75 wt.%'!G19</f>
        <v>5.1337111143157772</v>
      </c>
      <c r="N19" s="1">
        <f>'[9]1.0 wt.%'!C19</f>
        <v>4.9993999999999996</v>
      </c>
      <c r="O19" s="1">
        <f>'[9]1.0 wt.%'!G19</f>
        <v>4.9829865478845754</v>
      </c>
      <c r="P19" s="1">
        <f>'[9]2.0 wt.%'!C19</f>
        <v>5.8940000000000001</v>
      </c>
      <c r="Q19" s="1">
        <f>'[9]2.0 wt.%'!G19</f>
        <v>5.7335892996319391</v>
      </c>
      <c r="R19" s="1">
        <f>'[9]3.0 wt.%'!C19</f>
        <v>5.6406999999999998</v>
      </c>
      <c r="S19" s="1">
        <f>'[9]3.0 wt.%'!G19</f>
        <v>5.4226150109837681</v>
      </c>
      <c r="T19" s="1">
        <f>'[9]4.0 wt.%'!C19</f>
        <v>5.9467999999999996</v>
      </c>
      <c r="U19" s="1">
        <f>'[9]4.0 wt.%'!G19</f>
        <v>5.8139028091786269</v>
      </c>
    </row>
    <row r="20" spans="1:21" x14ac:dyDescent="0.2">
      <c r="A20" s="26">
        <v>4.2880000000000001E-2</v>
      </c>
      <c r="B20" s="1">
        <f>'[9]0 wt.%'!C20</f>
        <v>4.3677999999999999</v>
      </c>
      <c r="C20" s="1">
        <f>'[9]0 wt.%'!G20</f>
        <v>4.3862129305763053</v>
      </c>
      <c r="D20" s="1">
        <f>'[9]0.1 wt.%'!C20</f>
        <v>0</v>
      </c>
      <c r="E20" s="1">
        <f>'[9]0.1 wt.%'!G20</f>
        <v>6.7558119821312355</v>
      </c>
      <c r="F20" s="1">
        <f>'[9]0.2 wt.%'!C20</f>
        <v>4.7061000000000002</v>
      </c>
      <c r="G20" s="1">
        <f>'[9]0.2 wt.%'!G20</f>
        <v>4.5684498566064793</v>
      </c>
      <c r="H20" s="1">
        <f>'[9]0.3 wt.%'!C20</f>
        <v>4.8144999999999998</v>
      </c>
      <c r="I20" s="1">
        <f>'[9]0.3 wt.%'!G20</f>
        <v>4.6299668310479563</v>
      </c>
      <c r="J20" s="1">
        <f>'[9]0.5 wt.%'!C20</f>
        <v>0</v>
      </c>
      <c r="K20" s="1">
        <f>'[9]0.5 wt.%'!G20</f>
        <v>7.3911820724181228</v>
      </c>
      <c r="L20" s="1">
        <f>'[9]0.75 wt.%'!C20</f>
        <v>5.26</v>
      </c>
      <c r="M20" s="1">
        <f>'[9]0.75 wt.%'!G20</f>
        <v>5.150883874219101</v>
      </c>
      <c r="N20" s="1">
        <f>'[9]1.0 wt.%'!C20</f>
        <v>4.8494999999999999</v>
      </c>
      <c r="O20" s="1">
        <f>'[9]1.0 wt.%'!G20</f>
        <v>4.9993005227246066</v>
      </c>
      <c r="P20" s="1">
        <f>'[9]2.0 wt.%'!C20</f>
        <v>5.9040999999999997</v>
      </c>
      <c r="Q20" s="1">
        <f>'[9]2.0 wt.%'!G20</f>
        <v>5.7581390541088515</v>
      </c>
      <c r="R20" s="1">
        <f>'[9]3.0 wt.%'!C20</f>
        <v>5.5624000000000002</v>
      </c>
      <c r="S20" s="1">
        <f>'[9]3.0 wt.%'!G20</f>
        <v>5.4388412105642079</v>
      </c>
      <c r="T20" s="1">
        <f>'[9]4.0 wt.%'!C20</f>
        <v>6.0624000000000002</v>
      </c>
      <c r="U20" s="1">
        <f>'[9]4.0 wt.%'!G20</f>
        <v>5.8287324542223899</v>
      </c>
    </row>
    <row r="21" spans="1:21" x14ac:dyDescent="0.2">
      <c r="A21" s="26">
        <v>2.9755E-2</v>
      </c>
      <c r="B21" s="1">
        <f>'[9]0 wt.%'!C21</f>
        <v>4.4509999999999996</v>
      </c>
      <c r="C21" s="1">
        <f>'[9]0 wt.%'!G21</f>
        <v>4.3956730246217131</v>
      </c>
      <c r="D21" s="1">
        <f>'[9]0.1 wt.%'!C21</f>
        <v>0</v>
      </c>
      <c r="E21" s="1">
        <f>'[9]0.1 wt.%'!G21</f>
        <v>6.7737865946086711</v>
      </c>
      <c r="F21" s="1">
        <f>'[9]0.2 wt.%'!C21</f>
        <v>4.6094999999999997</v>
      </c>
      <c r="G21" s="1">
        <f>'[9]0.2 wt.%'!G21</f>
        <v>4.5796147589009468</v>
      </c>
      <c r="H21" s="1">
        <f>'[9]0.3 wt.%'!C21</f>
        <v>4.6219999999999999</v>
      </c>
      <c r="I21" s="1">
        <f>'[9]0.3 wt.%'!G21</f>
        <v>4.6412276176555434</v>
      </c>
      <c r="J21" s="1">
        <f>'[9]0.5 wt.%'!C21</f>
        <v>0</v>
      </c>
      <c r="K21" s="1">
        <f>'[9]0.5 wt.%'!G21</f>
        <v>7.4111828494214933</v>
      </c>
      <c r="L21" s="1">
        <f>'[9]0.75 wt.%'!C21</f>
        <v>5.35</v>
      </c>
      <c r="M21" s="1">
        <f>'[9]0.75 wt.%'!G21</f>
        <v>5.165335843032687</v>
      </c>
      <c r="N21" s="1">
        <f>'[9]1.0 wt.%'!C21</f>
        <v>5.1729000000000003</v>
      </c>
      <c r="O21" s="1">
        <f>'[9]1.0 wt.%'!G21</f>
        <v>5.0130297693303385</v>
      </c>
      <c r="P21" s="1">
        <f>'[9]2.0 wt.%'!C21</f>
        <v>5.8022</v>
      </c>
      <c r="Q21" s="1">
        <f>'[9]2.0 wt.%'!G21</f>
        <v>5.7787992326753068</v>
      </c>
      <c r="R21" s="1">
        <f>'[9]3.0 wt.%'!C21</f>
        <v>5.5102000000000002</v>
      </c>
      <c r="S21" s="1">
        <f>'[9]3.0 wt.%'!G21</f>
        <v>5.4524965887107424</v>
      </c>
      <c r="T21" s="1">
        <f>'[9]4.0 wt.%'!C21</f>
        <v>5.8320999999999996</v>
      </c>
      <c r="U21" s="1">
        <f>'[9]4.0 wt.%'!G21</f>
        <v>5.8412125429731523</v>
      </c>
    </row>
    <row r="22" spans="1:21" x14ac:dyDescent="0.2">
      <c r="A22" s="26">
        <v>2.0740000000000001E-2</v>
      </c>
      <c r="B22" s="1">
        <f>'[9]0 wt.%'!C22</f>
        <v>4.5267999999999997</v>
      </c>
      <c r="C22" s="1">
        <f>'[9]0 wt.%'!G22</f>
        <v>4.4034653553112566</v>
      </c>
      <c r="D22" s="1">
        <f>'[9]0.1 wt.%'!C22</f>
        <v>0</v>
      </c>
      <c r="E22" s="1">
        <f>'[9]0.1 wt.%'!G22</f>
        <v>6.7885923802349311</v>
      </c>
      <c r="F22" s="1">
        <f>'[9]0.2 wt.%'!C22</f>
        <v>4.6420000000000003</v>
      </c>
      <c r="G22" s="1">
        <f>'[9]0.2 wt.%'!G22</f>
        <v>4.588811349376404</v>
      </c>
      <c r="H22" s="1">
        <f>'[9]0.3 wt.%'!C22</f>
        <v>4.7742000000000004</v>
      </c>
      <c r="I22" s="1">
        <f>'[9]0.3 wt.%'!G22</f>
        <v>4.6505031885589094</v>
      </c>
      <c r="J22" s="1">
        <f>'[9]0.5 wt.%'!C22</f>
        <v>0</v>
      </c>
      <c r="K22" s="1">
        <f>'[9]0.5 wt.%'!G22</f>
        <v>7.427657597739004</v>
      </c>
      <c r="L22" s="1">
        <f>'[9]0.75 wt.%'!C22</f>
        <v>5.15</v>
      </c>
      <c r="M22" s="1">
        <f>'[9]0.75 wt.%'!G22</f>
        <v>5.1772400079986882</v>
      </c>
      <c r="N22" s="1">
        <f>'[9]1.0 wt.%'!C22</f>
        <v>5.0739000000000001</v>
      </c>
      <c r="O22" s="1">
        <f>'[9]1.0 wt.%'!G22</f>
        <v>5.0243386241003476</v>
      </c>
      <c r="P22" s="1">
        <f>'[9]2.0 wt.%'!C22</f>
        <v>6.0403000000000002</v>
      </c>
      <c r="Q22" s="1">
        <f>'[9]2.0 wt.%'!G22</f>
        <v>5.7958171336308446</v>
      </c>
      <c r="R22" s="1">
        <f>'[9]3.0 wt.%'!C22</f>
        <v>5.5073999999999996</v>
      </c>
      <c r="S22" s="1">
        <f>'[9]3.0 wt.%'!G22</f>
        <v>5.4637445976309289</v>
      </c>
      <c r="T22" s="1">
        <f>'[9]4.0 wt.%'!C22</f>
        <v>5.8368000000000002</v>
      </c>
      <c r="U22" s="1">
        <f>'[9]4.0 wt.%'!G22</f>
        <v>5.8514924596541071</v>
      </c>
    </row>
    <row r="23" spans="1:21" x14ac:dyDescent="0.2">
      <c r="A23" s="26">
        <v>1.4402999999999999E-2</v>
      </c>
      <c r="B23" s="1">
        <f>'[9]0 wt.%'!C23</f>
        <v>4.3270999999999997</v>
      </c>
      <c r="C23" s="1">
        <f>'[9]0 wt.%'!G23</f>
        <v>4.4100317323582363</v>
      </c>
      <c r="D23" s="1">
        <f>'[9]0.1 wt.%'!C23</f>
        <v>0</v>
      </c>
      <c r="E23" s="1">
        <f>'[9]0.1 wt.%'!G23</f>
        <v>6.8010687977244046</v>
      </c>
      <c r="F23" s="1">
        <f>'[9]0.2 wt.%'!C23</f>
        <v>4.5545999999999998</v>
      </c>
      <c r="G23" s="1">
        <f>'[9]0.2 wt.%'!G23</f>
        <v>4.5965610564941422</v>
      </c>
      <c r="H23" s="1">
        <f>'[9]0.3 wt.%'!C23</f>
        <v>4.5816999999999997</v>
      </c>
      <c r="I23" s="1">
        <f>'[9]0.3 wt.%'!G23</f>
        <v>4.6583194502531455</v>
      </c>
      <c r="J23" s="1">
        <f>'[9]0.5 wt.%'!C23</f>
        <v>0</v>
      </c>
      <c r="K23" s="1">
        <f>'[9]0.5 wt.%'!G23</f>
        <v>7.4415404029633816</v>
      </c>
      <c r="L23" s="1">
        <f>'[9]0.75 wt.%'!C23</f>
        <v>5.25</v>
      </c>
      <c r="M23" s="1">
        <f>'[9]0.75 wt.%'!G23</f>
        <v>5.1872713116882396</v>
      </c>
      <c r="N23" s="1">
        <f>'[9]1.0 wt.%'!C23</f>
        <v>4.8933</v>
      </c>
      <c r="O23" s="1">
        <f>'[9]1.0 wt.%'!G23</f>
        <v>5.0338682766969791</v>
      </c>
      <c r="P23" s="1">
        <f>'[9]2.0 wt.%'!C23</f>
        <v>5.7439999999999998</v>
      </c>
      <c r="Q23" s="1">
        <f>'[9]2.0 wt.%'!G23</f>
        <v>5.8101576382467721</v>
      </c>
      <c r="R23" s="1">
        <f>'[9]3.0 wt.%'!C23</f>
        <v>5.5462999999999996</v>
      </c>
      <c r="S23" s="1">
        <f>'[9]3.0 wt.%'!G23</f>
        <v>5.4732229771479659</v>
      </c>
      <c r="T23" s="1">
        <f>'[9]4.0 wt.%'!C23</f>
        <v>5.8851000000000004</v>
      </c>
      <c r="U23" s="1">
        <f>'[9]4.0 wt.%'!G23</f>
        <v>5.8601550551762998</v>
      </c>
    </row>
    <row r="24" spans="1:21" x14ac:dyDescent="0.2">
      <c r="A24" s="26">
        <v>1.0015E-2</v>
      </c>
      <c r="B24" s="1">
        <f>'[9]0 wt.%'!C24</f>
        <v>4.3944000000000001</v>
      </c>
      <c r="C24" s="1">
        <f>'[9]0 wt.%'!G24</f>
        <v>4.4154863051477102</v>
      </c>
      <c r="D24" s="1">
        <f>'[9]0.1 wt.%'!C24</f>
        <v>0</v>
      </c>
      <c r="E24" s="1">
        <f>'[9]0.1 wt.%'!G24</f>
        <v>6.8114327361430034</v>
      </c>
      <c r="F24" s="1">
        <f>'[9]0.2 wt.%'!C24</f>
        <v>4.5858999999999996</v>
      </c>
      <c r="G24" s="1">
        <f>'[9]0.2 wt.%'!G24</f>
        <v>4.6029986005566244</v>
      </c>
      <c r="H24" s="1">
        <f>'[9]0.3 wt.%'!C24</f>
        <v>4.7708000000000004</v>
      </c>
      <c r="I24" s="1">
        <f>'[9]0.3 wt.%'!G24</f>
        <v>4.6648122800202696</v>
      </c>
      <c r="J24" s="1">
        <f>'[9]0.5 wt.%'!C24</f>
        <v>0</v>
      </c>
      <c r="K24" s="1">
        <f>'[9]0.5 wt.%'!G24</f>
        <v>7.4530726026949345</v>
      </c>
      <c r="L24" s="1">
        <f>'[9]0.75 wt.%'!C24</f>
        <v>5.1100000000000003</v>
      </c>
      <c r="M24" s="1">
        <f>'[9]0.75 wt.%'!G24</f>
        <v>5.1956041375001742</v>
      </c>
      <c r="N24" s="1">
        <f>'[9]1.0 wt.%'!C24</f>
        <v>5.0757000000000003</v>
      </c>
      <c r="O24" s="1">
        <f>'[9]1.0 wt.%'!G24</f>
        <v>5.0417843898557004</v>
      </c>
      <c r="P24" s="1">
        <f>'[9]2.0 wt.%'!C24</f>
        <v>5.7900999999999998</v>
      </c>
      <c r="Q24" s="1">
        <f>'[9]2.0 wt.%'!G24</f>
        <v>5.8220700407338235</v>
      </c>
      <c r="R24" s="1">
        <f>'[9]3.0 wt.%'!C24</f>
        <v>5.4203000000000001</v>
      </c>
      <c r="S24" s="1">
        <f>'[9]3.0 wt.%'!G24</f>
        <v>5.4810964986701141</v>
      </c>
      <c r="T24" s="1">
        <f>'[9]4.0 wt.%'!C24</f>
        <v>5.9306999999999999</v>
      </c>
      <c r="U24" s="1">
        <f>'[9]4.0 wt.%'!G24</f>
        <v>5.8673509194228259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FAC7E-710B-3D42-8B4F-1F5401AF51D1}">
  <dimension ref="A1:P32"/>
  <sheetViews>
    <sheetView workbookViewId="0">
      <selection activeCell="M1" sqref="M1:M12"/>
    </sheetView>
  </sheetViews>
  <sheetFormatPr baseColWidth="10" defaultColWidth="9" defaultRowHeight="15" x14ac:dyDescent="0.2"/>
  <cols>
    <col min="1" max="1" width="7" style="2" bestFit="1" customWidth="1"/>
    <col min="2" max="2" width="9.6640625" style="2" bestFit="1" customWidth="1"/>
    <col min="3" max="5" width="11.1640625" style="2" bestFit="1" customWidth="1"/>
    <col min="6" max="6" width="14" style="2" bestFit="1" customWidth="1"/>
    <col min="7" max="7" width="13.83203125" style="2" bestFit="1" customWidth="1"/>
    <col min="8" max="8" width="11" style="2" bestFit="1" customWidth="1"/>
    <col min="9" max="10" width="9" style="2"/>
    <col min="11" max="11" width="8.83203125" style="2" bestFit="1" customWidth="1"/>
    <col min="12" max="12" width="8.83203125" style="2" customWidth="1"/>
    <col min="13" max="13" width="11.1640625" style="2" bestFit="1" customWidth="1"/>
    <col min="14" max="14" width="10.5" style="2" bestFit="1" customWidth="1"/>
    <col min="15" max="15" width="9" style="2"/>
    <col min="16" max="16" width="8.6640625" style="2" bestFit="1" customWidth="1"/>
    <col min="17" max="16384" width="9" style="2"/>
  </cols>
  <sheetData>
    <row r="1" spans="1:16" x14ac:dyDescent="0.2">
      <c r="A1" s="10" t="s">
        <v>12</v>
      </c>
      <c r="B1" s="10" t="s">
        <v>13</v>
      </c>
      <c r="C1" s="10" t="s">
        <v>14</v>
      </c>
      <c r="D1" s="10" t="s">
        <v>15</v>
      </c>
      <c r="E1" s="10" t="s">
        <v>16</v>
      </c>
      <c r="F1" s="10" t="s">
        <v>17</v>
      </c>
      <c r="G1" s="19" t="s">
        <v>18</v>
      </c>
      <c r="H1" s="19" t="s">
        <v>19</v>
      </c>
      <c r="I1" s="19" t="s">
        <v>20</v>
      </c>
      <c r="J1" s="19" t="s">
        <v>21</v>
      </c>
      <c r="K1" s="20" t="s">
        <v>22</v>
      </c>
      <c r="L1" s="22" t="s">
        <v>23</v>
      </c>
      <c r="M1" s="22" t="s">
        <v>24</v>
      </c>
      <c r="N1" s="19" t="s">
        <v>25</v>
      </c>
    </row>
    <row r="2" spans="1:16" ht="16" x14ac:dyDescent="0.2">
      <c r="A2" s="2">
        <v>0</v>
      </c>
      <c r="B2">
        <v>0.39018775938797989</v>
      </c>
      <c r="F2" s="2">
        <f>B2/$B$2</f>
        <v>1</v>
      </c>
      <c r="G2" s="18">
        <f>F2-1</f>
        <v>0</v>
      </c>
      <c r="H2" s="18"/>
      <c r="I2" s="18"/>
      <c r="J2" s="18">
        <f>A2*$C$20</f>
        <v>0</v>
      </c>
      <c r="K2" s="21"/>
      <c r="L2" s="23"/>
      <c r="M2" s="23"/>
      <c r="N2" s="18"/>
    </row>
    <row r="3" spans="1:16" ht="16" x14ac:dyDescent="0.2">
      <c r="A3" s="2">
        <v>1.1000000000000001E-3</v>
      </c>
      <c r="B3">
        <v>0.44600000000000001</v>
      </c>
      <c r="C3" s="2">
        <f t="shared" ref="C3:D12" si="0">LN(A3)</f>
        <v>-6.812445099177812</v>
      </c>
      <c r="D3" s="2">
        <f>LN(B3)</f>
        <v>-0.80743632696207301</v>
      </c>
      <c r="E3" s="2">
        <f t="shared" ref="E3:E12" si="1">LN(B3-$B$2)</f>
        <v>-2.8857620678452203</v>
      </c>
      <c r="F3" s="2">
        <f t="shared" ref="F3:F12" si="2">B3/$B$2</f>
        <v>1.1430394451624089</v>
      </c>
      <c r="G3" s="18">
        <f t="shared" ref="G3:G12" si="3">F3-1</f>
        <v>0.14303944516240885</v>
      </c>
      <c r="H3" s="18">
        <f t="shared" ref="H3:H12" si="4">G3/A3</f>
        <v>130.03585923855348</v>
      </c>
      <c r="I3" s="18">
        <f t="shared" ref="I3:I12" si="5">LN(F3)/A3</f>
        <v>121.53717674594779</v>
      </c>
      <c r="J3" s="18">
        <f t="shared" ref="J3:J12" si="6">A3*$C$20</f>
        <v>0.12718094792094353</v>
      </c>
      <c r="K3" s="21">
        <f>LN(J3)</f>
        <v>-2.0621444197900609</v>
      </c>
      <c r="L3" s="23">
        <f>LN(G3)</f>
        <v>-1.9446348464626044</v>
      </c>
      <c r="M3" s="23">
        <f t="shared" ref="M3:M12" si="7">LN(J3+$D$24*J3^2+$D$21*J3^$D$22)</f>
        <v>-2.0004939955994154</v>
      </c>
      <c r="N3" s="18">
        <f>(M3-L3)^2</f>
        <v>3.1202445422884935E-3</v>
      </c>
      <c r="P3" s="2">
        <f>EXP(M3)</f>
        <v>0.13526844471257576</v>
      </c>
    </row>
    <row r="4" spans="1:16" ht="16" x14ac:dyDescent="0.2">
      <c r="A4" s="2">
        <v>2.2000000000000001E-3</v>
      </c>
      <c r="B4">
        <v>0.46800000000000003</v>
      </c>
      <c r="C4" s="2">
        <f t="shared" si="0"/>
        <v>-6.1192979186178666</v>
      </c>
      <c r="D4" s="2">
        <f t="shared" si="0"/>
        <v>-0.75928698306449027</v>
      </c>
      <c r="E4" s="2">
        <f t="shared" si="1"/>
        <v>-2.5534565258288091</v>
      </c>
      <c r="F4" s="2">
        <f t="shared" si="2"/>
        <v>1.1994225568071915</v>
      </c>
      <c r="G4" s="18">
        <f t="shared" si="3"/>
        <v>0.19942255680719145</v>
      </c>
      <c r="H4" s="18">
        <f t="shared" si="4"/>
        <v>90.646616730541567</v>
      </c>
      <c r="I4" s="18">
        <f t="shared" si="5"/>
        <v>82.654653780966044</v>
      </c>
      <c r="J4" s="18">
        <f t="shared" si="6"/>
        <v>0.25436189584188706</v>
      </c>
      <c r="K4" s="21">
        <f t="shared" ref="K4:K12" si="8">LN(J4)</f>
        <v>-1.3689972392301155</v>
      </c>
      <c r="L4" s="23">
        <f t="shared" ref="L4:L10" si="9">LN(G4)</f>
        <v>-1.6123293044461933</v>
      </c>
      <c r="M4" s="23">
        <f t="shared" si="7"/>
        <v>-1.2492774444532635</v>
      </c>
      <c r="N4" s="18">
        <f t="shared" ref="N4:N12" si="10">(M4-L4)^2</f>
        <v>0.13180665304432587</v>
      </c>
      <c r="P4" s="2">
        <f t="shared" ref="P4:P12" si="11">EXP(M4)</f>
        <v>0.28671188729849056</v>
      </c>
    </row>
    <row r="5" spans="1:16" ht="16" x14ac:dyDescent="0.2">
      <c r="A5" s="2">
        <v>3.3E-3</v>
      </c>
      <c r="B5">
        <v>0.57499999999999996</v>
      </c>
      <c r="C5" s="2">
        <f t="shared" si="0"/>
        <v>-5.7138328105097029</v>
      </c>
      <c r="D5" s="2">
        <f t="shared" si="0"/>
        <v>-0.55338523818478669</v>
      </c>
      <c r="E5" s="2">
        <f t="shared" si="1"/>
        <v>-1.6884148848901011</v>
      </c>
      <c r="F5" s="2">
        <f t="shared" si="2"/>
        <v>1.4736495088977242</v>
      </c>
      <c r="G5" s="18">
        <f t="shared" si="3"/>
        <v>0.47364950889772417</v>
      </c>
      <c r="H5" s="18">
        <f t="shared" si="4"/>
        <v>143.53015421143158</v>
      </c>
      <c r="I5" s="18">
        <f t="shared" si="5"/>
        <v>117.49757066600871</v>
      </c>
      <c r="J5" s="18">
        <f t="shared" si="6"/>
        <v>0.38154284376283054</v>
      </c>
      <c r="K5" s="21">
        <f t="shared" si="8"/>
        <v>-0.96353213112195135</v>
      </c>
      <c r="L5" s="23">
        <f t="shared" si="9"/>
        <v>-0.74728766350748566</v>
      </c>
      <c r="M5" s="23">
        <f t="shared" si="7"/>
        <v>-0.78893061380168827</v>
      </c>
      <c r="N5" s="18">
        <f t="shared" si="10"/>
        <v>1.7341353092054299E-3</v>
      </c>
      <c r="P5" s="2">
        <f t="shared" si="11"/>
        <v>0.4543303902406029</v>
      </c>
    </row>
    <row r="6" spans="1:16" ht="16" x14ac:dyDescent="0.2">
      <c r="A6" s="2">
        <v>5.4999999999999997E-3</v>
      </c>
      <c r="B6">
        <v>0.64</v>
      </c>
      <c r="C6" s="2">
        <f t="shared" si="0"/>
        <v>-5.2030071867437115</v>
      </c>
      <c r="D6" s="2">
        <f t="shared" si="0"/>
        <v>-0.44628710262841947</v>
      </c>
      <c r="E6" s="2">
        <f t="shared" si="1"/>
        <v>-1.3870456808418015</v>
      </c>
      <c r="F6" s="2">
        <f t="shared" si="2"/>
        <v>1.6402359751209454</v>
      </c>
      <c r="G6" s="18">
        <f t="shared" si="3"/>
        <v>0.64023597512094543</v>
      </c>
      <c r="H6" s="18">
        <f t="shared" si="4"/>
        <v>116.406540931081</v>
      </c>
      <c r="I6" s="18">
        <f t="shared" si="5"/>
        <v>89.970930682581098</v>
      </c>
      <c r="J6" s="18">
        <f t="shared" si="6"/>
        <v>0.63590473960471749</v>
      </c>
      <c r="K6" s="21">
        <f t="shared" si="8"/>
        <v>-0.45270650735596074</v>
      </c>
      <c r="L6" s="23">
        <f t="shared" si="9"/>
        <v>-0.44591845945918579</v>
      </c>
      <c r="M6" s="23">
        <f t="shared" si="7"/>
        <v>-0.17662398508508342</v>
      </c>
      <c r="N6" s="18">
        <f t="shared" si="10"/>
        <v>7.2519513928424081E-2</v>
      </c>
      <c r="P6" s="2">
        <f t="shared" si="11"/>
        <v>0.83809486145048984</v>
      </c>
    </row>
    <row r="7" spans="1:16" ht="16" x14ac:dyDescent="0.2">
      <c r="A7" s="2">
        <v>7.4999999999999997E-3</v>
      </c>
      <c r="B7">
        <v>0.94599999999999995</v>
      </c>
      <c r="C7" s="2">
        <f t="shared" si="0"/>
        <v>-4.8928522584398726</v>
      </c>
      <c r="D7" s="2">
        <f t="shared" si="0"/>
        <v>-5.5512709930258829E-2</v>
      </c>
      <c r="E7" s="2">
        <f t="shared" si="1"/>
        <v>-0.5873247385049104</v>
      </c>
      <c r="F7" s="2">
        <f t="shared" si="2"/>
        <v>2.4244738007256474</v>
      </c>
      <c r="G7" s="18">
        <f t="shared" si="3"/>
        <v>1.4244738007256474</v>
      </c>
      <c r="H7" s="18">
        <f t="shared" si="4"/>
        <v>189.929840096753</v>
      </c>
      <c r="I7" s="18">
        <f t="shared" si="5"/>
        <v>118.08193486031425</v>
      </c>
      <c r="J7" s="18">
        <f t="shared" si="6"/>
        <v>0.8671428267337058</v>
      </c>
      <c r="K7" s="21">
        <f t="shared" si="8"/>
        <v>-0.1425515790521211</v>
      </c>
      <c r="L7" s="23">
        <f t="shared" si="9"/>
        <v>0.35380248287770527</v>
      </c>
      <c r="M7" s="23">
        <f t="shared" si="7"/>
        <v>0.21763630731776595</v>
      </c>
      <c r="N7" s="18">
        <f t="shared" si="10"/>
        <v>1.8541227366620217E-2</v>
      </c>
      <c r="P7" s="2">
        <f t="shared" si="11"/>
        <v>1.2431348663389807</v>
      </c>
    </row>
    <row r="8" spans="1:16" ht="16" x14ac:dyDescent="0.2">
      <c r="A8" s="2">
        <v>1.0999999999999999E-2</v>
      </c>
      <c r="B8" s="6">
        <v>1.1870000000000001</v>
      </c>
      <c r="C8" s="2">
        <f t="shared" si="0"/>
        <v>-4.5098600061837661</v>
      </c>
      <c r="D8" s="2">
        <f t="shared" si="0"/>
        <v>0.17142911562753102</v>
      </c>
      <c r="E8" s="2">
        <f t="shared" si="1"/>
        <v>-0.22713621061586545</v>
      </c>
      <c r="F8" s="2">
        <f t="shared" si="2"/>
        <v>3.0421251601071284</v>
      </c>
      <c r="G8" s="18">
        <f t="shared" si="3"/>
        <v>2.0421251601071284</v>
      </c>
      <c r="H8" s="18">
        <f t="shared" si="4"/>
        <v>185.64774182792078</v>
      </c>
      <c r="I8" s="18">
        <f t="shared" si="5"/>
        <v>101.1414851827406</v>
      </c>
      <c r="J8" s="18">
        <f t="shared" si="6"/>
        <v>1.271809479209435</v>
      </c>
      <c r="K8" s="21">
        <f t="shared" si="8"/>
        <v>0.24044067320398455</v>
      </c>
      <c r="L8" s="23">
        <f t="shared" si="9"/>
        <v>0.71399101076674998</v>
      </c>
      <c r="M8" s="23">
        <f t="shared" si="7"/>
        <v>0.73280295706914655</v>
      </c>
      <c r="N8" s="18">
        <f t="shared" si="10"/>
        <v>3.5388932368425223E-4</v>
      </c>
      <c r="P8" s="2">
        <f t="shared" si="11"/>
        <v>2.0809051286601927</v>
      </c>
    </row>
    <row r="9" spans="1:16" ht="16" x14ac:dyDescent="0.2">
      <c r="A9" s="2">
        <v>1.4999999999999999E-2</v>
      </c>
      <c r="B9" s="6">
        <v>1.89</v>
      </c>
      <c r="C9" s="2">
        <f t="shared" si="0"/>
        <v>-4.1997050778799272</v>
      </c>
      <c r="D9" s="2">
        <f t="shared" si="0"/>
        <v>0.636576829071551</v>
      </c>
      <c r="E9" s="2">
        <f t="shared" si="1"/>
        <v>0.40533992734805996</v>
      </c>
      <c r="F9" s="2">
        <f t="shared" si="2"/>
        <v>4.8438218640290414</v>
      </c>
      <c r="G9" s="18">
        <f t="shared" si="3"/>
        <v>3.8438218640290414</v>
      </c>
      <c r="H9" s="18">
        <f t="shared" si="4"/>
        <v>256.25479093526945</v>
      </c>
      <c r="I9" s="18">
        <f t="shared" si="5"/>
        <v>105.18027003027777</v>
      </c>
      <c r="J9" s="18">
        <f t="shared" si="6"/>
        <v>1.7342856534674116</v>
      </c>
      <c r="K9" s="21">
        <f t="shared" si="8"/>
        <v>0.55059560150782416</v>
      </c>
      <c r="L9" s="23">
        <f t="shared" si="9"/>
        <v>1.3464671487306754</v>
      </c>
      <c r="M9" s="23">
        <f t="shared" si="7"/>
        <v>1.1759412996530088</v>
      </c>
      <c r="N9" s="18">
        <f t="shared" si="10"/>
        <v>2.9079065203659146E-2</v>
      </c>
      <c r="P9" s="2">
        <f t="shared" si="11"/>
        <v>3.2411924416878559</v>
      </c>
    </row>
    <row r="10" spans="1:16" ht="16" x14ac:dyDescent="0.2">
      <c r="A10" s="2">
        <v>2.1999999999999999E-2</v>
      </c>
      <c r="B10" s="6">
        <v>2.9</v>
      </c>
      <c r="C10" s="2">
        <f t="shared" si="0"/>
        <v>-3.8167128256238212</v>
      </c>
      <c r="D10" s="2">
        <f t="shared" si="0"/>
        <v>1.0647107369924282</v>
      </c>
      <c r="E10" s="2">
        <f t="shared" si="1"/>
        <v>0.92020794580864984</v>
      </c>
      <c r="F10" s="2">
        <f t="shared" si="2"/>
        <v>7.4323192622667831</v>
      </c>
      <c r="G10" s="18">
        <f t="shared" si="3"/>
        <v>6.4323192622667831</v>
      </c>
      <c r="H10" s="18">
        <f t="shared" si="4"/>
        <v>292.37814828485381</v>
      </c>
      <c r="I10" s="18">
        <f t="shared" si="5"/>
        <v>91.174452653411095</v>
      </c>
      <c r="J10" s="18">
        <f t="shared" si="6"/>
        <v>2.54361895841887</v>
      </c>
      <c r="K10" s="21">
        <f t="shared" si="8"/>
        <v>0.93358785376392983</v>
      </c>
      <c r="L10" s="23">
        <f t="shared" si="9"/>
        <v>1.8613351671912652</v>
      </c>
      <c r="M10" s="23">
        <f t="shared" si="7"/>
        <v>1.7617988145729695</v>
      </c>
      <c r="N10" s="18">
        <f t="shared" si="10"/>
        <v>9.9074854925537102E-3</v>
      </c>
      <c r="P10" s="2">
        <f t="shared" si="11"/>
        <v>5.8229023008834497</v>
      </c>
    </row>
    <row r="11" spans="1:16" ht="16" x14ac:dyDescent="0.2">
      <c r="A11" s="2">
        <v>3.3000000000000002E-2</v>
      </c>
      <c r="B11" s="6">
        <v>5.3250000000000002</v>
      </c>
      <c r="C11" s="2">
        <f t="shared" si="0"/>
        <v>-3.4112477175156566</v>
      </c>
      <c r="D11" s="2">
        <f t="shared" si="0"/>
        <v>1.6724127115954888</v>
      </c>
      <c r="E11" s="2">
        <f t="shared" si="1"/>
        <v>1.5963146256797991</v>
      </c>
      <c r="F11" s="2">
        <f t="shared" si="2"/>
        <v>13.64727588674849</v>
      </c>
      <c r="G11" s="18">
        <f t="shared" si="3"/>
        <v>12.64727588674849</v>
      </c>
      <c r="H11" s="18">
        <f t="shared" si="4"/>
        <v>383.25078444692394</v>
      </c>
      <c r="I11" s="18">
        <f t="shared" si="5"/>
        <v>79.198179787215281</v>
      </c>
      <c r="J11" s="18">
        <f t="shared" si="6"/>
        <v>3.8154284376283059</v>
      </c>
      <c r="K11" s="21">
        <f t="shared" si="8"/>
        <v>1.3390529618720945</v>
      </c>
      <c r="L11" s="23">
        <f>LN(G11)</f>
        <v>2.5374418470624143</v>
      </c>
      <c r="M11" s="23">
        <f t="shared" si="7"/>
        <v>2.4723970722953337</v>
      </c>
      <c r="N11" s="18">
        <f t="shared" si="10"/>
        <v>4.2308227245002441E-3</v>
      </c>
      <c r="P11" s="2">
        <f t="shared" si="11"/>
        <v>11.850820104240405</v>
      </c>
    </row>
    <row r="12" spans="1:16" ht="16" x14ac:dyDescent="0.2">
      <c r="A12" s="2">
        <v>4.3999999999999997E-2</v>
      </c>
      <c r="B12">
        <v>9.4629999999999992</v>
      </c>
      <c r="C12" s="2">
        <f t="shared" si="0"/>
        <v>-3.1235656450638758</v>
      </c>
      <c r="D12" s="2">
        <f t="shared" si="0"/>
        <v>2.2473894575260958</v>
      </c>
      <c r="E12" s="2">
        <f t="shared" si="1"/>
        <v>2.205282275672912</v>
      </c>
      <c r="F12" s="2">
        <f t="shared" si="2"/>
        <v>24.252426613389851</v>
      </c>
      <c r="G12" s="18">
        <f t="shared" si="3"/>
        <v>23.252426613389851</v>
      </c>
      <c r="H12" s="18">
        <f t="shared" si="4"/>
        <v>528.46424121340578</v>
      </c>
      <c r="I12" s="18">
        <f t="shared" si="5"/>
        <v>72.466288157016166</v>
      </c>
      <c r="J12" s="18">
        <f t="shared" si="6"/>
        <v>5.08723791683774</v>
      </c>
      <c r="K12" s="21">
        <f t="shared" si="8"/>
        <v>1.6267350343238751</v>
      </c>
      <c r="L12" s="23">
        <f t="shared" ref="L12" si="12">LN(G12)</f>
        <v>3.1464094970555276</v>
      </c>
      <c r="M12" s="23">
        <f t="shared" si="7"/>
        <v>3.1652921876836526</v>
      </c>
      <c r="N12" s="18">
        <f t="shared" si="10"/>
        <v>3.5655600535747879E-4</v>
      </c>
      <c r="P12" s="2">
        <f t="shared" si="11"/>
        <v>23.695666603374359</v>
      </c>
    </row>
    <row r="13" spans="1:16" x14ac:dyDescent="0.2">
      <c r="G13" s="18"/>
      <c r="H13" s="18"/>
      <c r="I13" s="18"/>
      <c r="J13" s="18"/>
      <c r="K13" s="18"/>
      <c r="L13" s="18"/>
      <c r="M13" s="18"/>
      <c r="N13" s="18"/>
    </row>
    <row r="14" spans="1:16" x14ac:dyDescent="0.2">
      <c r="G14" s="18"/>
      <c r="H14" s="18"/>
      <c r="I14" s="18"/>
      <c r="J14" s="18"/>
      <c r="K14" s="18"/>
      <c r="L14" s="18"/>
      <c r="M14" s="18"/>
      <c r="N14" s="18"/>
    </row>
    <row r="15" spans="1:16" x14ac:dyDescent="0.2">
      <c r="G15" s="18"/>
      <c r="H15" s="18"/>
      <c r="I15" s="18"/>
      <c r="J15" s="18"/>
      <c r="K15" s="18"/>
      <c r="L15" s="18"/>
      <c r="M15" s="18"/>
      <c r="N15" s="18"/>
    </row>
    <row r="16" spans="1:16" x14ac:dyDescent="0.2">
      <c r="G16" s="18"/>
      <c r="H16" s="18"/>
      <c r="I16" s="18"/>
      <c r="J16" s="18"/>
      <c r="K16" s="18"/>
      <c r="L16" s="18"/>
      <c r="M16" s="18"/>
      <c r="N16" s="18"/>
    </row>
    <row r="17" spans="2:14" x14ac:dyDescent="0.2">
      <c r="G17" s="18"/>
      <c r="H17" s="18"/>
      <c r="I17" s="18"/>
      <c r="J17" s="18"/>
      <c r="K17" s="18"/>
      <c r="L17" s="18"/>
      <c r="M17" s="19" t="s">
        <v>26</v>
      </c>
      <c r="N17" s="18">
        <f>SUM(N3:N12)</f>
        <v>0.27164959294061897</v>
      </c>
    </row>
    <row r="19" spans="2:14" x14ac:dyDescent="0.2">
      <c r="C19" s="5" t="s">
        <v>27</v>
      </c>
      <c r="D19" s="5"/>
    </row>
    <row r="20" spans="2:14" x14ac:dyDescent="0.2">
      <c r="C20" s="5">
        <v>115.61904356449411</v>
      </c>
      <c r="D20" s="5"/>
    </row>
    <row r="21" spans="2:14" x14ac:dyDescent="0.2">
      <c r="B21" s="8" t="s">
        <v>28</v>
      </c>
      <c r="C21" s="8" t="s">
        <v>29</v>
      </c>
      <c r="D21" s="8">
        <v>6.4281905540789817E-5</v>
      </c>
    </row>
    <row r="22" spans="2:14" x14ac:dyDescent="0.2">
      <c r="B22" s="8" t="s">
        <v>30</v>
      </c>
      <c r="C22" s="8" t="s">
        <v>31</v>
      </c>
      <c r="D22" s="8">
        <v>7</v>
      </c>
    </row>
    <row r="23" spans="2:14" x14ac:dyDescent="0.2">
      <c r="B23" s="8"/>
      <c r="C23" s="8" t="s">
        <v>32</v>
      </c>
      <c r="D23" s="8">
        <v>2</v>
      </c>
    </row>
    <row r="24" spans="2:14" x14ac:dyDescent="0.2">
      <c r="C24" s="2" t="s">
        <v>33</v>
      </c>
      <c r="D24" s="2">
        <v>0.5</v>
      </c>
    </row>
    <row r="26" spans="2:14" x14ac:dyDescent="0.2">
      <c r="C26" s="5" t="s">
        <v>34</v>
      </c>
      <c r="D26" s="5"/>
      <c r="E26" s="5"/>
    </row>
    <row r="27" spans="2:14" x14ac:dyDescent="0.2">
      <c r="C27" s="9">
        <f>3.4/D22</f>
        <v>0.48571428571428571</v>
      </c>
      <c r="D27" s="5"/>
      <c r="E27" s="5"/>
    </row>
    <row r="28" spans="2:14" x14ac:dyDescent="0.2">
      <c r="C28" s="5" t="s">
        <v>35</v>
      </c>
      <c r="D28" s="5"/>
      <c r="E28" s="5"/>
    </row>
    <row r="29" spans="2:14" x14ac:dyDescent="0.2">
      <c r="C29" s="5" t="s">
        <v>36</v>
      </c>
      <c r="D29" s="5"/>
      <c r="E29" s="5"/>
    </row>
    <row r="30" spans="2:14" x14ac:dyDescent="0.2">
      <c r="C30" s="5" t="s">
        <v>37</v>
      </c>
      <c r="D30" s="5"/>
      <c r="E30" s="5"/>
    </row>
    <row r="31" spans="2:14" x14ac:dyDescent="0.2">
      <c r="C31" s="5" t="s">
        <v>38</v>
      </c>
      <c r="D31" s="5"/>
      <c r="E31" s="5"/>
    </row>
    <row r="32" spans="2:14" x14ac:dyDescent="0.2">
      <c r="C32" s="5" t="s">
        <v>39</v>
      </c>
      <c r="D32" s="5"/>
      <c r="E32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E9C9-C1C6-4E4F-A52F-1FFDE69ECAA0}">
  <dimension ref="A1:I34"/>
  <sheetViews>
    <sheetView workbookViewId="0">
      <selection sqref="A1:A34"/>
    </sheetView>
  </sheetViews>
  <sheetFormatPr baseColWidth="10" defaultRowHeight="16" x14ac:dyDescent="0.2"/>
  <cols>
    <col min="1" max="1" width="14.6640625" bestFit="1" customWidth="1"/>
  </cols>
  <sheetData>
    <row r="1" spans="1:9" x14ac:dyDescent="0.2">
      <c r="A1" s="24" t="s">
        <v>0</v>
      </c>
      <c r="B1" s="16" t="s">
        <v>1</v>
      </c>
      <c r="C1" s="16" t="s">
        <v>90</v>
      </c>
      <c r="D1" s="16" t="s">
        <v>2</v>
      </c>
      <c r="E1" s="16" t="s">
        <v>91</v>
      </c>
      <c r="F1" s="16" t="s">
        <v>3</v>
      </c>
      <c r="G1" s="17" t="s">
        <v>92</v>
      </c>
      <c r="H1" s="16" t="s">
        <v>4</v>
      </c>
      <c r="I1" s="17" t="s">
        <v>93</v>
      </c>
    </row>
    <row r="2" spans="1:9" x14ac:dyDescent="0.2">
      <c r="A2" s="25" t="s">
        <v>8</v>
      </c>
      <c r="B2" t="s">
        <v>9</v>
      </c>
      <c r="D2" t="s">
        <v>9</v>
      </c>
      <c r="F2" t="s">
        <v>9</v>
      </c>
      <c r="H2" t="s">
        <v>9</v>
      </c>
    </row>
    <row r="3" spans="1:9" x14ac:dyDescent="0.2">
      <c r="A3" s="25" t="s">
        <v>10</v>
      </c>
      <c r="B3" t="s">
        <v>11</v>
      </c>
      <c r="D3" t="s">
        <v>11</v>
      </c>
      <c r="F3" t="s">
        <v>11</v>
      </c>
      <c r="H3" t="s">
        <v>11</v>
      </c>
    </row>
    <row r="4" spans="1:9" x14ac:dyDescent="0.2">
      <c r="A4" s="25">
        <v>9.8900000000000008E-4</v>
      </c>
    </row>
    <row r="5" spans="1:9" x14ac:dyDescent="0.2">
      <c r="A5" s="25">
        <v>1.6000000000000001E-3</v>
      </c>
      <c r="B5">
        <f>'[2]0 wt%'!C5</f>
        <v>0.51164999999999994</v>
      </c>
      <c r="C5">
        <v>5.7743657660387318E-2</v>
      </c>
      <c r="D5">
        <f>'[2]0.1 wt%'!C5</f>
        <v>0.44461000000000001</v>
      </c>
      <c r="E5">
        <v>2.7276125702403807E-2</v>
      </c>
      <c r="F5">
        <f>'[2]0.2 wt%'!D5</f>
        <v>1.3574999999999999</v>
      </c>
      <c r="G5">
        <v>0.17885839951698596</v>
      </c>
      <c r="H5">
        <f>'[2]0.3 wt%'!C5</f>
        <v>1.2074</v>
      </c>
      <c r="I5">
        <v>9.2995555449350301E-2</v>
      </c>
    </row>
    <row r="6" spans="1:9" x14ac:dyDescent="0.2">
      <c r="A6" s="25">
        <v>2.5200000000000001E-3</v>
      </c>
      <c r="B6">
        <f>'[2]0 wt%'!C6</f>
        <v>0.47343000000000002</v>
      </c>
      <c r="C6">
        <v>4.1033651366219344E-2</v>
      </c>
      <c r="D6">
        <f>'[2]0.1 wt%'!C6</f>
        <v>0.44645000000000001</v>
      </c>
      <c r="E6">
        <v>1.7317386574705138E-2</v>
      </c>
      <c r="F6">
        <f>'[2]0.2 wt%'!D6</f>
        <v>1.0654999999999999</v>
      </c>
      <c r="G6">
        <v>8.9036206680203886E-2</v>
      </c>
      <c r="H6">
        <f>'[2]0.3 wt%'!C6</f>
        <v>1.2104999999999999</v>
      </c>
      <c r="I6">
        <v>7.5326685473638397E-2</v>
      </c>
    </row>
    <row r="7" spans="1:9" x14ac:dyDescent="0.2">
      <c r="A7" s="25">
        <v>3.9899999999999996E-3</v>
      </c>
      <c r="B7">
        <f>'[2]0 wt%'!C7</f>
        <v>0.41931000000000002</v>
      </c>
      <c r="C7">
        <v>9.214799690353194E-3</v>
      </c>
      <c r="D7">
        <f>'[2]0.1 wt%'!C7</f>
        <v>0.53883000000000003</v>
      </c>
      <c r="E7">
        <v>7.5796533195420304E-3</v>
      </c>
      <c r="F7">
        <f>'[2]0.2 wt%'!D7</f>
        <v>1.0038</v>
      </c>
      <c r="G7">
        <v>5.4988261272545941E-2</v>
      </c>
      <c r="H7">
        <f>'[2]0.3 wt%'!C7</f>
        <v>1.2224999999999999</v>
      </c>
      <c r="I7">
        <v>7.3315538447028941E-2</v>
      </c>
    </row>
    <row r="8" spans="1:9" x14ac:dyDescent="0.2">
      <c r="A8" s="25">
        <v>6.3099999999999996E-3</v>
      </c>
      <c r="B8">
        <f>'[2]0 wt%'!C8</f>
        <v>0.42346</v>
      </c>
      <c r="C8">
        <v>1.6554975418619951E-2</v>
      </c>
      <c r="D8">
        <f>'[2]0.1 wt%'!C8</f>
        <v>0.55323999999999995</v>
      </c>
      <c r="E8">
        <v>2.0337982801754077E-2</v>
      </c>
      <c r="F8">
        <f>'[2]0.2 wt%'!D8</f>
        <v>0.91267999999999994</v>
      </c>
      <c r="G8">
        <v>2.7002840179836212E-2</v>
      </c>
      <c r="H8">
        <f>'[2]0.3 wt%'!C8</f>
        <v>1.2164999999999999</v>
      </c>
      <c r="I8">
        <v>5.3853886685281217E-2</v>
      </c>
    </row>
    <row r="9" spans="1:9" x14ac:dyDescent="0.2">
      <c r="A9" s="25">
        <v>0.01</v>
      </c>
      <c r="B9">
        <f>'[2]0 wt%'!C9</f>
        <v>0.41227999999999998</v>
      </c>
      <c r="C9">
        <v>1.4008340769381332E-2</v>
      </c>
      <c r="D9">
        <f>'[2]0.1 wt%'!C9</f>
        <v>0.55130999999999997</v>
      </c>
      <c r="E9">
        <v>1.6558079598794052E-2</v>
      </c>
      <c r="F9">
        <f>'[2]0.2 wt%'!D9</f>
        <v>0.89537</v>
      </c>
      <c r="G9">
        <v>3.1581636190109681E-2</v>
      </c>
      <c r="H9">
        <f>'[2]0.3 wt%'!C9</f>
        <v>1.1984999999999999</v>
      </c>
      <c r="I9">
        <v>3.9892201967023311E-2</v>
      </c>
    </row>
    <row r="10" spans="1:9" x14ac:dyDescent="0.2">
      <c r="A10" s="25">
        <v>1.5900000000000001E-2</v>
      </c>
      <c r="B10">
        <f>'[2]0 wt%'!C10</f>
        <v>0.40925</v>
      </c>
      <c r="C10">
        <v>9.5406155170641126E-3</v>
      </c>
      <c r="D10">
        <f>'[2]0.1 wt%'!C10</f>
        <v>0.54636000000000007</v>
      </c>
      <c r="E10">
        <v>1.4064615569261446E-2</v>
      </c>
      <c r="F10">
        <f>'[2]0.2 wt%'!D10</f>
        <v>0.90249999999999997</v>
      </c>
      <c r="G10">
        <v>3.4325594111553434E-2</v>
      </c>
      <c r="H10">
        <f>'[2]0.3 wt%'!C10</f>
        <v>1.1892</v>
      </c>
      <c r="I10">
        <v>4.0775768948400397E-2</v>
      </c>
    </row>
    <row r="11" spans="1:9" x14ac:dyDescent="0.2">
      <c r="A11" s="25">
        <v>2.5100000000000001E-2</v>
      </c>
      <c r="B11">
        <f>'[2]0 wt%'!C11</f>
        <v>0.41027999999999998</v>
      </c>
      <c r="C11">
        <v>7.5264223461969718E-3</v>
      </c>
      <c r="D11">
        <f>'[2]0.1 wt%'!C11</f>
        <v>0.52948000000000006</v>
      </c>
      <c r="E11">
        <v>1.9940439090228397E-3</v>
      </c>
      <c r="F11">
        <f>'[2]0.2 wt%'!D11</f>
        <v>0.88811000000000007</v>
      </c>
      <c r="G11">
        <v>2.0529564859814563E-2</v>
      </c>
      <c r="H11">
        <f>'[2]0.3 wt%'!C11</f>
        <v>1.2224999999999999</v>
      </c>
      <c r="I11">
        <v>4.1804159814278992E-2</v>
      </c>
    </row>
    <row r="12" spans="1:9" x14ac:dyDescent="0.2">
      <c r="A12" s="25">
        <v>3.9800000000000002E-2</v>
      </c>
      <c r="B12">
        <f>'[2]0 wt%'!C12</f>
        <v>0.40938999999999998</v>
      </c>
      <c r="C12">
        <v>6.0642238671664407E-3</v>
      </c>
      <c r="D12">
        <f>'[2]0.1 wt%'!C12</f>
        <v>0.53339000000000003</v>
      </c>
      <c r="E12">
        <v>3.6451383147054024E-3</v>
      </c>
      <c r="F12">
        <f>'[2]0.2 wt%'!D12</f>
        <v>0.87830999999999992</v>
      </c>
      <c r="G12">
        <v>1.9065742401840356E-2</v>
      </c>
      <c r="H12">
        <f>'[2]0.3 wt%'!C12</f>
        <v>1.2224000000000002</v>
      </c>
      <c r="I12">
        <v>4.1597449173931086E-2</v>
      </c>
    </row>
    <row r="13" spans="1:9" x14ac:dyDescent="0.2">
      <c r="A13" s="25">
        <v>6.3100000000000003E-2</v>
      </c>
      <c r="B13">
        <f>'[2]0 wt%'!C13</f>
        <v>0.40769</v>
      </c>
      <c r="C13">
        <v>5.0115411246885325E-3</v>
      </c>
      <c r="D13">
        <f>'[2]0.1 wt%'!C13</f>
        <v>0.53786999999999996</v>
      </c>
      <c r="E13">
        <v>3.8148700283670797E-3</v>
      </c>
      <c r="F13">
        <f>'[2]0.2 wt%'!D13</f>
        <v>0.87151000000000001</v>
      </c>
      <c r="G13">
        <v>1.7436491747035692E-2</v>
      </c>
      <c r="H13">
        <f>'[2]0.3 wt%'!C13</f>
        <v>1.2214</v>
      </c>
      <c r="I13">
        <v>4.1531206473098173E-2</v>
      </c>
    </row>
    <row r="14" spans="1:9" x14ac:dyDescent="0.2">
      <c r="A14" s="25">
        <v>0.1</v>
      </c>
      <c r="B14">
        <f>'[2]0 wt%'!C14</f>
        <v>0.40511999999999998</v>
      </c>
      <c r="C14">
        <v>4.296370561299394E-3</v>
      </c>
      <c r="D14">
        <f>'[2]0.1 wt%'!C14</f>
        <v>0.53832000000000002</v>
      </c>
      <c r="E14">
        <v>4.4629188256615788E-3</v>
      </c>
      <c r="F14">
        <f>'[2]0.2 wt%'!D14</f>
        <v>0.86673</v>
      </c>
      <c r="G14">
        <v>1.7623223629946713E-2</v>
      </c>
      <c r="H14">
        <f>'[2]0.3 wt%'!C14</f>
        <v>1.2170999999999998</v>
      </c>
      <c r="I14">
        <v>4.1207617958064241E-2</v>
      </c>
    </row>
    <row r="15" spans="1:9" x14ac:dyDescent="0.2">
      <c r="A15" s="25">
        <v>0.158</v>
      </c>
      <c r="B15">
        <f>'[2]0 wt%'!C15</f>
        <v>0.40432000000000001</v>
      </c>
      <c r="C15">
        <v>3.8127869655206867E-3</v>
      </c>
      <c r="D15">
        <f>'[2]0.1 wt%'!C15</f>
        <v>0.53742999999999996</v>
      </c>
      <c r="E15">
        <v>4.0929492219343739E-3</v>
      </c>
      <c r="F15">
        <f>'[2]0.2 wt%'!D15</f>
        <v>0.86446000000000001</v>
      </c>
      <c r="G15">
        <v>1.754154148807275E-2</v>
      </c>
      <c r="H15">
        <f>'[2]0.3 wt%'!C15</f>
        <v>1.2175</v>
      </c>
      <c r="I15">
        <v>4.1130780579890676E-2</v>
      </c>
    </row>
    <row r="16" spans="1:9" x14ac:dyDescent="0.2">
      <c r="A16" s="25">
        <v>0.251</v>
      </c>
      <c r="B16">
        <f>'[2]0 wt%'!C16</f>
        <v>0.39787</v>
      </c>
      <c r="C16">
        <v>3.8026482000486626E-3</v>
      </c>
      <c r="D16">
        <f>'[2]0.1 wt%'!C16</f>
        <v>0.53700000000000003</v>
      </c>
      <c r="E16">
        <v>4.1767225322148459E-3</v>
      </c>
      <c r="F16">
        <f>'[2]0.2 wt%'!D16</f>
        <v>0.86153000000000002</v>
      </c>
      <c r="G16">
        <v>1.6652009888699117E-2</v>
      </c>
      <c r="H16">
        <f>'[2]0.3 wt%'!C16</f>
        <v>1.2167999999999999</v>
      </c>
      <c r="I16">
        <v>4.1019114785399435E-2</v>
      </c>
    </row>
    <row r="17" spans="1:9" x14ac:dyDescent="0.2">
      <c r="A17" s="25">
        <v>0.39800000000000002</v>
      </c>
      <c r="B17">
        <f>'[2]0 wt%'!C17</f>
        <v>0.39679999999999999</v>
      </c>
      <c r="C17">
        <v>3.226954188291704E-3</v>
      </c>
      <c r="D17">
        <f>'[2]0.1 wt%'!C17</f>
        <v>0.53589999999999993</v>
      </c>
      <c r="E17">
        <v>3.8957426905676185E-3</v>
      </c>
      <c r="F17">
        <f>'[2]0.2 wt%'!D17</f>
        <v>0.86166999999999994</v>
      </c>
      <c r="G17">
        <v>1.7071263378359965E-2</v>
      </c>
      <c r="H17">
        <f>'[2]0.3 wt%'!C17</f>
        <v>1.2147000000000001</v>
      </c>
      <c r="I17">
        <v>4.109502538156061E-2</v>
      </c>
    </row>
    <row r="18" spans="1:9" x14ac:dyDescent="0.2">
      <c r="A18" s="25">
        <v>0.63100000000000001</v>
      </c>
      <c r="B18">
        <f>'[2]0 wt%'!C18</f>
        <v>0.39635000000000004</v>
      </c>
      <c r="C18">
        <v>3.1690920536400382E-3</v>
      </c>
      <c r="D18">
        <f>'[2]0.1 wt%'!C18</f>
        <v>0.53583999999999998</v>
      </c>
      <c r="E18">
        <v>4.2458188583331903E-3</v>
      </c>
      <c r="F18">
        <f>'[2]0.2 wt%'!D18</f>
        <v>0.86053000000000002</v>
      </c>
      <c r="G18">
        <v>1.6490828764296035E-2</v>
      </c>
      <c r="H18">
        <f>'[2]0.3 wt%'!C18</f>
        <v>1.2139000000000002</v>
      </c>
      <c r="I18">
        <v>4.0648903224236373E-2</v>
      </c>
    </row>
    <row r="19" spans="1:9" x14ac:dyDescent="0.2">
      <c r="A19" s="25">
        <v>1</v>
      </c>
      <c r="B19">
        <f>'[2]0 wt%'!C19</f>
        <v>0.39633999999999997</v>
      </c>
      <c r="C19">
        <v>3.275995183824972E-3</v>
      </c>
      <c r="D19">
        <f>'[2]0.1 wt%'!C19</f>
        <v>0.53471999999999997</v>
      </c>
      <c r="E19">
        <v>4.0500630996456255E-3</v>
      </c>
      <c r="F19">
        <f>'[2]0.2 wt%'!D19</f>
        <v>0.85697999999999996</v>
      </c>
      <c r="G19">
        <v>1.577944337843807E-2</v>
      </c>
      <c r="H19">
        <f>'[2]0.3 wt%'!C19</f>
        <v>1.2110999999999998</v>
      </c>
      <c r="I19">
        <v>4.0183592561033009E-2</v>
      </c>
    </row>
    <row r="20" spans="1:9" x14ac:dyDescent="0.2">
      <c r="A20" s="25">
        <v>1.58</v>
      </c>
      <c r="B20">
        <f>'[2]0 wt%'!C20</f>
        <v>0.39551999999999998</v>
      </c>
      <c r="C20">
        <v>2.8792668819992624E-3</v>
      </c>
      <c r="D20">
        <f>'[2]0.1 wt%'!C20</f>
        <v>0.53310000000000002</v>
      </c>
      <c r="E20">
        <v>3.9601809722957741E-3</v>
      </c>
      <c r="F20">
        <f>'[2]0.2 wt%'!D20</f>
        <v>0.85404999999999998</v>
      </c>
      <c r="G20">
        <v>1.5537777618865996E-2</v>
      </c>
      <c r="H20">
        <f>'[2]0.3 wt%'!C20</f>
        <v>1.2037</v>
      </c>
      <c r="I20">
        <v>3.8881243692957076E-2</v>
      </c>
    </row>
    <row r="21" spans="1:9" x14ac:dyDescent="0.2">
      <c r="A21" s="25">
        <v>2.5099999999999998</v>
      </c>
      <c r="B21">
        <f>'[2]0 wt%'!C21</f>
        <v>0.39576</v>
      </c>
      <c r="C21">
        <v>2.9712081343752765E-3</v>
      </c>
      <c r="D21">
        <f>'[2]0.1 wt%'!C21</f>
        <v>0.53130999999999995</v>
      </c>
      <c r="E21">
        <v>3.9228150323177002E-3</v>
      </c>
      <c r="F21">
        <f>'[2]0.2 wt%'!D21</f>
        <v>0.84748999999999997</v>
      </c>
      <c r="G21">
        <v>1.5228125659814851E-2</v>
      </c>
      <c r="H21">
        <f>'[2]0.3 wt%'!C21</f>
        <v>1.1957</v>
      </c>
      <c r="I21">
        <v>3.8365884729940868E-2</v>
      </c>
    </row>
    <row r="22" spans="1:9" x14ac:dyDescent="0.2">
      <c r="A22" s="25">
        <v>3.98</v>
      </c>
      <c r="B22">
        <f>'[2]0 wt%'!C22</f>
        <v>0.39562999999999998</v>
      </c>
      <c r="C22">
        <v>2.9302616492957248E-3</v>
      </c>
      <c r="D22">
        <f>'[2]0.1 wt%'!C22</f>
        <v>0.52948000000000006</v>
      </c>
      <c r="E22">
        <v>3.800361093954689E-3</v>
      </c>
      <c r="F22">
        <f>'[2]0.2 wt%'!D22</f>
        <v>0.84069000000000005</v>
      </c>
      <c r="G22">
        <v>1.4417317133687995E-2</v>
      </c>
      <c r="H22">
        <f>'[2]0.3 wt%'!C22</f>
        <v>1.1837</v>
      </c>
      <c r="I22">
        <v>3.6861196098034836E-2</v>
      </c>
    </row>
    <row r="23" spans="1:9" x14ac:dyDescent="0.2">
      <c r="A23" s="25">
        <v>6.31</v>
      </c>
      <c r="B23">
        <f>'[2]0 wt%'!C23</f>
        <v>0.39539999999999997</v>
      </c>
      <c r="C23">
        <v>2.8618311930960778E-3</v>
      </c>
      <c r="D23">
        <f>'[2]0.1 wt%'!C23</f>
        <v>0.52622999999999998</v>
      </c>
      <c r="E23">
        <v>3.9346382016365788E-3</v>
      </c>
      <c r="F23">
        <f>'[2]0.2 wt%'!D23</f>
        <v>0.83082</v>
      </c>
      <c r="G23">
        <v>1.3397054817301369E-2</v>
      </c>
      <c r="H23">
        <f>'[2]0.3 wt%'!C23</f>
        <v>1.165</v>
      </c>
      <c r="I23">
        <v>3.4964172138538245E-2</v>
      </c>
    </row>
    <row r="24" spans="1:9" x14ac:dyDescent="0.2">
      <c r="A24" s="25">
        <v>10</v>
      </c>
      <c r="B24">
        <f>'[2]0 wt%'!C24</f>
        <v>0.39526999999999995</v>
      </c>
      <c r="C24">
        <v>2.8926804178823406E-3</v>
      </c>
      <c r="D24">
        <f>'[2]0.1 wt%'!C24</f>
        <v>0.52261000000000002</v>
      </c>
      <c r="E24">
        <v>3.8230717725119749E-3</v>
      </c>
      <c r="F24">
        <f>'[2]0.2 wt%'!D24</f>
        <v>0.81773000000000007</v>
      </c>
      <c r="G24">
        <v>1.2274744170223848E-2</v>
      </c>
      <c r="H24">
        <f>'[2]0.3 wt%'!C24</f>
        <v>1.141</v>
      </c>
      <c r="I24">
        <v>3.2749096679654151E-2</v>
      </c>
    </row>
    <row r="25" spans="1:9" x14ac:dyDescent="0.2">
      <c r="A25" s="25">
        <v>15.8</v>
      </c>
      <c r="B25">
        <f>'[2]0 wt%'!C25</f>
        <v>0.39527999999999996</v>
      </c>
      <c r="C25">
        <v>2.8625998284387789E-3</v>
      </c>
      <c r="D25">
        <f>'[2]0.1 wt%'!C25</f>
        <v>0.51851999999999998</v>
      </c>
      <c r="E25">
        <v>3.8065309374518074E-3</v>
      </c>
      <c r="F25">
        <f>'[2]0.2 wt%'!D25</f>
        <v>0.80176000000000003</v>
      </c>
      <c r="G25">
        <v>1.1373285951444871E-2</v>
      </c>
      <c r="H25">
        <f>'[2]0.3 wt%'!C25</f>
        <v>1.1122000000000001</v>
      </c>
      <c r="I25">
        <v>3.0807484660567649E-2</v>
      </c>
    </row>
    <row r="26" spans="1:9" x14ac:dyDescent="0.2">
      <c r="A26" s="25">
        <v>25.1</v>
      </c>
      <c r="B26">
        <f>'[2]0 wt%'!C26</f>
        <v>0.39501999999999998</v>
      </c>
      <c r="C26">
        <v>2.8101621147384186E-3</v>
      </c>
      <c r="D26">
        <f>'[2]0.1 wt%'!C26</f>
        <v>0.51414000000000004</v>
      </c>
      <c r="E26">
        <v>3.8276029632714459E-3</v>
      </c>
      <c r="F26">
        <f>'[2]0.2 wt%'!D26</f>
        <v>0.78336000000000006</v>
      </c>
      <c r="G26">
        <v>1.0393395873234981E-2</v>
      </c>
      <c r="H26">
        <f>'[2]0.3 wt%'!C26</f>
        <v>1.0785</v>
      </c>
      <c r="I26">
        <v>2.8618975057351947E-2</v>
      </c>
    </row>
    <row r="27" spans="1:9" x14ac:dyDescent="0.2">
      <c r="A27" s="25">
        <v>39.799999999999997</v>
      </c>
      <c r="B27">
        <f>'[2]0 wt%'!C27</f>
        <v>0.39480999999999999</v>
      </c>
      <c r="C27">
        <v>2.7480316187733001E-3</v>
      </c>
      <c r="D27">
        <f>'[2]0.1 wt%'!C27</f>
        <v>0.50852999999999993</v>
      </c>
      <c r="E27">
        <v>3.7883036367804979E-3</v>
      </c>
      <c r="F27">
        <f>'[2]0.2 wt%'!D27</f>
        <v>0.76294000000000006</v>
      </c>
      <c r="G27">
        <v>9.4474564478135119E-3</v>
      </c>
      <c r="H27">
        <f>'[2]0.3 wt%'!C27</f>
        <v>1.0404</v>
      </c>
      <c r="I27">
        <v>2.6342635487825547E-2</v>
      </c>
    </row>
    <row r="28" spans="1:9" x14ac:dyDescent="0.2">
      <c r="A28" s="25">
        <v>63.1</v>
      </c>
      <c r="B28">
        <f>'[2]0 wt%'!C28</f>
        <v>0.39474000000000004</v>
      </c>
      <c r="C28">
        <v>2.7575613219735337E-3</v>
      </c>
      <c r="D28">
        <f>'[2]0.1 wt%'!C28</f>
        <v>0.50244</v>
      </c>
      <c r="E28">
        <v>3.78180439002924E-3</v>
      </c>
      <c r="F28">
        <f>'[2]0.2 wt%'!D28</f>
        <v>0.74005999999999994</v>
      </c>
      <c r="G28">
        <v>8.530983400392822E-3</v>
      </c>
      <c r="H28">
        <f>'[2]0.3 wt%'!C28</f>
        <v>0.99841000000000002</v>
      </c>
      <c r="I28">
        <v>2.4140723546185048E-2</v>
      </c>
    </row>
    <row r="29" spans="1:9" x14ac:dyDescent="0.2">
      <c r="A29" s="25">
        <v>100</v>
      </c>
      <c r="B29">
        <f>'[2]0 wt%'!C29</f>
        <v>0.39472000000000002</v>
      </c>
      <c r="C29">
        <v>2.7692678535028831E-3</v>
      </c>
      <c r="D29">
        <f>'[2]0.1 wt%'!C29</f>
        <v>0.49545999999999996</v>
      </c>
      <c r="E29">
        <v>3.7538661551940167E-3</v>
      </c>
      <c r="F29">
        <f>'[2]0.2 wt%'!D29</f>
        <v>0.71465999999999996</v>
      </c>
      <c r="G29">
        <v>7.5327049885445816E-3</v>
      </c>
      <c r="H29">
        <f>'[2]0.3 wt%'!C29</f>
        <v>0.95213999999999999</v>
      </c>
      <c r="I29">
        <v>2.1737467653799969E-2</v>
      </c>
    </row>
    <row r="30" spans="1:9" x14ac:dyDescent="0.2">
      <c r="A30" s="25">
        <v>158</v>
      </c>
      <c r="B30">
        <f>'[2]0 wt%'!C30</f>
        <v>0.39463999999999999</v>
      </c>
      <c r="C30">
        <v>2.7795503233436817E-3</v>
      </c>
      <c r="D30">
        <f>'[2]0.1 wt%'!C30</f>
        <v>0.48757999999999996</v>
      </c>
      <c r="E30">
        <v>3.7181581461793642E-3</v>
      </c>
      <c r="F30">
        <f>'[2]0.2 wt%'!D30</f>
        <v>0.68640999999999996</v>
      </c>
      <c r="G30">
        <v>6.4742730179620138E-3</v>
      </c>
      <c r="H30">
        <f>'[2]0.3 wt%'!C30</f>
        <v>0.90203999999999995</v>
      </c>
      <c r="I30">
        <v>1.9326175973993873E-2</v>
      </c>
    </row>
    <row r="31" spans="1:9" x14ac:dyDescent="0.2">
      <c r="A31" s="25">
        <v>251</v>
      </c>
      <c r="B31">
        <f>'[2]0 wt%'!C31</f>
        <v>0.39439999999999997</v>
      </c>
      <c r="C31">
        <v>2.7626617599698982E-3</v>
      </c>
      <c r="D31">
        <f>'[2]0.1 wt%'!C31</f>
        <v>0.47874</v>
      </c>
      <c r="E31">
        <v>3.6622822271243768E-3</v>
      </c>
      <c r="F31">
        <f>'[2]0.2 wt%'!D31</f>
        <v>0.65551999999999999</v>
      </c>
      <c r="G31">
        <v>5.4333824128662582E-3</v>
      </c>
      <c r="H31">
        <f>'[2]0.3 wt%'!C31</f>
        <v>0.84908000000000006</v>
      </c>
      <c r="I31">
        <v>1.7063263983710098E-2</v>
      </c>
    </row>
    <row r="32" spans="1:9" x14ac:dyDescent="0.2">
      <c r="A32" s="25">
        <v>398</v>
      </c>
      <c r="B32">
        <f>'[2]0 wt%'!C32</f>
        <v>0.39368000000000003</v>
      </c>
      <c r="C32">
        <v>2.6833374741168873E-3</v>
      </c>
      <c r="D32">
        <f>'[2]0.1 wt%'!C32</f>
        <v>0.46908</v>
      </c>
      <c r="E32">
        <v>3.5914914883807057E-3</v>
      </c>
      <c r="F32">
        <f>'[2]0.2 wt%'!D32</f>
        <v>0.62142999999999993</v>
      </c>
      <c r="G32">
        <v>4.4651577053149236E-3</v>
      </c>
      <c r="H32">
        <f>'[2]0.3 wt%'!C32</f>
        <v>0.79377999999999993</v>
      </c>
      <c r="I32">
        <v>1.500367103226556E-2</v>
      </c>
    </row>
    <row r="33" spans="1:9" x14ac:dyDescent="0.2">
      <c r="A33" s="25">
        <v>631</v>
      </c>
      <c r="B33">
        <f>'[2]0 wt%'!C33</f>
        <v>0.39238000000000001</v>
      </c>
      <c r="C33">
        <v>2.5839526139445901E-3</v>
      </c>
      <c r="D33">
        <f>'[2]0.1 wt%'!C33</f>
        <v>0.4582</v>
      </c>
      <c r="E33">
        <v>3.5132621751174558E-3</v>
      </c>
      <c r="F33">
        <f>'[2]0.2 wt%'!D33</f>
        <v>0.58487999999999996</v>
      </c>
      <c r="G33">
        <v>3.6984636449928026E-3</v>
      </c>
      <c r="H33">
        <f>'[2]0.3 wt%'!C33</f>
        <v>0.73573</v>
      </c>
      <c r="I33">
        <v>1.331236559660896E-2</v>
      </c>
    </row>
    <row r="34" spans="1:9" x14ac:dyDescent="0.2">
      <c r="A34" s="26">
        <v>1000</v>
      </c>
      <c r="B34">
        <f>'[2]0 wt%'!C34</f>
        <v>0.38968000000000003</v>
      </c>
      <c r="C34">
        <v>2.462870953447085E-3</v>
      </c>
      <c r="D34">
        <f>'[2]0.1 wt%'!C34</f>
        <v>0.44483999999999996</v>
      </c>
      <c r="E34">
        <v>3.381064920997517E-3</v>
      </c>
      <c r="F34">
        <f>'[2]0.2 wt%'!D34</f>
        <v>0.53935</v>
      </c>
      <c r="G34">
        <v>4.3853290767183195E-4</v>
      </c>
      <c r="H34">
        <f>'[2]0.3 wt%'!C34</f>
        <v>0.68062</v>
      </c>
      <c r="I34">
        <v>1.3060670392866944E-2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66BE4-D147-5B4B-8A61-CAC1DAFCC3AD}">
  <dimension ref="A1:Q32"/>
  <sheetViews>
    <sheetView zoomScale="101" workbookViewId="0">
      <selection activeCell="F11" sqref="F11"/>
    </sheetView>
  </sheetViews>
  <sheetFormatPr baseColWidth="10" defaultColWidth="9" defaultRowHeight="15" x14ac:dyDescent="0.2"/>
  <cols>
    <col min="1" max="1" width="9.1640625" style="2" bestFit="1" customWidth="1"/>
    <col min="2" max="2" width="9.6640625" style="2" bestFit="1" customWidth="1"/>
    <col min="3" max="5" width="11.1640625" style="2" bestFit="1" customWidth="1"/>
    <col min="6" max="6" width="14" style="2" bestFit="1" customWidth="1"/>
    <col min="7" max="7" width="13.83203125" style="2" bestFit="1" customWidth="1"/>
    <col min="8" max="8" width="11" style="2" bestFit="1" customWidth="1"/>
    <col min="9" max="10" width="9" style="2"/>
    <col min="11" max="11" width="8.83203125" style="2" bestFit="1" customWidth="1"/>
    <col min="12" max="12" width="8.83203125" style="2" customWidth="1"/>
    <col min="13" max="13" width="11.1640625" style="2" bestFit="1" customWidth="1"/>
    <col min="14" max="14" width="10.5" style="2" bestFit="1" customWidth="1"/>
    <col min="15" max="15" width="9" style="2"/>
    <col min="16" max="16" width="8.6640625" style="2" bestFit="1" customWidth="1"/>
    <col min="17" max="17" width="19" style="2" bestFit="1" customWidth="1"/>
    <col min="18" max="16384" width="9" style="2"/>
  </cols>
  <sheetData>
    <row r="1" spans="1:17" x14ac:dyDescent="0.2">
      <c r="A1" s="10" t="s">
        <v>12</v>
      </c>
      <c r="B1" s="10" t="s">
        <v>13</v>
      </c>
      <c r="C1" s="19" t="s">
        <v>14</v>
      </c>
      <c r="D1" s="10" t="s">
        <v>15</v>
      </c>
      <c r="E1" s="10" t="s">
        <v>16</v>
      </c>
      <c r="F1" s="10" t="s">
        <v>17</v>
      </c>
      <c r="G1" s="10" t="s">
        <v>18</v>
      </c>
      <c r="H1" s="19" t="s">
        <v>19</v>
      </c>
      <c r="I1" s="19" t="s">
        <v>20</v>
      </c>
      <c r="J1" s="19" t="s">
        <v>21</v>
      </c>
      <c r="K1" s="20" t="s">
        <v>22</v>
      </c>
      <c r="L1" s="22" t="s">
        <v>23</v>
      </c>
      <c r="M1" s="22" t="s">
        <v>24</v>
      </c>
      <c r="N1" s="19" t="s">
        <v>25</v>
      </c>
      <c r="O1" s="19"/>
      <c r="P1" s="19" t="s">
        <v>44</v>
      </c>
      <c r="Q1" s="10" t="s">
        <v>43</v>
      </c>
    </row>
    <row r="2" spans="1:17" ht="16" x14ac:dyDescent="0.2">
      <c r="A2" s="2">
        <v>0</v>
      </c>
      <c r="B2">
        <v>0.39018775938797989</v>
      </c>
      <c r="C2" s="18"/>
      <c r="F2" s="2">
        <f t="shared" ref="F2:F12" si="0">B2/$B$2</f>
        <v>1</v>
      </c>
      <c r="G2" s="2">
        <f t="shared" ref="G2:G12" si="1">F2-1</f>
        <v>0</v>
      </c>
      <c r="H2" s="18"/>
      <c r="I2" s="18"/>
      <c r="J2" s="18">
        <f t="shared" ref="J2:J12" si="2">A2*$C$20</f>
        <v>0</v>
      </c>
      <c r="K2" s="21"/>
      <c r="L2" s="23"/>
      <c r="M2" s="23"/>
      <c r="N2" s="18"/>
      <c r="O2" s="18"/>
      <c r="P2" s="18"/>
      <c r="Q2" s="2" t="s">
        <v>42</v>
      </c>
    </row>
    <row r="3" spans="1:17" ht="16" x14ac:dyDescent="0.2">
      <c r="A3" s="2">
        <f>0.001*1.05</f>
        <v>1.0500000000000002E-3</v>
      </c>
      <c r="B3">
        <v>0.5289780484055624</v>
      </c>
      <c r="C3" s="18">
        <f t="shared" ref="C3:C12" si="3">LN(A3)</f>
        <v>-6.8589651148127047</v>
      </c>
      <c r="D3" s="2">
        <f t="shared" ref="D3:D12" si="4">LN(B3)</f>
        <v>-0.63680834438263967</v>
      </c>
      <c r="E3" s="2">
        <f t="shared" ref="E3:E12" si="5">LN(B3-$B$2)</f>
        <v>-1.9747911972072874</v>
      </c>
      <c r="F3" s="2">
        <f t="shared" si="0"/>
        <v>1.3557012891313629</v>
      </c>
      <c r="G3" s="2">
        <f t="shared" si="1"/>
        <v>0.3557012891313629</v>
      </c>
      <c r="H3" s="18">
        <f t="shared" ref="H3:H12" si="6">G3/A3</f>
        <v>338.76313250605983</v>
      </c>
      <c r="I3" s="18">
        <f t="shared" ref="I3:I12" si="7">LN(F3)/A3</f>
        <v>289.82750190473888</v>
      </c>
      <c r="J3" s="18">
        <f t="shared" si="2"/>
        <v>0.36749773259238078</v>
      </c>
      <c r="K3" s="21">
        <f t="shared" ref="K3:K12" si="8">LN(J3)</f>
        <v>-1.00103813016493</v>
      </c>
      <c r="L3" s="23">
        <f t="shared" ref="L3:L12" si="9">LN(G3)</f>
        <v>-1.033663975824672</v>
      </c>
      <c r="M3" s="23">
        <f t="shared" ref="M3:M12" si="10">LN(J3+0.5*J3^2+$D$21*J3^$D$22)</f>
        <v>-0.8323475806778764</v>
      </c>
      <c r="N3" s="18">
        <f t="shared" ref="N3:N12" si="11">(M3-L3)^2</f>
        <v>4.0528290954900729E-2</v>
      </c>
      <c r="O3" s="18">
        <f t="shared" ref="O3:O12" si="12">EXP(M3)</f>
        <v>0.4350268260659117</v>
      </c>
      <c r="P3" s="18">
        <f t="shared" ref="P3:P12" si="13">EXP(M3)</f>
        <v>0.4350268260659117</v>
      </c>
    </row>
    <row r="4" spans="1:17" ht="16" x14ac:dyDescent="0.2">
      <c r="A4" s="2">
        <f>0.002*1.05</f>
        <v>2.1000000000000003E-3</v>
      </c>
      <c r="B4">
        <v>0.871</v>
      </c>
      <c r="C4" s="18">
        <f t="shared" si="3"/>
        <v>-6.1658179342527593</v>
      </c>
      <c r="D4" s="2">
        <f t="shared" si="4"/>
        <v>-0.13811330212963427</v>
      </c>
      <c r="E4" s="2">
        <f t="shared" si="5"/>
        <v>-0.73227843724157426</v>
      </c>
      <c r="F4" s="2">
        <f t="shared" si="0"/>
        <v>2.2322586473911614</v>
      </c>
      <c r="G4" s="2">
        <f t="shared" si="1"/>
        <v>1.2322586473911614</v>
      </c>
      <c r="H4" s="18">
        <f t="shared" si="6"/>
        <v>586.78983209102921</v>
      </c>
      <c r="I4" s="18">
        <f t="shared" si="7"/>
        <v>382.38758059665764</v>
      </c>
      <c r="J4" s="18">
        <f t="shared" si="2"/>
        <v>0.73499546518476155</v>
      </c>
      <c r="K4" s="21">
        <f t="shared" si="8"/>
        <v>-0.3078909496049847</v>
      </c>
      <c r="L4" s="23">
        <f t="shared" si="9"/>
        <v>0.20884878414104113</v>
      </c>
      <c r="M4" s="23">
        <f t="shared" si="10"/>
        <v>5.2063669943695932E-3</v>
      </c>
      <c r="N4" s="18">
        <f t="shared" si="11"/>
        <v>4.1470234061338977E-2</v>
      </c>
      <c r="O4" s="18">
        <f t="shared" si="12"/>
        <v>1.00521994367451</v>
      </c>
      <c r="P4" s="18">
        <f t="shared" si="13"/>
        <v>1.00521994367451</v>
      </c>
    </row>
    <row r="5" spans="1:17" ht="16" x14ac:dyDescent="0.2">
      <c r="A5" s="2">
        <f>0.003*1.05</f>
        <v>3.15E-3</v>
      </c>
      <c r="B5">
        <v>1.157</v>
      </c>
      <c r="C5" s="18">
        <f t="shared" si="3"/>
        <v>-5.7603528261445955</v>
      </c>
      <c r="D5" s="2">
        <f t="shared" si="4"/>
        <v>0.14583044821153954</v>
      </c>
      <c r="E5" s="2">
        <f t="shared" si="5"/>
        <v>-0.26551330469859591</v>
      </c>
      <c r="F5" s="2">
        <f t="shared" si="0"/>
        <v>2.9652390987733339</v>
      </c>
      <c r="G5" s="2">
        <f t="shared" si="1"/>
        <v>1.9652390987733339</v>
      </c>
      <c r="H5" s="18">
        <f t="shared" si="6"/>
        <v>623.88542818201074</v>
      </c>
      <c r="I5" s="18">
        <f t="shared" si="7"/>
        <v>345.06592685528727</v>
      </c>
      <c r="J5" s="18">
        <f t="shared" si="2"/>
        <v>1.1024931977771422</v>
      </c>
      <c r="K5" s="21">
        <f t="shared" si="8"/>
        <v>9.7574158503179506E-2</v>
      </c>
      <c r="L5" s="23">
        <f t="shared" si="9"/>
        <v>0.67561391668401949</v>
      </c>
      <c r="M5" s="23">
        <f t="shared" si="10"/>
        <v>0.53740073311461178</v>
      </c>
      <c r="N5" s="18">
        <f t="shared" si="11"/>
        <v>1.9102884112390792E-2</v>
      </c>
      <c r="O5" s="18">
        <f t="shared" si="12"/>
        <v>1.7115522941864174</v>
      </c>
      <c r="P5" s="18">
        <f t="shared" si="13"/>
        <v>1.7115522941864174</v>
      </c>
    </row>
    <row r="6" spans="1:17" ht="16" x14ac:dyDescent="0.2">
      <c r="A6" s="2">
        <f>0.005*1.05</f>
        <v>5.2500000000000003E-3</v>
      </c>
      <c r="B6">
        <v>2.3130000000000002</v>
      </c>
      <c r="C6" s="18">
        <f t="shared" si="3"/>
        <v>-5.249527202378605</v>
      </c>
      <c r="D6" s="2">
        <f t="shared" si="4"/>
        <v>0.83854538324930217</v>
      </c>
      <c r="E6" s="2">
        <f t="shared" si="5"/>
        <v>0.65378882305236508</v>
      </c>
      <c r="F6" s="2">
        <f t="shared" si="0"/>
        <v>5.9279153288355424</v>
      </c>
      <c r="G6" s="2">
        <f t="shared" si="1"/>
        <v>4.9279153288355424</v>
      </c>
      <c r="H6" s="18">
        <f t="shared" si="6"/>
        <v>938.65053882581753</v>
      </c>
      <c r="I6" s="18">
        <f t="shared" si="7"/>
        <v>338.98525802512717</v>
      </c>
      <c r="J6" s="18">
        <f t="shared" si="2"/>
        <v>1.8374886629619038</v>
      </c>
      <c r="K6" s="21">
        <f t="shared" si="8"/>
        <v>0.60839978226917035</v>
      </c>
      <c r="L6" s="23">
        <f t="shared" si="9"/>
        <v>1.5949160444349806</v>
      </c>
      <c r="M6" s="23">
        <f t="shared" si="10"/>
        <v>1.2680239802289677</v>
      </c>
      <c r="N6" s="18">
        <f t="shared" si="11"/>
        <v>0.10685842164086806</v>
      </c>
      <c r="O6" s="18">
        <f t="shared" si="12"/>
        <v>3.5538231946626149</v>
      </c>
      <c r="P6" s="18">
        <f t="shared" si="13"/>
        <v>3.5538231946626149</v>
      </c>
      <c r="Q6" s="10" t="s">
        <v>41</v>
      </c>
    </row>
    <row r="7" spans="1:17" ht="16" x14ac:dyDescent="0.2">
      <c r="A7" s="2">
        <f>0.0075*1.05</f>
        <v>7.8750000000000001E-3</v>
      </c>
      <c r="B7">
        <v>5.2732288067490742</v>
      </c>
      <c r="C7" s="18">
        <f t="shared" si="3"/>
        <v>-4.8440620942704404</v>
      </c>
      <c r="D7" s="2">
        <f t="shared" si="4"/>
        <v>1.6626428517459453</v>
      </c>
      <c r="E7" s="2">
        <f t="shared" si="5"/>
        <v>1.5857681912209465</v>
      </c>
      <c r="F7" s="2">
        <f t="shared" si="0"/>
        <v>13.51459311542801</v>
      </c>
      <c r="G7" s="2">
        <f t="shared" si="1"/>
        <v>12.51459311542801</v>
      </c>
      <c r="H7" s="18">
        <f t="shared" si="6"/>
        <v>1589.1546813241916</v>
      </c>
      <c r="I7" s="18">
        <f t="shared" si="7"/>
        <v>330.6374696036267</v>
      </c>
      <c r="J7" s="18">
        <f t="shared" si="2"/>
        <v>2.7562329944428554</v>
      </c>
      <c r="K7" s="21">
        <f t="shared" si="8"/>
        <v>1.0138648903773346</v>
      </c>
      <c r="L7" s="23">
        <f t="shared" si="9"/>
        <v>2.5268954126035617</v>
      </c>
      <c r="M7" s="23">
        <f t="shared" si="10"/>
        <v>1.9279374236387001</v>
      </c>
      <c r="N7" s="18">
        <f t="shared" si="11"/>
        <v>0.35875067254483117</v>
      </c>
      <c r="O7" s="18">
        <f t="shared" si="12"/>
        <v>6.8753147452961763</v>
      </c>
      <c r="P7" s="18">
        <f t="shared" si="13"/>
        <v>6.8753147452961763</v>
      </c>
      <c r="Q7" s="10"/>
    </row>
    <row r="8" spans="1:17" ht="16" x14ac:dyDescent="0.2">
      <c r="A8" s="2">
        <f>0.01*1.05</f>
        <v>1.0500000000000001E-2</v>
      </c>
      <c r="B8">
        <v>9.3641356696936224</v>
      </c>
      <c r="C8" s="18">
        <f t="shared" si="3"/>
        <v>-4.5563800218186596</v>
      </c>
      <c r="D8" s="2">
        <f t="shared" si="4"/>
        <v>2.2368870379574566</v>
      </c>
      <c r="E8" s="2">
        <f t="shared" si="5"/>
        <v>2.1943257030245364</v>
      </c>
      <c r="F8" s="2">
        <f t="shared" si="0"/>
        <v>23.999050314601163</v>
      </c>
      <c r="G8" s="2">
        <f t="shared" si="1"/>
        <v>22.999050314601163</v>
      </c>
      <c r="H8" s="18">
        <f t="shared" si="6"/>
        <v>2190.3857442477297</v>
      </c>
      <c r="I8" s="18">
        <f t="shared" si="7"/>
        <v>302.66802469905446</v>
      </c>
      <c r="J8" s="18">
        <f t="shared" si="2"/>
        <v>3.6749773259238077</v>
      </c>
      <c r="K8" s="21">
        <f t="shared" si="8"/>
        <v>1.3015469628291156</v>
      </c>
      <c r="L8" s="23">
        <f t="shared" si="9"/>
        <v>3.1354529244071521</v>
      </c>
      <c r="M8" s="23">
        <f t="shared" si="10"/>
        <v>2.5038469576291931</v>
      </c>
      <c r="N8" s="18">
        <f t="shared" si="11"/>
        <v>0.39892609726952022</v>
      </c>
      <c r="O8" s="18">
        <f t="shared" si="12"/>
        <v>12.229449759363597</v>
      </c>
      <c r="P8" s="18">
        <f t="shared" si="13"/>
        <v>12.229449759363597</v>
      </c>
      <c r="Q8" s="2" t="s">
        <v>40</v>
      </c>
    </row>
    <row r="9" spans="1:17" ht="16" x14ac:dyDescent="0.2">
      <c r="A9" s="2">
        <f>0.015*1.05</f>
        <v>1.575E-2</v>
      </c>
      <c r="B9" s="6">
        <v>30.540965349700347</v>
      </c>
      <c r="C9" s="18">
        <f t="shared" si="3"/>
        <v>-4.150914913710495</v>
      </c>
      <c r="D9" s="2">
        <f t="shared" si="4"/>
        <v>3.419068908645877</v>
      </c>
      <c r="E9" s="2">
        <f t="shared" si="5"/>
        <v>3.4062107135640809</v>
      </c>
      <c r="F9" s="2">
        <f t="shared" si="0"/>
        <v>78.272484502344923</v>
      </c>
      <c r="G9" s="2">
        <f t="shared" si="1"/>
        <v>77.272484502344923</v>
      </c>
      <c r="H9" s="18">
        <f t="shared" si="6"/>
        <v>4906.1894922123756</v>
      </c>
      <c r="I9" s="18">
        <f t="shared" si="7"/>
        <v>276.83784952561854</v>
      </c>
      <c r="J9" s="18">
        <f t="shared" si="2"/>
        <v>5.5124659888857108</v>
      </c>
      <c r="K9" s="21">
        <f t="shared" si="8"/>
        <v>1.7070120709372798</v>
      </c>
      <c r="L9" s="23">
        <f t="shared" si="9"/>
        <v>4.3473379349466965</v>
      </c>
      <c r="M9" s="23">
        <f t="shared" si="10"/>
        <v>3.719144037666144</v>
      </c>
      <c r="N9" s="18">
        <f t="shared" si="11"/>
        <v>0.39462757258052938</v>
      </c>
      <c r="O9" s="18">
        <f t="shared" si="12"/>
        <v>41.229088453835388</v>
      </c>
      <c r="P9" s="18">
        <f t="shared" si="13"/>
        <v>41.229088453835388</v>
      </c>
    </row>
    <row r="10" spans="1:17" ht="16" x14ac:dyDescent="0.2">
      <c r="A10" s="2">
        <f>0.02*1.05</f>
        <v>2.1000000000000001E-2</v>
      </c>
      <c r="B10">
        <v>62.4</v>
      </c>
      <c r="C10" s="18">
        <f t="shared" si="3"/>
        <v>-3.8632328412587138</v>
      </c>
      <c r="D10" s="2">
        <f t="shared" si="4"/>
        <v>4.133565275375382</v>
      </c>
      <c r="E10" s="2">
        <f t="shared" si="5"/>
        <v>4.127292634468346</v>
      </c>
      <c r="F10" s="2">
        <f t="shared" si="0"/>
        <v>159.92300757429217</v>
      </c>
      <c r="G10" s="2">
        <f t="shared" si="1"/>
        <v>158.92300757429217</v>
      </c>
      <c r="H10" s="18">
        <f t="shared" si="6"/>
        <v>7567.762265442484</v>
      </c>
      <c r="I10" s="18">
        <f t="shared" si="7"/>
        <v>241.6520236551427</v>
      </c>
      <c r="J10" s="18">
        <f t="shared" si="2"/>
        <v>7.3499546518476153</v>
      </c>
      <c r="K10" s="21">
        <f t="shared" si="8"/>
        <v>1.994694143389061</v>
      </c>
      <c r="L10" s="23">
        <f t="shared" si="9"/>
        <v>5.0684198558509621</v>
      </c>
      <c r="M10" s="23">
        <f t="shared" si="10"/>
        <v>5.0084491730096996</v>
      </c>
      <c r="N10" s="18">
        <f t="shared" si="11"/>
        <v>3.5964828004472968E-3</v>
      </c>
      <c r="O10" s="18">
        <f t="shared" si="12"/>
        <v>149.67244001037099</v>
      </c>
      <c r="P10" s="18">
        <f t="shared" si="13"/>
        <v>149.67244001037099</v>
      </c>
    </row>
    <row r="11" spans="1:17" ht="16" x14ac:dyDescent="0.2">
      <c r="A11" s="2">
        <f>0.03*1.05</f>
        <v>3.15E-2</v>
      </c>
      <c r="B11" s="6">
        <v>457.94097823599668</v>
      </c>
      <c r="C11" s="18">
        <f t="shared" si="3"/>
        <v>-3.4577677331505496</v>
      </c>
      <c r="D11" s="2">
        <f t="shared" si="4"/>
        <v>6.1267403073295723</v>
      </c>
      <c r="E11" s="2">
        <f t="shared" si="5"/>
        <v>6.1258878959888072</v>
      </c>
      <c r="F11" s="2">
        <f t="shared" si="0"/>
        <v>1173.6426046636868</v>
      </c>
      <c r="G11" s="2">
        <f t="shared" si="1"/>
        <v>1172.6426046636868</v>
      </c>
      <c r="H11" s="18">
        <f t="shared" si="6"/>
        <v>37226.749354402753</v>
      </c>
      <c r="I11" s="18">
        <f t="shared" si="7"/>
        <v>224.37674694324406</v>
      </c>
      <c r="J11" s="18">
        <f t="shared" si="2"/>
        <v>11.024931977771422</v>
      </c>
      <c r="K11" s="21">
        <f t="shared" si="8"/>
        <v>2.4001592514972252</v>
      </c>
      <c r="L11" s="23">
        <f t="shared" si="9"/>
        <v>7.0670151173714224</v>
      </c>
      <c r="M11" s="23">
        <f t="shared" si="10"/>
        <v>7.2336505846842565</v>
      </c>
      <c r="N11" s="18">
        <f t="shared" si="11"/>
        <v>2.7767378966566593E-2</v>
      </c>
      <c r="O11" s="18">
        <f t="shared" si="12"/>
        <v>1385.2703313758996</v>
      </c>
      <c r="P11" s="18">
        <f t="shared" si="13"/>
        <v>1385.2703313758996</v>
      </c>
    </row>
    <row r="12" spans="1:17" ht="16" x14ac:dyDescent="0.2">
      <c r="A12" s="2">
        <f>0.04*1.05</f>
        <v>4.2000000000000003E-2</v>
      </c>
      <c r="B12">
        <v>2105</v>
      </c>
      <c r="C12" s="18">
        <f t="shared" si="3"/>
        <v>-3.1700856606987688</v>
      </c>
      <c r="D12" s="2">
        <f t="shared" si="4"/>
        <v>7.6520707461164816</v>
      </c>
      <c r="E12" s="2">
        <f t="shared" si="5"/>
        <v>7.6518853665787532</v>
      </c>
      <c r="F12" s="2">
        <f t="shared" si="0"/>
        <v>5394.838636921234</v>
      </c>
      <c r="G12" s="2">
        <f t="shared" si="1"/>
        <v>5393.838636921234</v>
      </c>
      <c r="H12" s="18">
        <f t="shared" si="6"/>
        <v>128424.72945050556</v>
      </c>
      <c r="I12" s="18">
        <f t="shared" si="7"/>
        <v>204.59995160712137</v>
      </c>
      <c r="J12" s="18">
        <f t="shared" si="2"/>
        <v>14.699909303695231</v>
      </c>
      <c r="K12" s="21">
        <f t="shared" si="8"/>
        <v>2.6878413239490064</v>
      </c>
      <c r="L12" s="23">
        <f t="shared" si="9"/>
        <v>8.5930125879613684</v>
      </c>
      <c r="M12" s="23">
        <f t="shared" si="10"/>
        <v>8.9230160982698212</v>
      </c>
      <c r="N12" s="18">
        <f t="shared" si="11"/>
        <v>0.10890231681590117</v>
      </c>
      <c r="O12" s="18">
        <f t="shared" si="12"/>
        <v>7502.6839707226909</v>
      </c>
      <c r="P12" s="18">
        <f t="shared" si="13"/>
        <v>7502.6839707226909</v>
      </c>
    </row>
    <row r="13" spans="1:17" x14ac:dyDescent="0.2">
      <c r="K13" s="3"/>
      <c r="L13" s="3"/>
      <c r="M13" s="3"/>
      <c r="N13" s="4"/>
    </row>
    <row r="14" spans="1:17" x14ac:dyDescent="0.2">
      <c r="K14" s="3"/>
      <c r="L14" s="3"/>
      <c r="M14" s="3"/>
      <c r="N14" s="4"/>
    </row>
    <row r="15" spans="1:17" x14ac:dyDescent="0.2">
      <c r="K15" s="3"/>
      <c r="L15" s="3"/>
      <c r="M15" s="3"/>
      <c r="N15" s="4"/>
    </row>
    <row r="16" spans="1:17" x14ac:dyDescent="0.2">
      <c r="K16" s="3"/>
      <c r="L16" s="3"/>
      <c r="M16" s="3"/>
      <c r="N16" s="4"/>
    </row>
    <row r="17" spans="2:14" x14ac:dyDescent="0.2">
      <c r="M17" s="7" t="s">
        <v>26</v>
      </c>
      <c r="N17" s="4">
        <f>SUM(N3:N12)</f>
        <v>1.5005303517472943</v>
      </c>
    </row>
    <row r="19" spans="2:14" x14ac:dyDescent="0.2">
      <c r="C19" s="5" t="s">
        <v>27</v>
      </c>
      <c r="D19" s="5"/>
    </row>
    <row r="20" spans="2:14" x14ac:dyDescent="0.2">
      <c r="C20" s="5">
        <v>349.99784056417212</v>
      </c>
      <c r="D20" s="5"/>
    </row>
    <row r="21" spans="2:14" x14ac:dyDescent="0.2">
      <c r="B21" s="8" t="s">
        <v>28</v>
      </c>
      <c r="C21" s="8" t="s">
        <v>29</v>
      </c>
      <c r="D21" s="8">
        <v>7.3141678546513231E-4</v>
      </c>
    </row>
    <row r="22" spans="2:14" x14ac:dyDescent="0.2">
      <c r="B22" s="8" t="s">
        <v>30</v>
      </c>
      <c r="C22" s="8" t="s">
        <v>31</v>
      </c>
      <c r="D22" s="8">
        <v>6</v>
      </c>
    </row>
    <row r="23" spans="2:14" x14ac:dyDescent="0.2">
      <c r="B23" s="8"/>
      <c r="C23" s="8" t="s">
        <v>32</v>
      </c>
      <c r="D23" s="8">
        <v>1.3</v>
      </c>
    </row>
    <row r="24" spans="2:14" x14ac:dyDescent="0.2">
      <c r="C24" s="2" t="s">
        <v>33</v>
      </c>
      <c r="D24" s="2">
        <v>0.5</v>
      </c>
    </row>
    <row r="26" spans="2:14" x14ac:dyDescent="0.2">
      <c r="C26" s="5" t="s">
        <v>34</v>
      </c>
      <c r="D26" s="5"/>
      <c r="E26" s="5"/>
    </row>
    <row r="27" spans="2:14" x14ac:dyDescent="0.2">
      <c r="C27" s="9">
        <f>3.4/D22</f>
        <v>0.56666666666666665</v>
      </c>
      <c r="D27" s="5"/>
      <c r="E27" s="5"/>
    </row>
    <row r="28" spans="2:14" x14ac:dyDescent="0.2">
      <c r="C28" s="5" t="s">
        <v>35</v>
      </c>
      <c r="D28" s="5"/>
      <c r="E28" s="5"/>
    </row>
    <row r="29" spans="2:14" x14ac:dyDescent="0.2">
      <c r="C29" s="5" t="s">
        <v>36</v>
      </c>
      <c r="D29" s="5"/>
      <c r="E29" s="5"/>
    </row>
    <row r="30" spans="2:14" x14ac:dyDescent="0.2">
      <c r="C30" s="5" t="s">
        <v>37</v>
      </c>
      <c r="D30" s="5"/>
      <c r="E30" s="5"/>
    </row>
    <row r="31" spans="2:14" x14ac:dyDescent="0.2">
      <c r="C31" s="5" t="s">
        <v>38</v>
      </c>
      <c r="D31" s="5"/>
      <c r="E31" s="5"/>
    </row>
    <row r="32" spans="2:14" x14ac:dyDescent="0.2">
      <c r="C32" s="5" t="s">
        <v>39</v>
      </c>
      <c r="D32" s="5"/>
      <c r="E3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3914-989F-6944-846C-BADA51D582E5}">
  <dimension ref="A1:N9"/>
  <sheetViews>
    <sheetView workbookViewId="0">
      <selection activeCell="E4" sqref="E4"/>
    </sheetView>
  </sheetViews>
  <sheetFormatPr baseColWidth="10" defaultRowHeight="16" x14ac:dyDescent="0.2"/>
  <cols>
    <col min="1" max="1" width="17.83203125" bestFit="1" customWidth="1"/>
    <col min="2" max="2" width="5" bestFit="1" customWidth="1"/>
    <col min="3" max="3" width="9.5" bestFit="1" customWidth="1"/>
    <col min="4" max="4" width="11.83203125" bestFit="1" customWidth="1"/>
    <col min="5" max="8" width="13.33203125" bestFit="1" customWidth="1"/>
    <col min="9" max="9" width="14.33203125" bestFit="1" customWidth="1"/>
    <col min="11" max="14" width="13.33203125" bestFit="1" customWidth="1"/>
  </cols>
  <sheetData>
    <row r="1" spans="1:14" x14ac:dyDescent="0.2">
      <c r="A1" s="16" t="s">
        <v>45</v>
      </c>
      <c r="B1" s="16" t="s">
        <v>46</v>
      </c>
      <c r="C1" s="24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54</v>
      </c>
      <c r="K1" s="16" t="s">
        <v>55</v>
      </c>
      <c r="L1" s="16" t="s">
        <v>56</v>
      </c>
      <c r="M1" s="16" t="s">
        <v>57</v>
      </c>
      <c r="N1" s="16" t="s">
        <v>58</v>
      </c>
    </row>
    <row r="2" spans="1:14" x14ac:dyDescent="0.2">
      <c r="A2">
        <v>25</v>
      </c>
      <c r="B2">
        <f>273+A2</f>
        <v>298</v>
      </c>
      <c r="C2" s="25">
        <f>1/B2</f>
        <v>3.3557046979865771E-3</v>
      </c>
      <c r="D2">
        <v>0.39</v>
      </c>
      <c r="E2">
        <v>0.52900000000000003</v>
      </c>
      <c r="F2">
        <v>0.871</v>
      </c>
      <c r="G2">
        <v>1.157</v>
      </c>
      <c r="H2">
        <v>2.31</v>
      </c>
      <c r="I2">
        <v>5.27</v>
      </c>
      <c r="J2">
        <v>9.36</v>
      </c>
      <c r="K2">
        <v>30.541</v>
      </c>
      <c r="L2">
        <v>62.4</v>
      </c>
      <c r="M2">
        <v>457.94099999999997</v>
      </c>
      <c r="N2">
        <v>2105</v>
      </c>
    </row>
    <row r="3" spans="1:14" x14ac:dyDescent="0.2">
      <c r="A3">
        <v>28</v>
      </c>
      <c r="B3">
        <f>273+A3</f>
        <v>301</v>
      </c>
      <c r="C3" s="25">
        <f>1/B3</f>
        <v>3.3222591362126247E-3</v>
      </c>
      <c r="E3">
        <v>0.438</v>
      </c>
      <c r="F3">
        <v>0.68300000000000005</v>
      </c>
      <c r="G3">
        <v>0.88600000000000001</v>
      </c>
      <c r="I3">
        <v>3.9860000000000002</v>
      </c>
      <c r="J3">
        <v>7.0469999999999997</v>
      </c>
      <c r="K3">
        <v>22.335999999999999</v>
      </c>
      <c r="L3">
        <v>38.033999999999999</v>
      </c>
      <c r="M3">
        <v>330.512</v>
      </c>
    </row>
    <row r="4" spans="1:14" x14ac:dyDescent="0.2">
      <c r="A4">
        <v>30</v>
      </c>
      <c r="B4">
        <f t="shared" ref="B4:B9" si="0">273+A4</f>
        <v>303</v>
      </c>
      <c r="C4" s="25">
        <f t="shared" ref="C4:C9" si="1">1/B4</f>
        <v>3.3003300330033004E-3</v>
      </c>
      <c r="D4">
        <v>0.27800000000000002</v>
      </c>
      <c r="E4">
        <v>0.39</v>
      </c>
      <c r="F4">
        <v>0.56000000000000005</v>
      </c>
      <c r="G4">
        <v>0.75900000000000001</v>
      </c>
      <c r="H4" s="11">
        <v>1.34</v>
      </c>
      <c r="I4">
        <v>3.3010000000000002</v>
      </c>
      <c r="J4">
        <v>5.9909999999999997</v>
      </c>
      <c r="K4">
        <v>19.097000000000001</v>
      </c>
      <c r="L4">
        <v>31.949000000000002</v>
      </c>
      <c r="M4">
        <v>268.83499999999998</v>
      </c>
      <c r="N4">
        <v>1122.0184543019636</v>
      </c>
    </row>
    <row r="5" spans="1:14" x14ac:dyDescent="0.2">
      <c r="A5">
        <v>40</v>
      </c>
      <c r="B5">
        <f t="shared" si="0"/>
        <v>313</v>
      </c>
      <c r="C5" s="25">
        <f t="shared" si="1"/>
        <v>3.1948881789137379E-3</v>
      </c>
      <c r="E5">
        <v>0.20599999999999999</v>
      </c>
      <c r="F5">
        <v>0.28499999999999998</v>
      </c>
      <c r="G5">
        <v>0.38200000000000001</v>
      </c>
      <c r="I5">
        <v>1.633</v>
      </c>
      <c r="J5">
        <v>2.883</v>
      </c>
      <c r="K5">
        <v>8.7059999999999995</v>
      </c>
      <c r="L5">
        <v>15.148999999999999</v>
      </c>
      <c r="M5">
        <v>120.136</v>
      </c>
    </row>
    <row r="6" spans="1:14" x14ac:dyDescent="0.2">
      <c r="A6">
        <v>45</v>
      </c>
      <c r="B6">
        <f t="shared" si="0"/>
        <v>318</v>
      </c>
      <c r="C6" s="25">
        <f t="shared" si="1"/>
        <v>3.1446540880503146E-3</v>
      </c>
      <c r="D6">
        <v>0.11799999999999999</v>
      </c>
      <c r="E6">
        <v>0.14799999999999999</v>
      </c>
      <c r="F6">
        <v>0.2235</v>
      </c>
      <c r="G6">
        <v>0.29899999999999999</v>
      </c>
      <c r="H6">
        <v>0.49</v>
      </c>
      <c r="I6">
        <v>1.2605</v>
      </c>
      <c r="J6">
        <v>2.2050241000000002</v>
      </c>
      <c r="K6">
        <v>5.7255000000000003</v>
      </c>
      <c r="L6">
        <v>11.4495</v>
      </c>
      <c r="M6">
        <v>89.706999999999994</v>
      </c>
      <c r="N6">
        <v>375</v>
      </c>
    </row>
    <row r="7" spans="1:14" x14ac:dyDescent="0.2">
      <c r="A7">
        <v>50</v>
      </c>
      <c r="B7">
        <f t="shared" si="0"/>
        <v>323</v>
      </c>
      <c r="C7" s="25">
        <f t="shared" si="1"/>
        <v>3.0959752321981426E-3</v>
      </c>
      <c r="E7">
        <v>0.11899999999999999</v>
      </c>
      <c r="F7">
        <v>0.16200000000000001</v>
      </c>
      <c r="G7">
        <v>0.216</v>
      </c>
      <c r="I7">
        <v>0.88800000000000001</v>
      </c>
      <c r="J7">
        <v>1.5269999999999999</v>
      </c>
      <c r="K7">
        <v>2.7450000000000001</v>
      </c>
      <c r="L7">
        <v>7.75</v>
      </c>
      <c r="M7">
        <v>59.277999999999999</v>
      </c>
    </row>
    <row r="8" spans="1:14" x14ac:dyDescent="0.2">
      <c r="A8">
        <v>60</v>
      </c>
      <c r="B8">
        <f t="shared" si="0"/>
        <v>333</v>
      </c>
      <c r="C8" s="25">
        <f t="shared" si="1"/>
        <v>3.003003003003003E-3</v>
      </c>
      <c r="D8">
        <v>5.3800000000000001E-2</v>
      </c>
      <c r="E8">
        <v>7.4999999999999997E-2</v>
      </c>
      <c r="F8">
        <v>9.8000000000000004E-2</v>
      </c>
      <c r="G8">
        <v>0.13100000000000001</v>
      </c>
      <c r="H8">
        <v>0.223</v>
      </c>
      <c r="I8">
        <v>0.52500000000000002</v>
      </c>
      <c r="J8">
        <v>0.875</v>
      </c>
      <c r="K8">
        <v>2.4790000000000001</v>
      </c>
      <c r="L8">
        <v>4.298</v>
      </c>
      <c r="M8">
        <v>29.686</v>
      </c>
      <c r="N8">
        <v>108</v>
      </c>
    </row>
    <row r="9" spans="1:14" x14ac:dyDescent="0.2">
      <c r="A9">
        <v>70</v>
      </c>
      <c r="B9">
        <f t="shared" si="0"/>
        <v>343</v>
      </c>
      <c r="C9" s="25">
        <f t="shared" si="1"/>
        <v>2.9154518950437317E-3</v>
      </c>
      <c r="D9">
        <v>3.6499999999999998E-2</v>
      </c>
      <c r="E9">
        <v>6.5000000000000002E-2</v>
      </c>
      <c r="F9">
        <v>6.4000000000000001E-2</v>
      </c>
      <c r="G9">
        <v>8.5000000000000006E-2</v>
      </c>
      <c r="H9">
        <v>0.14599999999999999</v>
      </c>
      <c r="I9">
        <v>0.32</v>
      </c>
      <c r="J9">
        <v>0.53100000000000003</v>
      </c>
      <c r="K9">
        <v>1.401</v>
      </c>
      <c r="L9">
        <v>2.5750000000000002</v>
      </c>
      <c r="M9">
        <v>15.73</v>
      </c>
      <c r="N9">
        <v>71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6717-F75B-694B-B683-A182117DBD6F}">
  <dimension ref="A1:C9"/>
  <sheetViews>
    <sheetView workbookViewId="0">
      <selection activeCell="C9" sqref="B1:C9"/>
    </sheetView>
  </sheetViews>
  <sheetFormatPr baseColWidth="10" defaultRowHeight="16" x14ac:dyDescent="0.2"/>
  <cols>
    <col min="1" max="1" width="17.83203125" bestFit="1" customWidth="1"/>
    <col min="2" max="2" width="17.83203125" customWidth="1"/>
    <col min="3" max="3" width="13" bestFit="1" customWidth="1"/>
  </cols>
  <sheetData>
    <row r="1" spans="1:3" x14ac:dyDescent="0.2">
      <c r="A1" s="24" t="s">
        <v>45</v>
      </c>
      <c r="B1" s="27" t="s">
        <v>59</v>
      </c>
      <c r="C1" s="27" t="s">
        <v>60</v>
      </c>
    </row>
    <row r="2" spans="1:3" x14ac:dyDescent="0.2">
      <c r="A2" s="25">
        <v>25</v>
      </c>
      <c r="B2" s="28">
        <v>13.899299991044225</v>
      </c>
      <c r="C2" s="28">
        <v>2.9857609459342473</v>
      </c>
    </row>
    <row r="3" spans="1:3" x14ac:dyDescent="0.2">
      <c r="A3" s="25">
        <v>28</v>
      </c>
      <c r="B3" s="28">
        <v>19.504781264411516</v>
      </c>
      <c r="C3" s="28">
        <v>6.2933275150686221</v>
      </c>
    </row>
    <row r="4" spans="1:3" x14ac:dyDescent="0.2">
      <c r="A4" s="25">
        <v>30</v>
      </c>
      <c r="B4" s="28">
        <v>22.870926878197789</v>
      </c>
      <c r="C4" s="28">
        <v>7.7914408728905435</v>
      </c>
    </row>
    <row r="5" spans="1:3" x14ac:dyDescent="0.2">
      <c r="A5" s="25">
        <v>40</v>
      </c>
      <c r="B5" s="28">
        <v>45.58807221983195</v>
      </c>
      <c r="C5" s="28">
        <v>18.116339679252061</v>
      </c>
    </row>
    <row r="6" spans="1:3" x14ac:dyDescent="0.2">
      <c r="A6" s="25">
        <v>45</v>
      </c>
      <c r="B6" s="28"/>
      <c r="C6" s="28"/>
    </row>
    <row r="7" spans="1:3" x14ac:dyDescent="0.2">
      <c r="A7" s="25">
        <v>50</v>
      </c>
      <c r="B7" s="28">
        <v>80.73866453290978</v>
      </c>
      <c r="C7" s="28">
        <v>39.416029685018351</v>
      </c>
    </row>
    <row r="8" spans="1:3" x14ac:dyDescent="0.2">
      <c r="A8" s="25">
        <v>60</v>
      </c>
      <c r="B8" s="28">
        <v>132.292123986875</v>
      </c>
      <c r="C8" s="28">
        <v>49.632465806753494</v>
      </c>
    </row>
    <row r="9" spans="1:3" x14ac:dyDescent="0.2">
      <c r="A9" s="25">
        <v>70</v>
      </c>
      <c r="B9" s="28">
        <v>199.21518639005873</v>
      </c>
      <c r="C9" s="28">
        <v>81.911451487480221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AC9B-74D2-024B-A5C4-2CE12C8AD484}">
  <dimension ref="A1:D9"/>
  <sheetViews>
    <sheetView workbookViewId="0">
      <selection activeCell="D15" sqref="D15"/>
    </sheetView>
  </sheetViews>
  <sheetFormatPr baseColWidth="10" defaultRowHeight="16" x14ac:dyDescent="0.2"/>
  <sheetData>
    <row r="1" spans="1:4" ht="20" thickBot="1" x14ac:dyDescent="0.25">
      <c r="A1" s="29" t="s">
        <v>61</v>
      </c>
      <c r="B1" s="32" t="s">
        <v>62</v>
      </c>
      <c r="C1" s="32" t="s">
        <v>63</v>
      </c>
      <c r="D1" s="13" t="s">
        <v>64</v>
      </c>
    </row>
    <row r="2" spans="1:4" x14ac:dyDescent="0.2">
      <c r="A2" s="30">
        <v>25</v>
      </c>
      <c r="B2" s="33">
        <v>0.18</v>
      </c>
      <c r="C2" s="33">
        <v>2</v>
      </c>
      <c r="D2" s="14">
        <v>2.5299999999999998</v>
      </c>
    </row>
    <row r="3" spans="1:4" x14ac:dyDescent="0.2">
      <c r="A3" s="30">
        <v>28</v>
      </c>
      <c r="B3" s="33">
        <v>0.2</v>
      </c>
      <c r="C3" s="33">
        <v>2</v>
      </c>
      <c r="D3" s="14">
        <v>2.4900000000000002</v>
      </c>
    </row>
    <row r="4" spans="1:4" x14ac:dyDescent="0.2">
      <c r="A4" s="30">
        <v>30</v>
      </c>
      <c r="B4" s="33">
        <v>0.2</v>
      </c>
      <c r="C4" s="33">
        <v>2</v>
      </c>
      <c r="D4" s="14">
        <v>2.4700000000000002</v>
      </c>
    </row>
    <row r="5" spans="1:4" x14ac:dyDescent="0.2">
      <c r="A5" s="30">
        <v>40</v>
      </c>
      <c r="B5" s="33">
        <v>0.26</v>
      </c>
      <c r="C5" s="33">
        <v>2.1</v>
      </c>
      <c r="D5" s="14">
        <v>2.4500000000000002</v>
      </c>
    </row>
    <row r="6" spans="1:4" x14ac:dyDescent="0.2">
      <c r="A6" s="30">
        <v>45</v>
      </c>
      <c r="B6" s="33">
        <v>0.21</v>
      </c>
      <c r="C6" s="33">
        <v>2.1</v>
      </c>
      <c r="D6" s="14">
        <v>2.4</v>
      </c>
    </row>
    <row r="7" spans="1:4" x14ac:dyDescent="0.2">
      <c r="A7" s="30">
        <v>50</v>
      </c>
      <c r="B7" s="33">
        <v>0.26</v>
      </c>
      <c r="C7" s="33">
        <v>2.2000000000000002</v>
      </c>
      <c r="D7" s="14">
        <v>2.37</v>
      </c>
    </row>
    <row r="8" spans="1:4" x14ac:dyDescent="0.2">
      <c r="A8" s="30">
        <v>60</v>
      </c>
      <c r="B8" s="33">
        <v>0.22</v>
      </c>
      <c r="C8" s="33">
        <v>2.2000000000000002</v>
      </c>
      <c r="D8" s="14">
        <v>2.2799999999999998</v>
      </c>
    </row>
    <row r="9" spans="1:4" ht="17" thickBot="1" x14ac:dyDescent="0.25">
      <c r="A9" s="31">
        <v>70</v>
      </c>
      <c r="B9" s="34">
        <v>0.28000000000000003</v>
      </c>
      <c r="C9" s="34">
        <v>2.2999999999999998</v>
      </c>
      <c r="D9" s="15">
        <v>2.2400000000000002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35FFC-2222-EB4A-8FD0-D7EF33340BBE}">
  <dimension ref="A1:L97"/>
  <sheetViews>
    <sheetView workbookViewId="0">
      <selection activeCell="D8" sqref="D8"/>
    </sheetView>
  </sheetViews>
  <sheetFormatPr baseColWidth="10" defaultRowHeight="16" x14ac:dyDescent="0.2"/>
  <cols>
    <col min="1" max="1" width="10.83203125" style="37"/>
    <col min="2" max="2" width="10.83203125" style="25"/>
    <col min="4" max="5" width="10.83203125" style="28"/>
    <col min="8" max="8" width="12.1640625" bestFit="1" customWidth="1"/>
  </cols>
  <sheetData>
    <row r="1" spans="1:12" x14ac:dyDescent="0.2">
      <c r="A1" s="36" t="s">
        <v>69</v>
      </c>
    </row>
    <row r="2" spans="1:12" x14ac:dyDescent="0.2">
      <c r="A2" s="37" t="s">
        <v>65</v>
      </c>
      <c r="B2" s="25" t="s">
        <v>66</v>
      </c>
      <c r="C2" t="s">
        <v>67</v>
      </c>
      <c r="D2" s="28" t="s">
        <v>68</v>
      </c>
      <c r="E2" s="28" t="s">
        <v>44</v>
      </c>
    </row>
    <row r="3" spans="1:12" x14ac:dyDescent="0.2">
      <c r="A3" s="37">
        <v>0</v>
      </c>
      <c r="B3" s="25">
        <v>0</v>
      </c>
      <c r="C3">
        <v>0.3276</v>
      </c>
      <c r="D3" s="28">
        <v>0</v>
      </c>
    </row>
    <row r="4" spans="1:12" x14ac:dyDescent="0.2">
      <c r="A4" s="37">
        <v>0.1</v>
      </c>
      <c r="B4" s="25">
        <v>1.0500000000000002E-3</v>
      </c>
      <c r="C4">
        <v>0.441</v>
      </c>
      <c r="D4" s="28">
        <v>0.34615384615384626</v>
      </c>
      <c r="E4" s="28">
        <v>0.43359557623508271</v>
      </c>
      <c r="I4" s="16"/>
      <c r="J4" s="16"/>
      <c r="K4" s="16"/>
      <c r="L4" s="16"/>
    </row>
    <row r="5" spans="1:12" x14ac:dyDescent="0.2">
      <c r="A5" s="37">
        <v>0.2</v>
      </c>
      <c r="B5" s="25">
        <v>2.1000000000000003E-3</v>
      </c>
      <c r="C5">
        <v>0.68300000000000005</v>
      </c>
      <c r="D5" s="28">
        <v>1.084859584859585</v>
      </c>
      <c r="E5" s="28">
        <v>1.0016258042293449</v>
      </c>
    </row>
    <row r="6" spans="1:12" x14ac:dyDescent="0.2">
      <c r="A6" s="37">
        <v>0.3</v>
      </c>
      <c r="B6" s="25">
        <v>3.15E-3</v>
      </c>
      <c r="C6">
        <v>0.88600000000000001</v>
      </c>
      <c r="D6" s="28">
        <v>1.7045177045177047</v>
      </c>
      <c r="E6" s="28">
        <v>1.7052589668279536</v>
      </c>
    </row>
    <row r="7" spans="1:12" x14ac:dyDescent="0.2">
      <c r="A7" s="37">
        <v>0.5</v>
      </c>
      <c r="B7" s="25">
        <v>5.2500000000000003E-3</v>
      </c>
      <c r="C7">
        <v>1.7280000000000002</v>
      </c>
      <c r="D7" s="28">
        <v>4.2747252747252755</v>
      </c>
      <c r="E7" s="28">
        <v>3.5422412685330116</v>
      </c>
    </row>
    <row r="8" spans="1:12" x14ac:dyDescent="0.2">
      <c r="A8" s="37">
        <v>0.75</v>
      </c>
      <c r="B8" s="25">
        <v>7.8750000000000001E-3</v>
      </c>
      <c r="C8">
        <v>3.9860000000000002</v>
      </c>
      <c r="D8" s="28">
        <v>11.167277167277168</v>
      </c>
      <c r="E8" s="28">
        <v>6.8551747995101566</v>
      </c>
    </row>
    <row r="9" spans="1:12" x14ac:dyDescent="0.2">
      <c r="A9" s="37">
        <v>1</v>
      </c>
      <c r="B9" s="25">
        <v>1.0500000000000001E-2</v>
      </c>
      <c r="C9">
        <v>7.0469999999999997</v>
      </c>
      <c r="D9" s="28">
        <v>20.510989010989011</v>
      </c>
      <c r="E9" s="28">
        <v>12.129311722238949</v>
      </c>
    </row>
    <row r="10" spans="1:12" x14ac:dyDescent="0.2">
      <c r="A10" s="37">
        <v>1.5</v>
      </c>
      <c r="B10" s="25">
        <v>1.575E-2</v>
      </c>
      <c r="C10">
        <v>22.335999999999999</v>
      </c>
      <c r="D10" s="28">
        <v>67.18070818070818</v>
      </c>
      <c r="E10" s="28">
        <v>38.989712199336516</v>
      </c>
    </row>
    <row r="11" spans="1:12" x14ac:dyDescent="0.2">
      <c r="A11" s="37">
        <v>2</v>
      </c>
      <c r="B11" s="25">
        <v>2.1000000000000001E-2</v>
      </c>
      <c r="C11">
        <v>38.033999999999999</v>
      </c>
      <c r="D11" s="28">
        <v>115.09890109890109</v>
      </c>
      <c r="E11" s="28">
        <v>131.7112703001595</v>
      </c>
    </row>
    <row r="12" spans="1:12" x14ac:dyDescent="0.2">
      <c r="A12" s="37">
        <v>3</v>
      </c>
      <c r="B12" s="25">
        <v>3.15E-2</v>
      </c>
      <c r="C12">
        <v>330.512</v>
      </c>
      <c r="D12" s="28">
        <v>1007.8888888888889</v>
      </c>
      <c r="E12" s="28">
        <v>1095.7285888214103</v>
      </c>
    </row>
    <row r="13" spans="1:12" x14ac:dyDescent="0.2">
      <c r="A13" s="37">
        <v>4</v>
      </c>
      <c r="B13" s="25">
        <v>4.2000000000000003E-2</v>
      </c>
      <c r="C13">
        <v>1515.2</v>
      </c>
      <c r="D13" s="28">
        <v>4624.1526251526257</v>
      </c>
      <c r="E13" s="28">
        <v>5555.3816356237185</v>
      </c>
    </row>
    <row r="15" spans="1:12" x14ac:dyDescent="0.2">
      <c r="A15" s="36" t="s">
        <v>70</v>
      </c>
    </row>
    <row r="16" spans="1:12" x14ac:dyDescent="0.2">
      <c r="A16" s="37" t="s">
        <v>65</v>
      </c>
      <c r="B16" s="25" t="s">
        <v>66</v>
      </c>
      <c r="C16" t="s">
        <v>67</v>
      </c>
      <c r="D16" s="28" t="s">
        <v>68</v>
      </c>
      <c r="E16" s="28" t="s">
        <v>44</v>
      </c>
    </row>
    <row r="17" spans="1:5" x14ac:dyDescent="0.2">
      <c r="A17" s="37">
        <v>0</v>
      </c>
      <c r="B17" s="25">
        <v>0</v>
      </c>
      <c r="C17">
        <v>0.27800000000000002</v>
      </c>
      <c r="D17" s="28">
        <v>0</v>
      </c>
    </row>
    <row r="18" spans="1:5" x14ac:dyDescent="0.2">
      <c r="A18" s="37">
        <v>0.1</v>
      </c>
      <c r="B18" s="25">
        <v>1.0500000000000002E-3</v>
      </c>
      <c r="C18">
        <v>0.39</v>
      </c>
      <c r="D18" s="28">
        <v>0.40287769784172656</v>
      </c>
      <c r="E18" s="28">
        <v>0.43359583875515412</v>
      </c>
    </row>
    <row r="19" spans="1:5" x14ac:dyDescent="0.2">
      <c r="A19" s="37">
        <v>0.2</v>
      </c>
      <c r="B19" s="25">
        <v>2.1000000000000003E-3</v>
      </c>
      <c r="C19">
        <v>0.56000000000000005</v>
      </c>
      <c r="D19" s="28">
        <v>1.014388489208633</v>
      </c>
      <c r="E19" s="28">
        <v>1.0016348941591575</v>
      </c>
    </row>
    <row r="20" spans="1:5" x14ac:dyDescent="0.2">
      <c r="A20" s="37">
        <v>0.3</v>
      </c>
      <c r="B20" s="25">
        <v>3.15E-3</v>
      </c>
      <c r="C20">
        <v>0.75900000000000001</v>
      </c>
      <c r="D20" s="28">
        <v>1.7302158273381294</v>
      </c>
      <c r="E20" s="28">
        <v>1.7053213145596502</v>
      </c>
    </row>
    <row r="21" spans="1:5" x14ac:dyDescent="0.2">
      <c r="A21" s="37">
        <v>0.5</v>
      </c>
      <c r="B21" s="25">
        <v>5.2500000000000003E-3</v>
      </c>
      <c r="C21">
        <v>1.34</v>
      </c>
      <c r="D21" s="28">
        <v>3.8201438848920866</v>
      </c>
      <c r="E21" s="28">
        <v>3.5426577718639014</v>
      </c>
    </row>
    <row r="22" spans="1:5" x14ac:dyDescent="0.2">
      <c r="A22" s="37">
        <v>0.75</v>
      </c>
      <c r="B22" s="25">
        <v>7.8750000000000001E-3</v>
      </c>
      <c r="C22">
        <v>3.3010000000000002</v>
      </c>
      <c r="D22" s="28">
        <v>10.87410071942446</v>
      </c>
      <c r="E22" s="28">
        <v>6.8531067154922063</v>
      </c>
    </row>
    <row r="23" spans="1:5" x14ac:dyDescent="0.2">
      <c r="A23" s="37">
        <v>1</v>
      </c>
      <c r="B23" s="25">
        <v>1.0500000000000001E-2</v>
      </c>
      <c r="C23">
        <v>5.9909999999999997</v>
      </c>
      <c r="D23" s="28">
        <v>20.550359712230211</v>
      </c>
      <c r="E23" s="28">
        <v>12.094495070775183</v>
      </c>
    </row>
    <row r="24" spans="1:5" x14ac:dyDescent="0.2">
      <c r="A24" s="37">
        <v>1.5</v>
      </c>
      <c r="B24" s="25">
        <v>1.575E-2</v>
      </c>
      <c r="C24">
        <v>19.097000000000001</v>
      </c>
      <c r="D24" s="28">
        <v>67.694244604316552</v>
      </c>
      <c r="E24" s="28">
        <v>38.276844473732247</v>
      </c>
    </row>
    <row r="25" spans="1:5" x14ac:dyDescent="0.2">
      <c r="A25" s="37">
        <v>2</v>
      </c>
      <c r="B25" s="25">
        <v>2.1000000000000001E-2</v>
      </c>
      <c r="C25">
        <v>31.949000000000002</v>
      </c>
      <c r="D25" s="28">
        <v>113.92446043165467</v>
      </c>
      <c r="E25" s="28">
        <v>126.644872861059</v>
      </c>
    </row>
    <row r="26" spans="1:5" x14ac:dyDescent="0.2">
      <c r="A26" s="37">
        <v>3</v>
      </c>
      <c r="B26" s="25">
        <v>3.15E-2</v>
      </c>
      <c r="C26">
        <v>268.83499999999998</v>
      </c>
      <c r="D26" s="28">
        <v>966.03237410071927</v>
      </c>
      <c r="E26" s="28">
        <v>1023.8064622480629</v>
      </c>
    </row>
    <row r="27" spans="1:5" x14ac:dyDescent="0.2">
      <c r="A27" s="37">
        <v>4</v>
      </c>
      <c r="B27" s="25">
        <v>4.2000000000000003E-2</v>
      </c>
      <c r="C27">
        <v>1122</v>
      </c>
      <c r="D27" s="28">
        <v>4034.9712230215823</v>
      </c>
      <c r="E27" s="28">
        <v>5104.6279637385614</v>
      </c>
    </row>
    <row r="29" spans="1:5" x14ac:dyDescent="0.2">
      <c r="A29" s="36" t="s">
        <v>71</v>
      </c>
    </row>
    <row r="30" spans="1:5" x14ac:dyDescent="0.2">
      <c r="A30" s="37" t="s">
        <v>65</v>
      </c>
      <c r="B30" s="25" t="s">
        <v>66</v>
      </c>
      <c r="C30" t="s">
        <v>67</v>
      </c>
      <c r="D30" s="28" t="s">
        <v>68</v>
      </c>
      <c r="E30" s="28" t="s">
        <v>44</v>
      </c>
    </row>
    <row r="31" spans="1:5" x14ac:dyDescent="0.2">
      <c r="A31" s="37">
        <v>0</v>
      </c>
      <c r="B31" s="25">
        <v>0</v>
      </c>
      <c r="C31">
        <v>0.17133333333333334</v>
      </c>
      <c r="D31" s="28">
        <v>0</v>
      </c>
    </row>
    <row r="32" spans="1:5" x14ac:dyDescent="0.2">
      <c r="A32" s="37">
        <v>0.1</v>
      </c>
      <c r="B32" s="25">
        <v>1.0500000000000002E-3</v>
      </c>
      <c r="C32">
        <v>0.24199999999999999</v>
      </c>
      <c r="D32" s="28">
        <v>0.41245136186770415</v>
      </c>
      <c r="E32" s="28">
        <v>0.42931344005014827</v>
      </c>
    </row>
    <row r="33" spans="1:5" x14ac:dyDescent="0.2">
      <c r="A33" s="37">
        <v>0.2</v>
      </c>
      <c r="B33" s="25">
        <v>2.1000000000000003E-3</v>
      </c>
      <c r="C33">
        <v>0.28499999999999998</v>
      </c>
      <c r="D33" s="28">
        <v>0.66342412451361854</v>
      </c>
      <c r="E33" s="28">
        <v>0.99126129046930855</v>
      </c>
    </row>
    <row r="34" spans="1:5" x14ac:dyDescent="0.2">
      <c r="A34" s="37">
        <v>0.3</v>
      </c>
      <c r="B34" s="25">
        <v>3.15E-3</v>
      </c>
      <c r="C34">
        <v>0.38200000000000001</v>
      </c>
      <c r="D34" s="28">
        <v>1.2295719844357977</v>
      </c>
      <c r="E34" s="28">
        <v>1.6892859116989893</v>
      </c>
    </row>
    <row r="35" spans="1:5" x14ac:dyDescent="0.2">
      <c r="A35" s="37">
        <v>0.5</v>
      </c>
      <c r="B35" s="25">
        <v>5.2500000000000003E-3</v>
      </c>
      <c r="C35">
        <v>0.77333333333333332</v>
      </c>
      <c r="D35" s="28">
        <v>3.5136186770428015</v>
      </c>
      <c r="E35" s="28">
        <v>3.5401660721800123</v>
      </c>
    </row>
    <row r="36" spans="1:5" x14ac:dyDescent="0.2">
      <c r="A36" s="37">
        <v>0.75</v>
      </c>
      <c r="B36" s="25">
        <v>7.8750000000000001E-3</v>
      </c>
      <c r="C36">
        <v>1.633</v>
      </c>
      <c r="D36" s="28">
        <v>8.5311284046692606</v>
      </c>
      <c r="E36" s="28">
        <v>7.0215955393338971</v>
      </c>
    </row>
    <row r="37" spans="1:5" x14ac:dyDescent="0.2">
      <c r="A37" s="37">
        <v>1</v>
      </c>
      <c r="B37" s="25">
        <v>1.0500000000000001E-2</v>
      </c>
      <c r="C37">
        <v>2.883</v>
      </c>
      <c r="D37" s="28">
        <v>15.826848249027236</v>
      </c>
      <c r="E37" s="28">
        <v>12.77091585934085</v>
      </c>
    </row>
    <row r="38" spans="1:5" x14ac:dyDescent="0.2">
      <c r="A38" s="37">
        <v>1.5</v>
      </c>
      <c r="B38" s="25">
        <v>1.575E-2</v>
      </c>
      <c r="C38">
        <v>8.7059999999999995</v>
      </c>
      <c r="D38" s="28">
        <v>49.813229571984429</v>
      </c>
      <c r="E38" s="28">
        <v>40.402859621913322</v>
      </c>
    </row>
    <row r="39" spans="1:5" x14ac:dyDescent="0.2">
      <c r="A39" s="37">
        <v>2</v>
      </c>
      <c r="B39" s="25">
        <v>2.1000000000000001E-2</v>
      </c>
      <c r="C39">
        <v>15.148999999999999</v>
      </c>
      <c r="D39" s="28">
        <v>87.418287937743187</v>
      </c>
      <c r="E39" s="28">
        <v>120.94970004968229</v>
      </c>
    </row>
    <row r="40" spans="1:5" x14ac:dyDescent="0.2">
      <c r="A40" s="37">
        <v>3</v>
      </c>
      <c r="B40" s="25">
        <v>3.15E-2</v>
      </c>
      <c r="C40">
        <v>120.136</v>
      </c>
      <c r="D40" s="28">
        <v>700.18287937743185</v>
      </c>
      <c r="E40" s="28">
        <v>761.5783985066704</v>
      </c>
    </row>
    <row r="41" spans="1:5" x14ac:dyDescent="0.2">
      <c r="A41" s="37">
        <v>4</v>
      </c>
      <c r="B41" s="25">
        <v>4.2000000000000003E-2</v>
      </c>
      <c r="C41">
        <v>624</v>
      </c>
      <c r="D41" s="28">
        <v>3641.023346303502</v>
      </c>
      <c r="E41" s="28">
        <v>3121.3773124038603</v>
      </c>
    </row>
    <row r="43" spans="1:5" x14ac:dyDescent="0.2">
      <c r="A43" s="36" t="s">
        <v>73</v>
      </c>
    </row>
    <row r="44" spans="1:5" x14ac:dyDescent="0.2">
      <c r="A44" s="38" t="s">
        <v>65</v>
      </c>
      <c r="B44" s="35" t="s">
        <v>66</v>
      </c>
      <c r="C44" s="12" t="s">
        <v>67</v>
      </c>
      <c r="D44" s="39" t="s">
        <v>68</v>
      </c>
      <c r="E44" s="39" t="s">
        <v>44</v>
      </c>
    </row>
    <row r="45" spans="1:5" x14ac:dyDescent="0.2">
      <c r="A45" s="38">
        <v>0</v>
      </c>
      <c r="B45" s="35">
        <v>0</v>
      </c>
      <c r="C45" s="12">
        <v>0.11799999999999999</v>
      </c>
      <c r="D45" s="39">
        <v>0</v>
      </c>
      <c r="E45" s="39"/>
    </row>
    <row r="46" spans="1:5" x14ac:dyDescent="0.2">
      <c r="A46" s="38">
        <v>0.1</v>
      </c>
      <c r="B46" s="35">
        <v>1.0499999999999999E-3</v>
      </c>
      <c r="C46" s="12">
        <v>0.16250000000000001</v>
      </c>
      <c r="D46" s="39">
        <v>0.37711864</v>
      </c>
      <c r="E46" s="39">
        <v>0.42886257</v>
      </c>
    </row>
    <row r="47" spans="1:5" x14ac:dyDescent="0.2">
      <c r="A47" s="38">
        <v>0.2</v>
      </c>
      <c r="B47" s="35">
        <v>2.0999999999999999E-3</v>
      </c>
      <c r="C47" s="12">
        <v>0.2235</v>
      </c>
      <c r="D47" s="39">
        <v>0.89406779999999997</v>
      </c>
      <c r="E47" s="39">
        <v>0.99094952999999997</v>
      </c>
    </row>
    <row r="48" spans="1:5" x14ac:dyDescent="0.2">
      <c r="A48" s="38">
        <v>0.3</v>
      </c>
      <c r="B48" s="35">
        <v>3.15E-3</v>
      </c>
      <c r="C48" s="12">
        <v>0.29899999999999999</v>
      </c>
      <c r="D48" s="39">
        <v>1.5338983100000001</v>
      </c>
      <c r="E48" s="39">
        <v>1.69283191</v>
      </c>
    </row>
    <row r="49" spans="1:5" x14ac:dyDescent="0.2">
      <c r="A49" s="38">
        <v>0.5</v>
      </c>
      <c r="B49" s="35">
        <v>5.2500000000000003E-3</v>
      </c>
      <c r="C49" s="12">
        <v>0.49</v>
      </c>
      <c r="D49" s="39">
        <v>3.1525423699999999</v>
      </c>
      <c r="E49" s="39">
        <v>3.5907849000000001</v>
      </c>
    </row>
    <row r="50" spans="1:5" x14ac:dyDescent="0.2">
      <c r="A50" s="38">
        <v>0.75</v>
      </c>
      <c r="B50" s="35">
        <v>7.8750000000000001E-3</v>
      </c>
      <c r="C50" s="12">
        <v>1.2605</v>
      </c>
      <c r="D50" s="39">
        <v>9.6822033899999997</v>
      </c>
      <c r="E50" s="39">
        <v>7.3280165400000001</v>
      </c>
    </row>
    <row r="51" spans="1:5" x14ac:dyDescent="0.2">
      <c r="A51" s="38">
        <v>1</v>
      </c>
      <c r="B51" s="35">
        <v>1.0500000000000001E-2</v>
      </c>
      <c r="C51" s="12">
        <v>2.2050241000000002</v>
      </c>
      <c r="D51" s="39">
        <v>17.686644900000001</v>
      </c>
      <c r="E51" s="39">
        <v>13.784995199999999</v>
      </c>
    </row>
    <row r="52" spans="1:5" x14ac:dyDescent="0.2">
      <c r="A52" s="38">
        <v>1.5</v>
      </c>
      <c r="B52" s="35">
        <v>1.575E-2</v>
      </c>
      <c r="C52" s="12">
        <v>5.7255000000000003</v>
      </c>
      <c r="D52" s="39">
        <v>47.521186399999998</v>
      </c>
      <c r="E52" s="39">
        <v>45.100380999999999</v>
      </c>
    </row>
    <row r="53" spans="1:5" x14ac:dyDescent="0.2">
      <c r="A53" s="38">
        <v>2</v>
      </c>
      <c r="B53" s="35">
        <v>2.1000000000000001E-2</v>
      </c>
      <c r="C53" s="12">
        <v>11.4495</v>
      </c>
      <c r="D53" s="39">
        <v>96.029661000000004</v>
      </c>
      <c r="E53" s="39">
        <v>131.97747899999999</v>
      </c>
    </row>
    <row r="54" spans="1:5" x14ac:dyDescent="0.2">
      <c r="A54" s="38">
        <v>3</v>
      </c>
      <c r="B54" s="35">
        <v>3.15E-2</v>
      </c>
      <c r="C54" s="12">
        <v>89.706999999999994</v>
      </c>
      <c r="D54" s="39">
        <v>759.22881400000006</v>
      </c>
      <c r="E54" s="39">
        <v>754.70311500000003</v>
      </c>
    </row>
    <row r="55" spans="1:5" x14ac:dyDescent="0.2">
      <c r="A55" s="38">
        <v>4</v>
      </c>
      <c r="B55" s="35">
        <v>4.2000000000000003E-2</v>
      </c>
      <c r="C55" s="12">
        <v>375</v>
      </c>
      <c r="D55" s="39">
        <v>3176.9661000000001</v>
      </c>
      <c r="E55" s="39">
        <v>2831.18217</v>
      </c>
    </row>
    <row r="57" spans="1:5" x14ac:dyDescent="0.2">
      <c r="A57" s="36" t="s">
        <v>72</v>
      </c>
    </row>
    <row r="58" spans="1:5" x14ac:dyDescent="0.2">
      <c r="A58" s="37" t="s">
        <v>65</v>
      </c>
      <c r="B58" s="25" t="s">
        <v>66</v>
      </c>
      <c r="C58" t="s">
        <v>67</v>
      </c>
      <c r="D58" s="28" t="s">
        <v>68</v>
      </c>
      <c r="E58" s="28" t="s">
        <v>44</v>
      </c>
    </row>
    <row r="59" spans="1:5" x14ac:dyDescent="0.2">
      <c r="A59" s="37">
        <v>0</v>
      </c>
      <c r="B59" s="25">
        <v>0</v>
      </c>
      <c r="C59">
        <v>9.6599999999999991E-2</v>
      </c>
      <c r="D59" s="28">
        <v>0</v>
      </c>
    </row>
    <row r="60" spans="1:5" x14ac:dyDescent="0.2">
      <c r="A60" s="37">
        <v>0.1</v>
      </c>
      <c r="B60" s="25">
        <v>1.0500000000000002E-3</v>
      </c>
      <c r="C60">
        <v>0.11899999999999999</v>
      </c>
      <c r="D60" s="28">
        <v>0.23188405797101463</v>
      </c>
      <c r="E60" s="28">
        <v>0.41935730089916584</v>
      </c>
    </row>
    <row r="61" spans="1:5" x14ac:dyDescent="0.2">
      <c r="A61" s="37">
        <v>0.2</v>
      </c>
      <c r="B61" s="25">
        <v>2.1000000000000003E-3</v>
      </c>
      <c r="C61">
        <v>0.16200000000000001</v>
      </c>
      <c r="D61" s="28">
        <v>0.67701863354037295</v>
      </c>
      <c r="E61" s="28">
        <v>0.96680795069152747</v>
      </c>
    </row>
    <row r="62" spans="1:5" x14ac:dyDescent="0.2">
      <c r="A62" s="37">
        <v>0.3</v>
      </c>
      <c r="B62" s="25">
        <v>3.15E-3</v>
      </c>
      <c r="C62">
        <v>0.216</v>
      </c>
      <c r="D62" s="28">
        <v>1.2360248447204971</v>
      </c>
      <c r="E62" s="28">
        <v>1.6482274908590981</v>
      </c>
    </row>
    <row r="63" spans="1:5" x14ac:dyDescent="0.2">
      <c r="A63" s="37">
        <v>0.5</v>
      </c>
      <c r="B63" s="25">
        <v>5.2500000000000003E-3</v>
      </c>
      <c r="C63">
        <v>0.40100000000000002</v>
      </c>
      <c r="D63" s="28">
        <v>3.1511387163561082</v>
      </c>
      <c r="E63" s="28">
        <v>3.4776100736500775</v>
      </c>
    </row>
    <row r="64" spans="1:5" x14ac:dyDescent="0.2">
      <c r="A64" s="37">
        <v>0.75</v>
      </c>
      <c r="B64" s="25">
        <v>7.8750000000000001E-3</v>
      </c>
      <c r="C64">
        <v>0.88800000000000001</v>
      </c>
      <c r="D64" s="28">
        <v>8.1925465838509322</v>
      </c>
      <c r="E64" s="28">
        <v>7.007253524321932</v>
      </c>
    </row>
    <row r="65" spans="1:5" x14ac:dyDescent="0.2">
      <c r="A65" s="37">
        <v>1</v>
      </c>
      <c r="B65" s="25">
        <v>1.0500000000000001E-2</v>
      </c>
      <c r="C65">
        <v>1.5269999999999999</v>
      </c>
      <c r="D65" s="28">
        <v>14.80745341614907</v>
      </c>
      <c r="E65" s="28">
        <v>12.906323621997654</v>
      </c>
    </row>
    <row r="66" spans="1:5" x14ac:dyDescent="0.2">
      <c r="A66" s="37">
        <v>1.5</v>
      </c>
      <c r="B66" s="25">
        <v>1.575E-2</v>
      </c>
      <c r="C66">
        <v>2.7450000000000001</v>
      </c>
      <c r="D66" s="28">
        <v>27.416149068322984</v>
      </c>
      <c r="E66" s="28">
        <v>40.027524694218123</v>
      </c>
    </row>
    <row r="67" spans="1:5" x14ac:dyDescent="0.2">
      <c r="A67" s="37">
        <v>2</v>
      </c>
      <c r="B67" s="25">
        <v>2.1000000000000001E-2</v>
      </c>
      <c r="C67">
        <v>7.75</v>
      </c>
      <c r="D67" s="28">
        <v>79.227743271221541</v>
      </c>
      <c r="E67" s="28">
        <v>111.95565763392352</v>
      </c>
    </row>
    <row r="68" spans="1:5" x14ac:dyDescent="0.2">
      <c r="A68" s="37">
        <v>3</v>
      </c>
      <c r="B68" s="25">
        <v>3.15E-2</v>
      </c>
      <c r="C68">
        <v>59.277999999999999</v>
      </c>
      <c r="D68" s="28">
        <v>612.64389233954455</v>
      </c>
      <c r="E68" s="28">
        <v>607.06192691658634</v>
      </c>
    </row>
    <row r="69" spans="1:5" x14ac:dyDescent="0.2">
      <c r="A69" s="37">
        <v>4</v>
      </c>
      <c r="B69" s="25">
        <v>4.2000000000000003E-2</v>
      </c>
      <c r="C69">
        <v>286</v>
      </c>
      <c r="D69" s="28">
        <v>2959.6625258799177</v>
      </c>
      <c r="E69" s="28">
        <v>2213.9111044606416</v>
      </c>
    </row>
    <row r="71" spans="1:5" x14ac:dyDescent="0.2">
      <c r="A71" s="36" t="s">
        <v>74</v>
      </c>
    </row>
    <row r="72" spans="1:5" x14ac:dyDescent="0.2">
      <c r="A72" s="37" t="s">
        <v>65</v>
      </c>
      <c r="B72" s="25" t="s">
        <v>66</v>
      </c>
      <c r="C72" t="s">
        <v>67</v>
      </c>
      <c r="D72" s="28" t="s">
        <v>68</v>
      </c>
      <c r="E72" s="28" t="s">
        <v>44</v>
      </c>
    </row>
    <row r="73" spans="1:5" x14ac:dyDescent="0.2">
      <c r="A73" s="37">
        <v>0</v>
      </c>
      <c r="B73" s="25">
        <v>0</v>
      </c>
      <c r="C73">
        <v>5.3800000000000001E-2</v>
      </c>
      <c r="D73" s="28">
        <v>0</v>
      </c>
    </row>
    <row r="74" spans="1:5" x14ac:dyDescent="0.2">
      <c r="A74" s="37">
        <v>0.1</v>
      </c>
      <c r="B74" s="25">
        <v>1.0500000000000002E-3</v>
      </c>
      <c r="C74">
        <v>7.4999999999999997E-2</v>
      </c>
      <c r="D74" s="28">
        <v>0.39405204460966536</v>
      </c>
      <c r="E74" s="28">
        <v>0.40457739942157422</v>
      </c>
    </row>
    <row r="75" spans="1:5" x14ac:dyDescent="0.2">
      <c r="A75" s="37">
        <v>0.2</v>
      </c>
      <c r="B75" s="25">
        <v>2.1000000000000003E-3</v>
      </c>
      <c r="C75">
        <v>9.8000000000000004E-2</v>
      </c>
      <c r="D75" s="28">
        <v>0.82156133828996292</v>
      </c>
      <c r="E75" s="28">
        <v>0.93079969817913655</v>
      </c>
    </row>
    <row r="76" spans="1:5" x14ac:dyDescent="0.2">
      <c r="A76" s="37">
        <v>0.3</v>
      </c>
      <c r="B76" s="25">
        <v>3.15E-3</v>
      </c>
      <c r="C76">
        <v>0.13100000000000001</v>
      </c>
      <c r="D76" s="28">
        <v>1.4349442379182156</v>
      </c>
      <c r="E76" s="28">
        <v>1.5879464488999615</v>
      </c>
    </row>
    <row r="77" spans="1:5" x14ac:dyDescent="0.2">
      <c r="A77" s="37">
        <v>0.5</v>
      </c>
      <c r="B77" s="25">
        <v>5.2500000000000003E-3</v>
      </c>
      <c r="C77">
        <v>0.223</v>
      </c>
      <c r="D77" s="28">
        <v>3.1449814126394049</v>
      </c>
      <c r="E77" s="28">
        <v>3.3819290394789725</v>
      </c>
    </row>
    <row r="78" spans="1:5" x14ac:dyDescent="0.2">
      <c r="A78" s="37">
        <v>0.75</v>
      </c>
      <c r="B78" s="25">
        <v>7.8750000000000001E-3</v>
      </c>
      <c r="C78">
        <v>0.52500000000000002</v>
      </c>
      <c r="D78" s="28">
        <v>8.7583643122676591</v>
      </c>
      <c r="E78" s="28">
        <v>6.9578861723936853</v>
      </c>
    </row>
    <row r="79" spans="1:5" x14ac:dyDescent="0.2">
      <c r="A79" s="37">
        <v>1</v>
      </c>
      <c r="B79" s="25">
        <v>1.0500000000000001E-2</v>
      </c>
      <c r="C79">
        <v>0.875</v>
      </c>
      <c r="D79" s="28">
        <v>15.263940520446095</v>
      </c>
      <c r="E79" s="28">
        <v>13.063937734970013</v>
      </c>
    </row>
    <row r="80" spans="1:5" x14ac:dyDescent="0.2">
      <c r="A80" s="37">
        <v>1.5</v>
      </c>
      <c r="B80" s="25">
        <v>1.575E-2</v>
      </c>
      <c r="C80">
        <v>2.4790000000000001</v>
      </c>
      <c r="D80" s="28">
        <v>45.078066914498145</v>
      </c>
      <c r="E80" s="28">
        <v>40.663339220506245</v>
      </c>
    </row>
    <row r="81" spans="1:5" x14ac:dyDescent="0.2">
      <c r="A81" s="37">
        <v>2</v>
      </c>
      <c r="B81" s="25">
        <v>2.1000000000000001E-2</v>
      </c>
      <c r="C81">
        <v>4.298</v>
      </c>
      <c r="D81" s="28">
        <v>78.888475836431226</v>
      </c>
      <c r="E81" s="28">
        <v>109.78856767915863</v>
      </c>
    </row>
    <row r="82" spans="1:5" x14ac:dyDescent="0.2">
      <c r="A82" s="37">
        <v>3</v>
      </c>
      <c r="B82" s="25">
        <v>3.15E-2</v>
      </c>
      <c r="C82">
        <v>29.686</v>
      </c>
      <c r="D82" s="28">
        <v>550.78438661710038</v>
      </c>
      <c r="E82" s="28">
        <v>540.87728163037161</v>
      </c>
    </row>
    <row r="83" spans="1:5" x14ac:dyDescent="0.2">
      <c r="A83" s="37">
        <v>4</v>
      </c>
      <c r="B83" s="25">
        <v>4.2000000000000003E-2</v>
      </c>
      <c r="C83">
        <v>108</v>
      </c>
      <c r="D83" s="28">
        <v>2006.4349442379182</v>
      </c>
      <c r="E83" s="28">
        <v>1815.8036950834128</v>
      </c>
    </row>
    <row r="85" spans="1:5" x14ac:dyDescent="0.2">
      <c r="A85" s="36" t="s">
        <v>75</v>
      </c>
    </row>
    <row r="86" spans="1:5" x14ac:dyDescent="0.2">
      <c r="A86" s="37" t="s">
        <v>65</v>
      </c>
      <c r="B86" s="25" t="s">
        <v>66</v>
      </c>
      <c r="C86" t="s">
        <v>67</v>
      </c>
      <c r="D86" s="28" t="s">
        <v>68</v>
      </c>
      <c r="E86" s="28" t="s">
        <v>44</v>
      </c>
    </row>
    <row r="87" spans="1:5" x14ac:dyDescent="0.2">
      <c r="A87" s="37">
        <v>0</v>
      </c>
      <c r="B87" s="25">
        <v>0</v>
      </c>
      <c r="C87">
        <v>3.9810717055349727E-2</v>
      </c>
      <c r="D87" s="28">
        <v>0</v>
      </c>
    </row>
    <row r="88" spans="1:5" x14ac:dyDescent="0.2">
      <c r="A88" s="37">
        <v>0.1</v>
      </c>
      <c r="B88" s="25">
        <v>1.0500000000000002E-3</v>
      </c>
      <c r="C88">
        <v>5.3123997429619756E-2</v>
      </c>
      <c r="D88" s="28">
        <v>0.33441448331011658</v>
      </c>
      <c r="E88" s="28">
        <v>0.33984797415162699</v>
      </c>
    </row>
    <row r="89" spans="1:5" x14ac:dyDescent="0.2">
      <c r="A89" s="37">
        <v>0.2</v>
      </c>
      <c r="B89" s="25">
        <v>2.1000000000000003E-3</v>
      </c>
      <c r="C89">
        <v>6.4000000000000001E-2</v>
      </c>
      <c r="D89" s="28">
        <v>0.60760731616613128</v>
      </c>
      <c r="E89" s="28">
        <v>0.76909858581916035</v>
      </c>
    </row>
    <row r="90" spans="1:5" x14ac:dyDescent="0.2">
      <c r="A90" s="37">
        <v>0.3</v>
      </c>
      <c r="B90" s="25">
        <v>3.15E-3</v>
      </c>
      <c r="C90">
        <v>8.5000000000000006E-2</v>
      </c>
      <c r="D90" s="28">
        <v>1.1351034667831432</v>
      </c>
      <c r="E90" s="28">
        <v>1.2943523399394881</v>
      </c>
    </row>
    <row r="91" spans="1:5" x14ac:dyDescent="0.2">
      <c r="A91" s="37">
        <v>0.5</v>
      </c>
      <c r="B91" s="25">
        <v>5.2500000000000003E-3</v>
      </c>
      <c r="C91">
        <v>0.14599999999999999</v>
      </c>
      <c r="D91" s="28">
        <v>2.6673541900039863</v>
      </c>
      <c r="E91" s="28">
        <v>2.6969996063748085</v>
      </c>
    </row>
    <row r="92" spans="1:5" x14ac:dyDescent="0.2">
      <c r="A92" s="37">
        <v>0.75</v>
      </c>
      <c r="B92" s="25">
        <v>7.8750000000000001E-3</v>
      </c>
      <c r="C92">
        <v>0.32</v>
      </c>
      <c r="D92" s="28">
        <v>7.0380365808306564</v>
      </c>
      <c r="E92" s="28">
        <v>5.4405354853940198</v>
      </c>
    </row>
    <row r="93" spans="1:5" x14ac:dyDescent="0.2">
      <c r="A93" s="37">
        <v>1</v>
      </c>
      <c r="B93" s="25">
        <v>1.0500000000000001E-2</v>
      </c>
      <c r="C93">
        <v>0.53100000000000003</v>
      </c>
      <c r="D93" s="28">
        <v>12.33811695131587</v>
      </c>
      <c r="E93" s="28">
        <v>10.100704202940054</v>
      </c>
    </row>
    <row r="94" spans="1:5" x14ac:dyDescent="0.2">
      <c r="A94" s="37">
        <v>1.5</v>
      </c>
      <c r="B94" s="25">
        <v>1.575E-2</v>
      </c>
      <c r="C94">
        <v>1.401</v>
      </c>
      <c r="D94" s="28">
        <v>34.191528905449218</v>
      </c>
      <c r="E94" s="28">
        <v>31.396871492775276</v>
      </c>
    </row>
    <row r="95" spans="1:5" x14ac:dyDescent="0.2">
      <c r="A95" s="37">
        <v>2</v>
      </c>
      <c r="B95" s="25">
        <v>2.1000000000000001E-2</v>
      </c>
      <c r="C95">
        <v>2.5750000000000002</v>
      </c>
      <c r="D95" s="28">
        <v>63.681075611371682</v>
      </c>
      <c r="E95" s="28">
        <v>85.807576112587995</v>
      </c>
    </row>
    <row r="96" spans="1:5" x14ac:dyDescent="0.2">
      <c r="A96" s="37">
        <v>3</v>
      </c>
      <c r="B96" s="25">
        <v>3.15E-2</v>
      </c>
      <c r="C96">
        <v>15.73</v>
      </c>
      <c r="D96" s="28">
        <v>394.11973567645697</v>
      </c>
      <c r="E96" s="28">
        <v>434.59430829277289</v>
      </c>
    </row>
    <row r="97" spans="1:5" x14ac:dyDescent="0.2">
      <c r="A97" s="37">
        <v>4</v>
      </c>
      <c r="B97" s="25">
        <v>4.2000000000000003E-2</v>
      </c>
      <c r="C97">
        <v>71</v>
      </c>
      <c r="D97" s="28">
        <v>1782.4393663718017</v>
      </c>
      <c r="E97" s="28">
        <v>1490.6194026902897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6DA0-BB09-234A-9793-207D32046FB8}">
  <dimension ref="A1:U24"/>
  <sheetViews>
    <sheetView zoomScale="84" zoomScaleNormal="84" workbookViewId="0">
      <selection sqref="A1:A24"/>
    </sheetView>
  </sheetViews>
  <sheetFormatPr baseColWidth="10" defaultRowHeight="16" x14ac:dyDescent="0.2"/>
  <cols>
    <col min="1" max="1" width="15" bestFit="1" customWidth="1"/>
    <col min="3" max="3" width="14.1640625" bestFit="1" customWidth="1"/>
    <col min="5" max="5" width="15.6640625" bestFit="1" customWidth="1"/>
    <col min="7" max="7" width="15.6640625" bestFit="1" customWidth="1"/>
    <col min="9" max="9" width="15.6640625" bestFit="1" customWidth="1"/>
    <col min="11" max="11" width="15.6640625" bestFit="1" customWidth="1"/>
    <col min="13" max="13" width="16.83203125" bestFit="1" customWidth="1"/>
    <col min="15" max="15" width="15.6640625" bestFit="1" customWidth="1"/>
    <col min="17" max="17" width="15.6640625" bestFit="1" customWidth="1"/>
    <col min="19" max="19" width="15.6640625" bestFit="1" customWidth="1"/>
    <col min="21" max="21" width="15.6640625" bestFit="1" customWidth="1"/>
  </cols>
  <sheetData>
    <row r="1" spans="1:21" x14ac:dyDescent="0.2">
      <c r="A1" s="24" t="s">
        <v>76</v>
      </c>
      <c r="B1" s="16" t="s">
        <v>1</v>
      </c>
      <c r="C1" s="16" t="s">
        <v>80</v>
      </c>
      <c r="D1" s="16" t="s">
        <v>2</v>
      </c>
      <c r="E1" s="16" t="s">
        <v>81</v>
      </c>
      <c r="F1" s="16" t="s">
        <v>3</v>
      </c>
      <c r="G1" s="17" t="s">
        <v>82</v>
      </c>
      <c r="H1" s="16" t="s">
        <v>4</v>
      </c>
      <c r="I1" s="17" t="s">
        <v>83</v>
      </c>
      <c r="J1" s="16" t="s">
        <v>5</v>
      </c>
      <c r="K1" s="17" t="s">
        <v>84</v>
      </c>
      <c r="L1" s="17" t="s">
        <v>6</v>
      </c>
      <c r="M1" s="17" t="s">
        <v>85</v>
      </c>
      <c r="N1" s="16" t="s">
        <v>7</v>
      </c>
      <c r="O1" s="17" t="s">
        <v>86</v>
      </c>
      <c r="P1" s="16" t="s">
        <v>77</v>
      </c>
      <c r="Q1" s="17" t="s">
        <v>87</v>
      </c>
      <c r="R1" s="16" t="s">
        <v>78</v>
      </c>
      <c r="S1" s="17" t="s">
        <v>88</v>
      </c>
      <c r="T1" s="16" t="s">
        <v>79</v>
      </c>
      <c r="U1" s="17" t="s">
        <v>89</v>
      </c>
    </row>
    <row r="2" spans="1:21" x14ac:dyDescent="0.2">
      <c r="A2" s="25" t="s">
        <v>8</v>
      </c>
    </row>
    <row r="3" spans="1:21" x14ac:dyDescent="0.2">
      <c r="A3" s="25">
        <v>40</v>
      </c>
    </row>
    <row r="4" spans="1:21" x14ac:dyDescent="0.2">
      <c r="A4" s="26">
        <v>10</v>
      </c>
      <c r="B4" s="1">
        <f>'[4]0 wt.%'!C4</f>
        <v>26.946000000000002</v>
      </c>
      <c r="C4" s="1">
        <f>'[4]0 wt.%'!G4</f>
        <v>25.726300948944409</v>
      </c>
      <c r="D4" s="1">
        <f>'[4]0.1 wt.%'!C4</f>
        <v>27.195</v>
      </c>
      <c r="E4" s="1">
        <f>'[4]0.1 wt.%'!G4</f>
        <v>25.260116804611293</v>
      </c>
      <c r="F4" s="1">
        <f>'[4]0.2 wt.%'!C4</f>
        <v>25.326000000000001</v>
      </c>
      <c r="G4" s="1">
        <f>'[4]0.2 wt.%'!G4</f>
        <v>25.083213257069612</v>
      </c>
      <c r="H4" s="1">
        <f>'[4]0.3 wt.%'!C4</f>
        <v>24.920999999999999</v>
      </c>
      <c r="I4" s="1">
        <f>'[4]0.3 wt.%'!G4</f>
        <v>23.16398761982358</v>
      </c>
      <c r="J4" s="1">
        <f>'[4]0.5 wt.%'!C4</f>
        <v>28.713999999999999</v>
      </c>
      <c r="K4" s="1">
        <f>'[4]0.5 wt.%'!G4</f>
        <v>27.407590577067246</v>
      </c>
      <c r="L4" s="1">
        <f>'[4]0.75 wt.%'!C4</f>
        <v>27.5</v>
      </c>
      <c r="M4" s="1">
        <f>'[4]0.75 wt.%'!G4</f>
        <v>26.317574318050092</v>
      </c>
      <c r="N4" s="1">
        <f>'[4]1.0 wt.%'!C4</f>
        <v>27.515000000000001</v>
      </c>
      <c r="O4" s="1">
        <f>'[4]1.0 wt.%'!G4</f>
        <v>25.461199454797082</v>
      </c>
      <c r="P4" s="1">
        <f>'[4]2.0 wt.%'!C4</f>
        <v>27.838999999999999</v>
      </c>
      <c r="Q4" s="1">
        <f>'[4]2.0 wt.%'!G4</f>
        <v>27.167969737108024</v>
      </c>
      <c r="R4" s="1">
        <f>'[4]3.0 wt.%'!C4</f>
        <v>29.353000000000002</v>
      </c>
      <c r="S4" s="1">
        <f>'[4]3.0 wt.%'!G4</f>
        <v>26.621667524654409</v>
      </c>
      <c r="T4" s="1">
        <f>'[4]4.0 wt.%'!C4</f>
        <v>28.07</v>
      </c>
      <c r="U4" s="1">
        <f>'[4]4.0 wt.%'!G4</f>
        <v>25.710393843451726</v>
      </c>
    </row>
    <row r="5" spans="1:21" x14ac:dyDescent="0.2">
      <c r="A5" s="26">
        <v>6.9519000000000002</v>
      </c>
      <c r="B5" s="1">
        <f>'[4]0 wt.%'!C5</f>
        <v>28.838000000000001</v>
      </c>
      <c r="C5" s="1">
        <f>'[4]0 wt.%'!G5</f>
        <v>28.408299748764666</v>
      </c>
      <c r="D5" s="1">
        <f>'[4]0.1 wt.%'!C5</f>
        <v>29.032</v>
      </c>
      <c r="E5" s="1">
        <f>'[4]0.1 wt.%'!G5</f>
        <v>29.079997402747473</v>
      </c>
      <c r="F5" s="1">
        <f>'[4]0.2 wt.%'!C5</f>
        <v>27.821999999999999</v>
      </c>
      <c r="G5" s="1">
        <f>'[4]0.2 wt.%'!G5</f>
        <v>28.084409404611236</v>
      </c>
      <c r="H5" s="1">
        <f>'[4]0.3 wt.%'!C5</f>
        <v>27.678000000000001</v>
      </c>
      <c r="I5" s="1">
        <f>'[4]0.3 wt.%'!G5</f>
        <v>26.864534647813187</v>
      </c>
      <c r="J5" s="1">
        <f>'[4]0.5 wt.%'!C5</f>
        <v>31.850999999999999</v>
      </c>
      <c r="K5" s="1">
        <f>'[4]0.5 wt.%'!G5</f>
        <v>31.434156688126901</v>
      </c>
      <c r="L5" s="1">
        <f>'[4]0.75 wt.%'!C5</f>
        <v>31.3</v>
      </c>
      <c r="M5" s="1">
        <f>'[4]0.75 wt.%'!G5</f>
        <v>30.545794490452323</v>
      </c>
      <c r="N5" s="1">
        <f>'[4]1.0 wt.%'!C5</f>
        <v>30.311</v>
      </c>
      <c r="O5" s="1">
        <f>'[4]1.0 wt.%'!G5</f>
        <v>30.19467732694336</v>
      </c>
      <c r="P5" s="1">
        <f>'[4]2.0 wt.%'!C5</f>
        <v>31.931000000000001</v>
      </c>
      <c r="Q5" s="1">
        <f>'[4]2.0 wt.%'!G5</f>
        <v>31.464385800691101</v>
      </c>
      <c r="R5" s="1">
        <f>'[4]3.0 wt.%'!C5</f>
        <v>32.831000000000003</v>
      </c>
      <c r="S5" s="1">
        <f>'[4]3.0 wt.%'!G5</f>
        <v>31.703465550754942</v>
      </c>
      <c r="T5" s="1">
        <f>'[4]4.0 wt.%'!C5</f>
        <v>32.365250000000003</v>
      </c>
      <c r="U5" s="1">
        <f>'[4]4.0 wt.%'!G5</f>
        <v>31.950650570108053</v>
      </c>
    </row>
    <row r="6" spans="1:21" x14ac:dyDescent="0.2">
      <c r="A6" s="26">
        <v>4.8334000000000001</v>
      </c>
      <c r="B6" s="1">
        <f>'[4]0 wt.%'!C6</f>
        <v>30.748999999999999</v>
      </c>
      <c r="C6" s="1">
        <f>'[4]0 wt.%'!G6</f>
        <v>30.643907916828557</v>
      </c>
      <c r="D6" s="1">
        <f>'[4]0.1 wt.%'!C6</f>
        <v>32.380000000000003</v>
      </c>
      <c r="E6" s="1">
        <f>'[4]0.1 wt.%'!G6</f>
        <v>32.264098852306049</v>
      </c>
      <c r="F6" s="1">
        <f>'[4]0.2 wt.%'!C6</f>
        <v>30.786999999999999</v>
      </c>
      <c r="G6" s="1">
        <f>'[4]0.2 wt.%'!G6</f>
        <v>30.586087862429935</v>
      </c>
      <c r="H6" s="1">
        <f>'[4]0.3 wt.%'!C6</f>
        <v>28.713999999999999</v>
      </c>
      <c r="I6" s="1">
        <f>'[4]0.3 wt.%'!G6</f>
        <v>29.94916435108993</v>
      </c>
      <c r="J6" s="1">
        <f>'[4]0.5 wt.%'!C6</f>
        <v>35.738999999999997</v>
      </c>
      <c r="K6" s="1">
        <f>'[4]0.5 wt.%'!G6</f>
        <v>34.790543010051252</v>
      </c>
      <c r="L6" s="1">
        <f>'[4]0.75 wt.%'!C6</f>
        <v>33.200000000000003</v>
      </c>
      <c r="M6" s="1">
        <f>'[4]0.75 wt.%'!G6</f>
        <v>34.070271665620503</v>
      </c>
      <c r="N6" s="1">
        <f>'[4]1.0 wt.%'!C6</f>
        <v>32.012999999999998</v>
      </c>
      <c r="O6" s="1">
        <f>'[4]1.0 wt.%'!G6</f>
        <v>34.140317345510525</v>
      </c>
      <c r="P6" s="1">
        <f>'[4]2.0 wt.%'!C6</f>
        <v>34.384999999999998</v>
      </c>
      <c r="Q6" s="1">
        <f>'[4]2.0 wt.%'!G6</f>
        <v>35.045708374657565</v>
      </c>
      <c r="R6" s="1">
        <f>'[4]3.0 wt.%'!C6</f>
        <v>34.228999999999999</v>
      </c>
      <c r="S6" s="1">
        <f>'[4]3.0 wt.%'!G6</f>
        <v>35.939451478997228</v>
      </c>
      <c r="T6" s="1">
        <f>'[4]4.0 wt.%'!C6</f>
        <v>36.26925</v>
      </c>
      <c r="U6" s="1">
        <f>'[4]4.0 wt.%'!G6</f>
        <v>37.152281872054758</v>
      </c>
    </row>
    <row r="7" spans="1:21" x14ac:dyDescent="0.2">
      <c r="A7" s="26">
        <v>3.3605</v>
      </c>
      <c r="B7" s="1">
        <f>'[4]0 wt.%'!C7</f>
        <v>31.466999999999999</v>
      </c>
      <c r="C7" s="1">
        <f>'[4]0 wt.%'!G7</f>
        <v>32.507991705892422</v>
      </c>
      <c r="D7" s="1">
        <f>'[4]0.1 wt.%'!C7</f>
        <v>35.606999999999999</v>
      </c>
      <c r="E7" s="1">
        <f>'[4]0.1 wt.%'!G7</f>
        <v>34.919050636632889</v>
      </c>
      <c r="F7" s="1">
        <f>'[4]0.2 wt.%'!C7</f>
        <v>35.054000000000002</v>
      </c>
      <c r="G7" s="1">
        <f>'[4]0.2 wt.%'!G7</f>
        <v>32.672025069712873</v>
      </c>
      <c r="H7" s="1">
        <f>'[4]0.3 wt.%'!C7</f>
        <v>32.256999999999998</v>
      </c>
      <c r="I7" s="1">
        <f>'[4]0.3 wt.%'!G7</f>
        <v>32.521175093975501</v>
      </c>
      <c r="J7" s="1">
        <f>'[4]0.5 wt.%'!C7</f>
        <v>37.340000000000003</v>
      </c>
      <c r="K7" s="1">
        <f>'[4]0.5 wt.%'!G7</f>
        <v>37.589148517899829</v>
      </c>
      <c r="L7" s="1">
        <f>'[4]0.75 wt.%'!C7</f>
        <v>35.5</v>
      </c>
      <c r="M7" s="1">
        <f>'[4]0.75 wt.%'!G7</f>
        <v>37.009033860628215</v>
      </c>
      <c r="N7" s="1">
        <f>'[4]1.0 wt.%'!C7</f>
        <v>38.216000000000001</v>
      </c>
      <c r="O7" s="1">
        <f>'[4]1.0 wt.%'!G7</f>
        <v>37.430251467759859</v>
      </c>
      <c r="P7" s="1">
        <f>'[4]2.0 wt.%'!C7</f>
        <v>39.125999999999998</v>
      </c>
      <c r="Q7" s="1">
        <f>'[4]2.0 wt.%'!G7</f>
        <v>38.031869120044753</v>
      </c>
      <c r="R7" s="1">
        <f>'[4]3.0 wt.%'!C7</f>
        <v>37.29</v>
      </c>
      <c r="S7" s="1">
        <f>'[4]3.0 wt.%'!G7</f>
        <v>39.471480397274753</v>
      </c>
      <c r="T7" s="1">
        <f>'[4]4.0 wt.%'!C7</f>
        <v>40.390500000000003</v>
      </c>
      <c r="U7" s="1">
        <f>'[4]4.0 wt.%'!G7</f>
        <v>41.489480458622509</v>
      </c>
    </row>
    <row r="8" spans="1:21" x14ac:dyDescent="0.2">
      <c r="A8" s="26">
        <v>2.3361999999999998</v>
      </c>
      <c r="B8" s="1">
        <f>'[4]0 wt.%'!C8</f>
        <v>30.292000000000002</v>
      </c>
      <c r="C8" s="1">
        <f>'[4]0 wt.%'!G8</f>
        <v>34.0627181991333</v>
      </c>
      <c r="D8" s="1">
        <f>'[4]0.1 wt.%'!C8</f>
        <v>35.883000000000003</v>
      </c>
      <c r="E8" s="1">
        <f>'[4]0.1 wt.%'!G8</f>
        <v>37.133395239373634</v>
      </c>
      <c r="F8" s="1">
        <f>'[4]0.2 wt.%'!C8</f>
        <v>32.970999999999997</v>
      </c>
      <c r="G8" s="1">
        <f>'[4]0.2 wt.%'!G8</f>
        <v>34.411786907901671</v>
      </c>
      <c r="H8" s="1">
        <f>'[4]0.3 wt.%'!C8</f>
        <v>34.926000000000002</v>
      </c>
      <c r="I8" s="1">
        <f>'[4]0.3 wt.%'!G8</f>
        <v>34.666343281330704</v>
      </c>
      <c r="J8" s="1">
        <f>'[4]0.5 wt.%'!C8</f>
        <v>35.353000000000002</v>
      </c>
      <c r="K8" s="1">
        <f>'[4]0.5 wt.%'!G8</f>
        <v>39.923306538429109</v>
      </c>
      <c r="L8" s="1">
        <f>'[4]0.75 wt.%'!C8</f>
        <v>40.5</v>
      </c>
      <c r="M8" s="1">
        <f>'[4]0.75 wt.%'!G8</f>
        <v>39.460088619388671</v>
      </c>
      <c r="N8" s="1">
        <f>'[4]1.0 wt.%'!C8</f>
        <v>38.860999999999997</v>
      </c>
      <c r="O8" s="1">
        <f>'[4]1.0 wt.%'!G8</f>
        <v>40.174198800431483</v>
      </c>
      <c r="P8" s="1">
        <f>'[4]2.0 wt.%'!C8</f>
        <v>37.789000000000001</v>
      </c>
      <c r="Q8" s="1">
        <f>'[4]2.0 wt.%'!G8</f>
        <v>40.522456319593829</v>
      </c>
      <c r="R8" s="1">
        <f>'[4]3.0 wt.%'!C8</f>
        <v>40.805999999999997</v>
      </c>
      <c r="S8" s="1">
        <f>'[4]3.0 wt.%'!G8</f>
        <v>42.417345259334795</v>
      </c>
      <c r="T8" s="1">
        <f>'[4]4.0 wt.%'!C8</f>
        <v>43.600749999999998</v>
      </c>
      <c r="U8" s="1">
        <f>'[4]4.0 wt.%'!G8</f>
        <v>45.106891643969576</v>
      </c>
    </row>
    <row r="9" spans="1:21" x14ac:dyDescent="0.2">
      <c r="A9" s="26">
        <v>1.6234999999999999</v>
      </c>
      <c r="B9" s="1">
        <f>'[4]0 wt.%'!C9</f>
        <v>37.341000000000001</v>
      </c>
      <c r="C9" s="1">
        <f>'[4]0 wt.%'!G9</f>
        <v>35.360249287653012</v>
      </c>
      <c r="D9" s="1">
        <f>'[4]0.1 wt.%'!C9</f>
        <v>36.482999999999997</v>
      </c>
      <c r="E9" s="1">
        <f>'[4]0.1 wt.%'!G9</f>
        <v>38.981425085936998</v>
      </c>
      <c r="F9" s="1">
        <f>'[4]0.2 wt.%'!C9</f>
        <v>33.895000000000003</v>
      </c>
      <c r="G9" s="1">
        <f>'[4]0.2 wt.%'!G9</f>
        <v>35.863743301186339</v>
      </c>
      <c r="H9" s="1">
        <f>'[4]0.3 wt.%'!C9</f>
        <v>32.743000000000002</v>
      </c>
      <c r="I9" s="1">
        <f>'[4]0.3 wt.%'!G9</f>
        <v>36.456640433464976</v>
      </c>
      <c r="J9" s="1">
        <f>'[4]0.5 wt.%'!C9</f>
        <v>40.234999999999999</v>
      </c>
      <c r="K9" s="1">
        <f>'[4]0.5 wt.%'!G9</f>
        <v>41.871329300195427</v>
      </c>
      <c r="L9" s="1">
        <f>'[4]0.75 wt.%'!C9</f>
        <v>40.4</v>
      </c>
      <c r="M9" s="1">
        <f>'[4]0.75 wt.%'!G9</f>
        <v>41.505670117473514</v>
      </c>
      <c r="N9" s="1">
        <f>'[4]1.0 wt.%'!C9</f>
        <v>41.209000000000003</v>
      </c>
      <c r="O9" s="1">
        <f>'[4]1.0 wt.%'!G9</f>
        <v>42.464220218912928</v>
      </c>
      <c r="P9" s="1">
        <f>'[4]2.0 wt.%'!C9</f>
        <v>44.17</v>
      </c>
      <c r="Q9" s="1">
        <f>'[4]2.0 wt.%'!G9</f>
        <v>42.601030483045406</v>
      </c>
      <c r="R9" s="1">
        <f>'[4]3.0 wt.%'!C9</f>
        <v>43.465000000000003</v>
      </c>
      <c r="S9" s="1">
        <f>'[4]3.0 wt.%'!G9</f>
        <v>44.875881379815333</v>
      </c>
      <c r="T9" s="1">
        <f>'[4]4.0 wt.%'!C9</f>
        <v>41.806250000000006</v>
      </c>
      <c r="U9" s="1">
        <f>'[4]4.0 wt.%'!G9</f>
        <v>48.125881474883549</v>
      </c>
    </row>
    <row r="10" spans="1:21" x14ac:dyDescent="0.2">
      <c r="A10" s="26">
        <v>1.1292</v>
      </c>
      <c r="B10" s="1">
        <f>'[4]0 wt.%'!C10</f>
        <v>36.826000000000001</v>
      </c>
      <c r="C10" s="1">
        <f>'[4]0 wt.%'!G10</f>
        <v>36.439556147358267</v>
      </c>
      <c r="D10" s="1">
        <f>'[4]0.1 wt.%'!C10</f>
        <v>39.146000000000001</v>
      </c>
      <c r="E10" s="1">
        <f>'[4]0.1 wt.%'!G10</f>
        <v>40.518645510159295</v>
      </c>
      <c r="F10" s="1">
        <f>'[4]0.2 wt.%'!C10</f>
        <v>37.195</v>
      </c>
      <c r="G10" s="1">
        <f>'[4]0.2 wt.%'!G10</f>
        <v>37.07150356922962</v>
      </c>
      <c r="H10" s="1">
        <f>'[4]0.3 wt.%'!C10</f>
        <v>37.054000000000002</v>
      </c>
      <c r="I10" s="1">
        <f>'[4]0.3 wt.%'!G10</f>
        <v>37.945837890316469</v>
      </c>
      <c r="J10" s="1">
        <f>'[4]0.5 wt.%'!C10</f>
        <v>43.219000000000001</v>
      </c>
      <c r="K10" s="1">
        <f>'[4]0.5 wt.%'!G10</f>
        <v>43.491725411116377</v>
      </c>
      <c r="L10" s="1">
        <f>'[4]0.75 wt.%'!C10</f>
        <v>41.8</v>
      </c>
      <c r="M10" s="1">
        <f>'[4]0.75 wt.%'!G10</f>
        <v>43.207217126638355</v>
      </c>
      <c r="N10" s="1">
        <f>'[4]1.0 wt.%'!C10</f>
        <v>43.918999999999997</v>
      </c>
      <c r="O10" s="1">
        <f>'[4]1.0 wt.%'!G10</f>
        <v>44.369096215879409</v>
      </c>
      <c r="P10" s="1">
        <f>'[4]2.0 wt.%'!C10</f>
        <v>43.027999999999999</v>
      </c>
      <c r="Q10" s="1">
        <f>'[4]2.0 wt.%'!G10</f>
        <v>44.330021312528189</v>
      </c>
      <c r="R10" s="1">
        <f>'[4]3.0 wt.%'!C10</f>
        <v>47.164000000000001</v>
      </c>
      <c r="S10" s="1">
        <f>'[4]3.0 wt.%'!G10</f>
        <v>46.92093056834387</v>
      </c>
      <c r="T10" s="1">
        <f>'[4]4.0 wt.%'!C10</f>
        <v>51.143599999999999</v>
      </c>
      <c r="U10" s="1">
        <f>'[4]4.0 wt.%'!G10</f>
        <v>50.6371249146097</v>
      </c>
    </row>
    <row r="11" spans="1:21" x14ac:dyDescent="0.2">
      <c r="A11" s="26">
        <v>1.1292</v>
      </c>
      <c r="B11" s="1">
        <f>'[4]0 wt.%'!C11</f>
        <v>35.51</v>
      </c>
      <c r="C11" s="1">
        <f>'[4]0 wt.%'!G11</f>
        <v>36.439556147358267</v>
      </c>
      <c r="D11" s="1">
        <f>'[4]0.1 wt.%'!C11</f>
        <v>39.981000000000002</v>
      </c>
      <c r="E11" s="1">
        <f>'[4]0.1 wt.%'!G11</f>
        <v>40.518645510159295</v>
      </c>
      <c r="F11" s="1">
        <f>'[4]0.2 wt.%'!C11</f>
        <v>36.628999999999998</v>
      </c>
      <c r="G11" s="1">
        <f>'[4]0.2 wt.%'!G11</f>
        <v>37.07150356922962</v>
      </c>
      <c r="H11" s="1">
        <f>'[4]0.3 wt.%'!C11</f>
        <v>37.863</v>
      </c>
      <c r="I11" s="1">
        <f>'[4]0.3 wt.%'!G11</f>
        <v>37.945837890316469</v>
      </c>
      <c r="J11" s="1">
        <f>'[4]0.5 wt.%'!C11</f>
        <v>44.636000000000003</v>
      </c>
      <c r="K11" s="1">
        <f>'[4]0.5 wt.%'!G11</f>
        <v>43.491725411116377</v>
      </c>
      <c r="L11" s="1">
        <f>'[4]0.75 wt.%'!C11</f>
        <v>41</v>
      </c>
      <c r="M11" s="1">
        <f>'[4]0.75 wt.%'!G11</f>
        <v>43.207217126638355</v>
      </c>
      <c r="N11" s="1">
        <f>'[4]1.0 wt.%'!C11</f>
        <v>44.107999999999997</v>
      </c>
      <c r="O11" s="1">
        <f>'[4]1.0 wt.%'!G11</f>
        <v>44.369096215879409</v>
      </c>
      <c r="P11" s="1">
        <f>'[4]2.0 wt.%'!C11</f>
        <v>43.043999999999997</v>
      </c>
      <c r="Q11" s="1">
        <f>'[4]2.0 wt.%'!G11</f>
        <v>44.330021312528189</v>
      </c>
      <c r="R11" s="1">
        <f>'[4]3.0 wt.%'!C11</f>
        <v>46.399000000000001</v>
      </c>
      <c r="S11" s="1">
        <f>'[4]3.0 wt.%'!G11</f>
        <v>46.92093056834387</v>
      </c>
      <c r="T11" s="1">
        <f>'[4]4.0 wt.%'!C11</f>
        <v>51.143599999999999</v>
      </c>
      <c r="U11" s="1">
        <f>'[4]4.0 wt.%'!G11</f>
        <v>50.6371249146097</v>
      </c>
    </row>
    <row r="12" spans="1:21" x14ac:dyDescent="0.2">
      <c r="A12" s="26">
        <v>0.78439999999999999</v>
      </c>
      <c r="B12" s="1">
        <f>'[4]0 wt.%'!C12</f>
        <v>37.252000000000002</v>
      </c>
      <c r="C12" s="1">
        <f>'[4]0 wt.%'!G12</f>
        <v>37.34255614794435</v>
      </c>
      <c r="D12" s="1">
        <f>'[4]0.1 wt.%'!C12</f>
        <v>40.904000000000003</v>
      </c>
      <c r="E12" s="1">
        <f>'[4]0.1 wt.%'!G12</f>
        <v>41.804758010503043</v>
      </c>
      <c r="F12" s="1">
        <f>'[4]0.2 wt.%'!C12</f>
        <v>38.194000000000003</v>
      </c>
      <c r="G12" s="1">
        <f>'[4]0.2 wt.%'!G12</f>
        <v>38.081973865924255</v>
      </c>
      <c r="H12" s="1">
        <f>'[4]0.3 wt.%'!C12</f>
        <v>39.216000000000001</v>
      </c>
      <c r="I12" s="1">
        <f>'[4]0.3 wt.%'!G12</f>
        <v>39.191772067717068</v>
      </c>
      <c r="J12" s="1">
        <f>'[4]0.5 wt.%'!C12</f>
        <v>45.1</v>
      </c>
      <c r="K12" s="1">
        <f>'[4]0.5 wt.%'!G12</f>
        <v>44.847426689167087</v>
      </c>
      <c r="L12" s="1">
        <f>'[4]0.75 wt.%'!C12</f>
        <v>45.5</v>
      </c>
      <c r="M12" s="1">
        <f>'[4]0.75 wt.%'!G12</f>
        <v>44.630813147044179</v>
      </c>
      <c r="N12" s="1">
        <f>'[4]1.0 wt.%'!C12</f>
        <v>46.134</v>
      </c>
      <c r="O12" s="1">
        <f>'[4]1.0 wt.%'!G12</f>
        <v>45.962807041405796</v>
      </c>
      <c r="P12" s="1">
        <f>'[4]2.0 wt.%'!C12</f>
        <v>46.273000000000003</v>
      </c>
      <c r="Q12" s="1">
        <f>'[4]2.0 wt.%'!G12</f>
        <v>45.776578152223124</v>
      </c>
      <c r="R12" s="1">
        <f>'[4]3.0 wt.%'!C12</f>
        <v>48.639000000000003</v>
      </c>
      <c r="S12" s="1">
        <f>'[4]3.0 wt.%'!G12</f>
        <v>48.631917023988322</v>
      </c>
      <c r="T12" s="1">
        <f>'[4]4.0 wt.%'!C12</f>
        <v>54.120249999999999</v>
      </c>
      <c r="U12" s="1">
        <f>'[4]4.0 wt.%'!G12</f>
        <v>52.738151890537374</v>
      </c>
    </row>
    <row r="13" spans="1:21" x14ac:dyDescent="0.2">
      <c r="A13" s="26">
        <v>0.54581999999999997</v>
      </c>
      <c r="B13" s="1">
        <f>'[4]0 wt.%'!C13</f>
        <v>38.411999999999999</v>
      </c>
      <c r="C13" s="1">
        <f>'[4]0 wt.%'!G13</f>
        <v>38.091935574004346</v>
      </c>
      <c r="D13" s="1">
        <f>'[4]0.1 wt.%'!C13</f>
        <v>41.912999999999997</v>
      </c>
      <c r="E13" s="1">
        <f>'[4]0.1 wt.%'!G13</f>
        <v>42.872073898355353</v>
      </c>
      <c r="F13" s="1">
        <f>'[4]0.2 wt.%'!C13</f>
        <v>38.826999999999998</v>
      </c>
      <c r="G13" s="1">
        <f>'[4]0.2 wt.%'!G13</f>
        <v>38.920540477769478</v>
      </c>
      <c r="H13" s="1">
        <f>'[4]0.3 wt.%'!C13</f>
        <v>40.76</v>
      </c>
      <c r="I13" s="1">
        <f>'[4]0.3 wt.%'!G13</f>
        <v>40.225744867454615</v>
      </c>
      <c r="J13" s="1">
        <f>'[4]0.5 wt.%'!C13</f>
        <v>47.005000000000003</v>
      </c>
      <c r="K13" s="1">
        <f>'[4]0.5 wt.%'!G13</f>
        <v>45.972492741210338</v>
      </c>
      <c r="L13" s="1">
        <f>'[4]0.75 wt.%'!C13</f>
        <v>46.5</v>
      </c>
      <c r="M13" s="1">
        <f>'[4]0.75 wt.%'!G13</f>
        <v>45.812223521374861</v>
      </c>
      <c r="N13" s="1">
        <f>'[4]1.0 wt.%'!C13</f>
        <v>47.869</v>
      </c>
      <c r="O13" s="1">
        <f>'[4]1.0 wt.%'!G13</f>
        <v>47.28539187303749</v>
      </c>
      <c r="P13" s="1">
        <f>'[4]2.0 wt.%'!C13</f>
        <v>47.49</v>
      </c>
      <c r="Q13" s="1">
        <f>'[4]2.0 wt.%'!G13</f>
        <v>46.97704319495864</v>
      </c>
      <c r="R13" s="1">
        <f>'[4]3.0 wt.%'!C13</f>
        <v>49.957999999999998</v>
      </c>
      <c r="S13" s="1">
        <f>'[4]3.0 wt.%'!G13</f>
        <v>50.05182626794744</v>
      </c>
      <c r="T13" s="1">
        <f>'[4]4.0 wt.%'!C13</f>
        <v>56.276750000000007</v>
      </c>
      <c r="U13" s="1">
        <f>'[4]4.0 wt.%'!G13</f>
        <v>54.481747004972974</v>
      </c>
    </row>
    <row r="14" spans="1:21" x14ac:dyDescent="0.2">
      <c r="A14" s="26">
        <v>0.37938</v>
      </c>
      <c r="B14" s="1">
        <f>'[4]0 wt.%'!C14</f>
        <v>37.981999999999999</v>
      </c>
      <c r="C14" s="1">
        <f>'[4]0 wt.%'!G14</f>
        <v>38.718809498329634</v>
      </c>
      <c r="D14" s="1">
        <f>'[4]0.1 wt.%'!C14</f>
        <v>43.79</v>
      </c>
      <c r="E14" s="1">
        <f>'[4]0.1 wt.%'!G14</f>
        <v>43.764909324369768</v>
      </c>
      <c r="F14" s="1">
        <f>'[4]0.2 wt.%'!C14</f>
        <v>40.341999999999999</v>
      </c>
      <c r="G14" s="1">
        <f>'[4]0.2 wt.%'!G14</f>
        <v>39.622021629366351</v>
      </c>
      <c r="H14" s="1">
        <f>'[4]0.3 wt.%'!C14</f>
        <v>42.088000000000001</v>
      </c>
      <c r="I14" s="1">
        <f>'[4]0.3 wt.%'!G14</f>
        <v>41.090687997832447</v>
      </c>
      <c r="J14" s="1">
        <f>'[4]0.5 wt.%'!C14</f>
        <v>47.436</v>
      </c>
      <c r="K14" s="1">
        <f>'[4]0.5 wt.%'!G14</f>
        <v>46.91363756937519</v>
      </c>
      <c r="L14" s="1">
        <f>'[4]0.75 wt.%'!C14</f>
        <v>47.5</v>
      </c>
      <c r="M14" s="1">
        <f>'[4]0.75 wt.%'!G14</f>
        <v>46.800501731105143</v>
      </c>
      <c r="N14" s="1">
        <f>'[4]1.0 wt.%'!C14</f>
        <v>47.603999999999999</v>
      </c>
      <c r="O14" s="1">
        <f>'[4]1.0 wt.%'!G14</f>
        <v>48.391765913778343</v>
      </c>
      <c r="P14" s="1">
        <f>'[4]2.0 wt.%'!C14</f>
        <v>47.905000000000001</v>
      </c>
      <c r="Q14" s="1">
        <f>'[4]2.0 wt.%'!G14</f>
        <v>47.981261093375686</v>
      </c>
      <c r="R14" s="1">
        <f>'[4]3.0 wt.%'!C14</f>
        <v>52.039000000000001</v>
      </c>
      <c r="S14" s="1">
        <f>'[4]3.0 wt.%'!G14</f>
        <v>51.239614521791417</v>
      </c>
      <c r="T14" s="1">
        <f>'[4]4.0 wt.%'!C14</f>
        <v>56.039749999999998</v>
      </c>
      <c r="U14" s="1">
        <f>'[4]4.0 wt.%'!G14</f>
        <v>55.940306279234584</v>
      </c>
    </row>
    <row r="15" spans="1:21" x14ac:dyDescent="0.2">
      <c r="A15" s="26">
        <v>0.2636</v>
      </c>
      <c r="B15" s="1">
        <f>'[4]0 wt.%'!C15</f>
        <v>39.944000000000003</v>
      </c>
      <c r="C15" s="1">
        <f>'[4]0 wt.%'!G15</f>
        <v>39.241902078217869</v>
      </c>
      <c r="D15" s="1">
        <f>'[4]0.1 wt.%'!C15</f>
        <v>44.360999999999997</v>
      </c>
      <c r="E15" s="1">
        <f>'[4]0.1 wt.%'!G15</f>
        <v>44.509932475415916</v>
      </c>
      <c r="F15" s="1">
        <f>'[4]0.2 wt.%'!C15</f>
        <v>39.604999999999997</v>
      </c>
      <c r="G15" s="1">
        <f>'[4]0.2 wt.%'!G15</f>
        <v>40.207369928430985</v>
      </c>
      <c r="H15" s="1">
        <f>'[4]0.3 wt.%'!C15</f>
        <v>41.47</v>
      </c>
      <c r="I15" s="1">
        <f>'[4]0.3 wt.%'!G15</f>
        <v>41.812436528069881</v>
      </c>
      <c r="J15" s="1">
        <f>'[4]0.5 wt.%'!C15</f>
        <v>48.332000000000001</v>
      </c>
      <c r="K15" s="1">
        <f>'[4]0.5 wt.%'!G15</f>
        <v>47.698972318691965</v>
      </c>
      <c r="L15" s="1">
        <f>'[4]0.75 wt.%'!C15</f>
        <v>48.5</v>
      </c>
      <c r="M15" s="1">
        <f>'[4]0.75 wt.%'!G15</f>
        <v>47.625166752754517</v>
      </c>
      <c r="N15" s="1">
        <f>'[4]1.0 wt.%'!C15</f>
        <v>49.213999999999999</v>
      </c>
      <c r="O15" s="1">
        <f>'[4]1.0 wt.%'!G15</f>
        <v>49.314975555837393</v>
      </c>
      <c r="P15" s="1">
        <f>'[4]2.0 wt.%'!C15</f>
        <v>47.682000000000002</v>
      </c>
      <c r="Q15" s="1">
        <f>'[4]2.0 wt.%'!G15</f>
        <v>48.819226928082074</v>
      </c>
      <c r="R15" s="1">
        <f>'[4]3.0 wt.%'!C15</f>
        <v>51.854999999999997</v>
      </c>
      <c r="S15" s="1">
        <f>'[4]3.0 wt.%'!G15</f>
        <v>52.230759946659624</v>
      </c>
      <c r="T15" s="1">
        <f>'[4]4.0 wt.%'!C15</f>
        <v>59.321249999999999</v>
      </c>
      <c r="U15" s="1">
        <f>'[4]4.0 wt.%'!G15</f>
        <v>57.157395560009178</v>
      </c>
    </row>
    <row r="16" spans="1:21" x14ac:dyDescent="0.2">
      <c r="A16" s="26">
        <v>0.18317</v>
      </c>
      <c r="B16" s="1">
        <f>'[4]0 wt.%'!C16</f>
        <v>39.56</v>
      </c>
      <c r="C16" s="1">
        <f>'[4]0 wt.%'!G16</f>
        <v>39.677834295274167</v>
      </c>
      <c r="D16" s="1">
        <f>'[4]0.1 wt.%'!C16</f>
        <v>45.954000000000001</v>
      </c>
      <c r="E16" s="1">
        <f>'[4]0.1 wt.%'!G16</f>
        <v>45.130816056030277</v>
      </c>
      <c r="F16" s="1">
        <f>'[4]0.2 wt.%'!C16</f>
        <v>40.743000000000002</v>
      </c>
      <c r="G16" s="1">
        <f>'[4]0.2 wt.%'!G16</f>
        <v>40.695184498111743</v>
      </c>
      <c r="H16" s="1">
        <f>'[4]0.3 wt.%'!C16</f>
        <v>42.350999999999999</v>
      </c>
      <c r="I16" s="1">
        <f>'[4]0.3 wt.%'!G16</f>
        <v>42.413923624313433</v>
      </c>
      <c r="J16" s="1">
        <f>'[4]0.5 wt.%'!C16</f>
        <v>47.61</v>
      </c>
      <c r="K16" s="1">
        <f>'[4]0.5 wt.%'!G16</f>
        <v>48.353450572759641</v>
      </c>
      <c r="L16" s="1">
        <f>'[4]0.75 wt.%'!C16</f>
        <v>49.2</v>
      </c>
      <c r="M16" s="1">
        <f>'[4]0.75 wt.%'!G16</f>
        <v>48.312421867887664</v>
      </c>
      <c r="N16" s="1">
        <f>'[4]1.0 wt.%'!C16</f>
        <v>49.747</v>
      </c>
      <c r="O16" s="1">
        <f>'[4]1.0 wt.%'!G16</f>
        <v>50.084355282379377</v>
      </c>
      <c r="P16" s="1">
        <f>'[4]2.0 wt.%'!C16</f>
        <v>49.383000000000003</v>
      </c>
      <c r="Q16" s="1">
        <f>'[4]2.0 wt.%'!G16</f>
        <v>49.517566606727556</v>
      </c>
      <c r="R16" s="1">
        <f>'[4]3.0 wt.%'!C16</f>
        <v>52.981999999999999</v>
      </c>
      <c r="S16" s="1">
        <f>'[4]3.0 wt.%'!G16</f>
        <v>53.056755648185948</v>
      </c>
      <c r="T16" s="1">
        <f>'[4]4.0 wt.%'!C16</f>
        <v>60.685000000000002</v>
      </c>
      <c r="U16" s="1">
        <f>'[4]4.0 wt.%'!G16</f>
        <v>58.171687195797404</v>
      </c>
    </row>
    <row r="17" spans="1:21" x14ac:dyDescent="0.2">
      <c r="A17" s="26">
        <v>0.1273</v>
      </c>
      <c r="B17" s="1">
        <f>'[4]0 wt.%'!C17</f>
        <v>40.813000000000002</v>
      </c>
      <c r="C17" s="1">
        <f>'[4]0 wt.%'!G17</f>
        <v>40.041088204381523</v>
      </c>
      <c r="D17" s="1">
        <f>'[4]0.1 wt.%'!C17</f>
        <v>46.054000000000002</v>
      </c>
      <c r="E17" s="1">
        <f>'[4]0.1 wt.%'!G17</f>
        <v>45.648186369428373</v>
      </c>
      <c r="F17" s="1">
        <f>'[4]0.2 wt.%'!C17</f>
        <v>40.603000000000002</v>
      </c>
      <c r="G17" s="1">
        <f>'[4]0.2 wt.%'!G17</f>
        <v>41.101670971060763</v>
      </c>
      <c r="H17" s="1">
        <f>'[4]0.3 wt.%'!C17</f>
        <v>42.253</v>
      </c>
      <c r="I17" s="1">
        <f>'[4]0.3 wt.%'!G17</f>
        <v>42.915131221364909</v>
      </c>
      <c r="J17" s="1">
        <f>'[4]0.5 wt.%'!C17</f>
        <v>48.491</v>
      </c>
      <c r="K17" s="1">
        <f>'[4]0.5 wt.%'!G17</f>
        <v>48.898814679641298</v>
      </c>
      <c r="L17" s="1">
        <f>'[4]0.75 wt.%'!C17</f>
        <v>48.9</v>
      </c>
      <c r="M17" s="1">
        <f>'[4]0.75 wt.%'!G17</f>
        <v>48.885098300962376</v>
      </c>
      <c r="N17" s="1">
        <f>'[4]1.0 wt.%'!C17</f>
        <v>52.17</v>
      </c>
      <c r="O17" s="1">
        <f>'[4]1.0 wt.%'!G17</f>
        <v>50.725464570290157</v>
      </c>
      <c r="P17" s="1">
        <f>'[4]2.0 wt.%'!C17</f>
        <v>51.941000000000003</v>
      </c>
      <c r="Q17" s="1">
        <f>'[4]2.0 wt.%'!G17</f>
        <v>50.099479592800783</v>
      </c>
      <c r="R17" s="1">
        <f>'[4]3.0 wt.%'!C17</f>
        <v>54.228999999999999</v>
      </c>
      <c r="S17" s="1">
        <f>'[4]3.0 wt.%'!G17</f>
        <v>53.745041936158486</v>
      </c>
      <c r="T17" s="1">
        <f>'[4]4.0 wt.%'!C17</f>
        <v>59.749250000000004</v>
      </c>
      <c r="U17" s="1">
        <f>'[4]4.0 wt.%'!G17</f>
        <v>59.016876854324963</v>
      </c>
    </row>
    <row r="18" spans="1:21" x14ac:dyDescent="0.2">
      <c r="A18" s="26">
        <v>8.8682999999999998E-2</v>
      </c>
      <c r="B18" s="1">
        <f>'[4]0 wt.%'!C18</f>
        <v>40.759</v>
      </c>
      <c r="C18" s="1">
        <f>'[4]0 wt.%'!G18</f>
        <v>40.342102493452614</v>
      </c>
      <c r="D18" s="1">
        <f>'[4]0.1 wt.%'!C18</f>
        <v>47.692</v>
      </c>
      <c r="E18" s="1">
        <f>'[4]0.1 wt.%'!G18</f>
        <v>46.076910887374275</v>
      </c>
      <c r="F18" s="1">
        <f>'[4]0.2 wt.%'!C18</f>
        <v>40.152999999999999</v>
      </c>
      <c r="G18" s="1">
        <f>'[4]0.2 wt.%'!G18</f>
        <v>41.438510392754651</v>
      </c>
      <c r="H18" s="1">
        <f>'[4]0.3 wt.%'!C18</f>
        <v>42.323</v>
      </c>
      <c r="I18" s="1">
        <f>'[4]0.3 wt.%'!G18</f>
        <v>43.33046232922338</v>
      </c>
      <c r="J18" s="1">
        <f>'[4]0.5 wt.%'!C18</f>
        <v>49.125999999999998</v>
      </c>
      <c r="K18" s="1">
        <f>'[4]0.5 wt.%'!G18</f>
        <v>49.350736557980547</v>
      </c>
      <c r="L18" s="1">
        <f>'[4]0.75 wt.%'!C18</f>
        <v>49.2</v>
      </c>
      <c r="M18" s="1">
        <f>'[4]0.75 wt.%'!G18</f>
        <v>49.359652834438307</v>
      </c>
      <c r="N18" s="1">
        <f>'[4]1.0 wt.%'!C18</f>
        <v>52.085999999999999</v>
      </c>
      <c r="O18" s="1">
        <f>'[4]1.0 wt.%'!G18</f>
        <v>51.256726730665974</v>
      </c>
      <c r="P18" s="1">
        <f>'[4]2.0 wt.%'!C18</f>
        <v>50.631999999999998</v>
      </c>
      <c r="Q18" s="1">
        <f>'[4]2.0 wt.%'!G18</f>
        <v>50.581688096033432</v>
      </c>
      <c r="R18" s="1">
        <f>'[4]3.0 wt.%'!C18</f>
        <v>53.509</v>
      </c>
      <c r="S18" s="1">
        <f>'[4]3.0 wt.%'!G18</f>
        <v>54.315397828984409</v>
      </c>
      <c r="T18" s="1">
        <f>'[4]4.0 wt.%'!C18</f>
        <v>59.754999999999995</v>
      </c>
      <c r="U18" s="1">
        <f>'[4]4.0 wt.%'!G18</f>
        <v>59.71725242582837</v>
      </c>
    </row>
    <row r="19" spans="1:21" x14ac:dyDescent="0.2">
      <c r="A19" s="26">
        <v>6.1585000000000001E-2</v>
      </c>
      <c r="B19" s="1">
        <f>'[4]0 wt.%'!C19</f>
        <v>41.006999999999998</v>
      </c>
      <c r="C19" s="1">
        <f>'[4]0 wt.%'!G19</f>
        <v>40.595354568738621</v>
      </c>
      <c r="D19" s="1">
        <f>'[4]0.1 wt.%'!C19</f>
        <v>45.148000000000003</v>
      </c>
      <c r="E19" s="1">
        <f>'[4]0.1 wt.%'!G19</f>
        <v>46.437609292193677</v>
      </c>
      <c r="F19" s="1">
        <f>'[4]0.2 wt.%'!C19</f>
        <v>42.744</v>
      </c>
      <c r="G19" s="1">
        <f>'[4]0.2 wt.%'!G19</f>
        <v>41.72190319395807</v>
      </c>
      <c r="H19" s="1">
        <f>'[4]0.3 wt.%'!C19</f>
        <v>44.234000000000002</v>
      </c>
      <c r="I19" s="1">
        <f>'[4]0.3 wt.%'!G19</f>
        <v>43.679892468638293</v>
      </c>
      <c r="J19" s="1">
        <f>'[4]0.5 wt.%'!C19</f>
        <v>49.238</v>
      </c>
      <c r="K19" s="1">
        <f>'[4]0.5 wt.%'!G19</f>
        <v>49.730951576708549</v>
      </c>
      <c r="L19" s="1">
        <f>'[4]0.75 wt.%'!C19</f>
        <v>50.2</v>
      </c>
      <c r="M19" s="1">
        <f>'[4]0.75 wt.%'!G19</f>
        <v>49.758909364120115</v>
      </c>
      <c r="N19" s="1">
        <f>'[4]1.0 wt.%'!C19</f>
        <v>50.976999999999997</v>
      </c>
      <c r="O19" s="1">
        <f>'[4]1.0 wt.%'!G19</f>
        <v>51.703693035990852</v>
      </c>
      <c r="P19" s="1">
        <f>'[4]2.0 wt.%'!C19</f>
        <v>52.188000000000002</v>
      </c>
      <c r="Q19" s="1">
        <f>'[4]2.0 wt.%'!G19</f>
        <v>50.987384133059045</v>
      </c>
      <c r="R19" s="1">
        <f>'[4]3.0 wt.%'!C19</f>
        <v>53.954999999999998</v>
      </c>
      <c r="S19" s="1">
        <f>'[4]3.0 wt.%'!G19</f>
        <v>54.795254828316594</v>
      </c>
      <c r="T19" s="1">
        <f>'[4]4.0 wt.%'!C19</f>
        <v>60.440499999999993</v>
      </c>
      <c r="U19" s="1">
        <f>'[4]4.0 wt.%'!G19</f>
        <v>60.30649876197478</v>
      </c>
    </row>
    <row r="20" spans="1:21" x14ac:dyDescent="0.2">
      <c r="A20" s="26">
        <v>4.2880000000000001E-2</v>
      </c>
      <c r="B20" s="1">
        <f>'[4]0 wt.%'!C20</f>
        <v>40.619</v>
      </c>
      <c r="C20" s="1">
        <f>'[4]0 wt.%'!G20</f>
        <v>40.805005030072643</v>
      </c>
      <c r="D20" s="1">
        <f>'[4]0.1 wt.%'!C20</f>
        <v>47.283999999999999</v>
      </c>
      <c r="E20" s="1">
        <f>'[4]0.1 wt.%'!G20</f>
        <v>46.736207386157702</v>
      </c>
      <c r="F20" s="1">
        <f>'[4]0.2 wt.%'!C20</f>
        <v>42.677</v>
      </c>
      <c r="G20" s="1">
        <f>'[4]0.2 wt.%'!G20</f>
        <v>41.956505147146174</v>
      </c>
      <c r="H20" s="1">
        <f>'[4]0.3 wt.%'!C20</f>
        <v>43.307000000000002</v>
      </c>
      <c r="I20" s="1">
        <f>'[4]0.3 wt.%'!G20</f>
        <v>43.969162319041757</v>
      </c>
      <c r="J20" s="1">
        <f>'[4]0.5 wt.%'!C20</f>
        <v>49.398000000000003</v>
      </c>
      <c r="K20" s="1">
        <f>'[4]0.5 wt.%'!G20</f>
        <v>50.045706170495905</v>
      </c>
      <c r="L20" s="1">
        <f>'[4]0.75 wt.%'!C20</f>
        <v>51</v>
      </c>
      <c r="M20" s="1">
        <f>'[4]0.75 wt.%'!G20</f>
        <v>50.089427151758706</v>
      </c>
      <c r="N20" s="1">
        <f>'[4]1.0 wt.%'!C20</f>
        <v>52.795000000000002</v>
      </c>
      <c r="O20" s="1">
        <f>'[4]1.0 wt.%'!G20</f>
        <v>52.073706557129029</v>
      </c>
      <c r="P20" s="1">
        <f>'[4]2.0 wt.%'!C20</f>
        <v>51.417000000000002</v>
      </c>
      <c r="Q20" s="1">
        <f>'[4]2.0 wt.%'!G20</f>
        <v>51.323232758298346</v>
      </c>
      <c r="R20" s="1">
        <f>'[4]3.0 wt.%'!C20</f>
        <v>56.26</v>
      </c>
      <c r="S20" s="1">
        <f>'[4]3.0 wt.%'!G20</f>
        <v>55.192496356034546</v>
      </c>
      <c r="T20" s="1">
        <f>'[4]4.0 wt.%'!C20</f>
        <v>60.447749999999999</v>
      </c>
      <c r="U20" s="1">
        <f>'[4]4.0 wt.%'!G20</f>
        <v>60.794296408145954</v>
      </c>
    </row>
    <row r="21" spans="1:21" x14ac:dyDescent="0.2">
      <c r="A21" s="26">
        <v>2.9755E-2</v>
      </c>
      <c r="B21" s="1">
        <f>'[4]0 wt.%'!C21</f>
        <v>40.927</v>
      </c>
      <c r="C21" s="1">
        <f>'[4]0 wt.%'!G21</f>
        <v>40.981439216890024</v>
      </c>
      <c r="D21" s="1">
        <f>'[4]0.1 wt.%'!C21</f>
        <v>47.975000000000001</v>
      </c>
      <c r="E21" s="1">
        <f>'[4]0.1 wt.%'!G21</f>
        <v>46.987496658590196</v>
      </c>
      <c r="F21" s="1">
        <f>'[4]0.2 wt.%'!C21</f>
        <v>42.835999999999999</v>
      </c>
      <c r="G21" s="1">
        <f>'[4]0.2 wt.%'!G21</f>
        <v>42.153937600063927</v>
      </c>
      <c r="H21" s="1">
        <f>'[4]0.3 wt.%'!C21</f>
        <v>45.423000000000002</v>
      </c>
      <c r="I21" s="1">
        <f>'[4]0.3 wt.%'!G21</f>
        <v>44.212601281694006</v>
      </c>
      <c r="J21" s="1">
        <f>'[4]0.5 wt.%'!C21</f>
        <v>52.161000000000001</v>
      </c>
      <c r="K21" s="1">
        <f>'[4]0.5 wt.%'!G21</f>
        <v>50.310592164299806</v>
      </c>
      <c r="L21" s="1">
        <f>'[4]0.75 wt.%'!C21</f>
        <v>49.8</v>
      </c>
      <c r="M21" s="1">
        <f>'[4]0.75 wt.%'!G21</f>
        <v>50.367578874963293</v>
      </c>
      <c r="N21" s="1">
        <f>'[4]1.0 wt.%'!C21</f>
        <v>53.530999999999999</v>
      </c>
      <c r="O21" s="1">
        <f>'[4]1.0 wt.%'!G21</f>
        <v>52.385096450087289</v>
      </c>
      <c r="P21" s="1">
        <f>'[4]2.0 wt.%'!C21</f>
        <v>51.186999999999998</v>
      </c>
      <c r="Q21" s="1">
        <f>'[4]2.0 wt.%'!G21</f>
        <v>51.605870720126752</v>
      </c>
      <c r="R21" s="1">
        <f>'[4]3.0 wt.%'!C21</f>
        <v>58.241999999999997</v>
      </c>
      <c r="S21" s="1">
        <f>'[4]3.0 wt.%'!G21</f>
        <v>55.526800346910797</v>
      </c>
      <c r="T21" s="1">
        <f>'[4]4.0 wt.%'!C21</f>
        <v>61.094499999999996</v>
      </c>
      <c r="U21" s="1">
        <f>'[4]4.0 wt.%'!G21</f>
        <v>61.204809127679276</v>
      </c>
    </row>
    <row r="22" spans="1:21" x14ac:dyDescent="0.2">
      <c r="A22" s="26">
        <v>2.0740000000000001E-2</v>
      </c>
      <c r="B22" s="1">
        <f>'[4]0 wt.%'!C22</f>
        <v>41.386000000000003</v>
      </c>
      <c r="C22" s="1">
        <f>'[4]0 wt.%'!G22</f>
        <v>41.126769011924047</v>
      </c>
      <c r="D22" s="1">
        <f>'[4]0.1 wt.%'!C22</f>
        <v>47.762</v>
      </c>
      <c r="E22" s="1">
        <f>'[4]0.1 wt.%'!G22</f>
        <v>47.194484992969308</v>
      </c>
      <c r="F22" s="1">
        <f>'[4]0.2 wt.%'!C22</f>
        <v>42.152999999999999</v>
      </c>
      <c r="G22" s="1">
        <f>'[4]0.2 wt.%'!G22</f>
        <v>42.316563780585838</v>
      </c>
      <c r="H22" s="1">
        <f>'[4]0.3 wt.%'!C22</f>
        <v>46.026000000000003</v>
      </c>
      <c r="I22" s="1">
        <f>'[4]0.3 wt.%'!G22</f>
        <v>44.413123273399421</v>
      </c>
      <c r="J22" s="1">
        <f>'[4]0.5 wt.%'!C22</f>
        <v>49.94</v>
      </c>
      <c r="K22" s="1">
        <f>'[4]0.5 wt.%'!G22</f>
        <v>50.528780191695809</v>
      </c>
      <c r="L22" s="1">
        <f>'[4]0.75 wt.%'!C22</f>
        <v>49.7</v>
      </c>
      <c r="M22" s="1">
        <f>'[4]0.75 wt.%'!G22</f>
        <v>50.59669395549767</v>
      </c>
      <c r="N22" s="1">
        <f>'[4]1.0 wt.%'!C22</f>
        <v>52.991</v>
      </c>
      <c r="O22" s="1">
        <f>'[4]1.0 wt.%'!G22</f>
        <v>52.641589991025185</v>
      </c>
      <c r="P22" s="1">
        <f>'[4]2.0 wt.%'!C22</f>
        <v>51.89</v>
      </c>
      <c r="Q22" s="1">
        <f>'[4]2.0 wt.%'!G22</f>
        <v>51.838681139707575</v>
      </c>
      <c r="R22" s="1">
        <f>'[4]3.0 wt.%'!C22</f>
        <v>56.304000000000002</v>
      </c>
      <c r="S22" s="1">
        <f>'[4]3.0 wt.%'!G22</f>
        <v>55.80216835437858</v>
      </c>
      <c r="T22" s="1">
        <f>'[4]4.0 wt.%'!C22</f>
        <v>59.788250000000005</v>
      </c>
      <c r="U22" s="1">
        <f>'[4]4.0 wt.%'!G22</f>
        <v>61.542950677595485</v>
      </c>
    </row>
    <row r="23" spans="1:21" x14ac:dyDescent="0.2">
      <c r="A23" s="26">
        <v>1.4402999999999999E-2</v>
      </c>
      <c r="B23" s="1">
        <f>'[4]0 wt.%'!C23</f>
        <v>41.738999999999997</v>
      </c>
      <c r="C23" s="1">
        <f>'[4]0 wt.%'!G23</f>
        <v>41.249234326651298</v>
      </c>
      <c r="D23" s="1">
        <f>'[4]0.1 wt.%'!C23</f>
        <v>48.692</v>
      </c>
      <c r="E23" s="1">
        <f>'[4]0.1 wt.%'!G23</f>
        <v>47.368908217805433</v>
      </c>
      <c r="F23" s="1">
        <f>'[4]0.2 wt.%'!C23</f>
        <v>41.942999999999998</v>
      </c>
      <c r="G23" s="1">
        <f>'[4]0.2 wt.%'!G23</f>
        <v>42.453604270981103</v>
      </c>
      <c r="H23" s="1">
        <f>'[4]0.3 wt.%'!C23</f>
        <v>45.540999999999997</v>
      </c>
      <c r="I23" s="1">
        <f>'[4]0.3 wt.%'!G23</f>
        <v>44.582097493848778</v>
      </c>
      <c r="J23" s="1">
        <f>'[4]0.5 wt.%'!C23</f>
        <v>52.067999999999998</v>
      </c>
      <c r="K23" s="1">
        <f>'[4]0.5 wt.%'!G23</f>
        <v>50.712641081601518</v>
      </c>
      <c r="L23" s="1">
        <f>'[4]0.75 wt.%'!C23</f>
        <v>51</v>
      </c>
      <c r="M23" s="1">
        <f>'[4]0.75 wt.%'!G23</f>
        <v>50.789762764545628</v>
      </c>
      <c r="N23" s="1">
        <f>'[4]1.0 wt.%'!C23</f>
        <v>52.933999999999997</v>
      </c>
      <c r="O23" s="1">
        <f>'[4]1.0 wt.%'!G23</f>
        <v>52.857729855593995</v>
      </c>
      <c r="P23" s="1">
        <f>'[4]2.0 wt.%'!C23</f>
        <v>51.703000000000003</v>
      </c>
      <c r="Q23" s="1">
        <f>'[4]2.0 wt.%'!G23</f>
        <v>52.034863906627962</v>
      </c>
      <c r="R23" s="1">
        <f>'[4]3.0 wt.%'!C23</f>
        <v>56.802</v>
      </c>
      <c r="S23" s="1">
        <f>'[4]3.0 wt.%'!G23</f>
        <v>56.034213198950624</v>
      </c>
      <c r="T23" s="1">
        <f>'[4]4.0 wt.%'!C23</f>
        <v>61.09</v>
      </c>
      <c r="U23" s="1">
        <f>'[4]4.0 wt.%'!G23</f>
        <v>61.827893013908245</v>
      </c>
    </row>
    <row r="24" spans="1:21" x14ac:dyDescent="0.2">
      <c r="A24" s="26">
        <v>1.0015E-2</v>
      </c>
      <c r="B24" s="1">
        <f>'[4]0 wt.%'!C24</f>
        <v>40.787999999999997</v>
      </c>
      <c r="C24" s="1">
        <f>'[4]0 wt.%'!G24</f>
        <v>41.350964088525508</v>
      </c>
      <c r="D24" s="1">
        <f>'[4]0.1 wt.%'!C24</f>
        <v>47.485999999999997</v>
      </c>
      <c r="E24" s="1">
        <f>'[4]0.1 wt.%'!G24</f>
        <v>47.513798492798237</v>
      </c>
      <c r="F24" s="1">
        <f>'[4]0.2 wt.%'!C24</f>
        <v>43.582000000000001</v>
      </c>
      <c r="G24" s="1">
        <f>'[4]0.2 wt.%'!G24</f>
        <v>42.567441372417427</v>
      </c>
      <c r="H24" s="1">
        <f>'[4]0.3 wt.%'!C24</f>
        <v>44.929000000000002</v>
      </c>
      <c r="I24" s="1">
        <f>'[4]0.3 wt.%'!G24</f>
        <v>44.722461377675629</v>
      </c>
      <c r="J24" s="1">
        <f>'[4]0.5 wt.%'!C24</f>
        <v>51.235999999999997</v>
      </c>
      <c r="K24" s="1">
        <f>'[4]0.5 wt.%'!G24</f>
        <v>50.865371057348092</v>
      </c>
      <c r="L24" s="1">
        <f>'[4]0.75 wt.%'!C24</f>
        <v>51.1</v>
      </c>
      <c r="M24" s="1">
        <f>'[4]0.75 wt.%'!G24</f>
        <v>50.950141595184576</v>
      </c>
      <c r="N24" s="1">
        <f>'[4]1.0 wt.%'!C24</f>
        <v>52.122999999999998</v>
      </c>
      <c r="O24" s="1">
        <f>'[4]1.0 wt.%'!G24</f>
        <v>53.03727340229603</v>
      </c>
      <c r="P24" s="1">
        <f>'[4]2.0 wt.%'!C24</f>
        <v>52.23</v>
      </c>
      <c r="Q24" s="1">
        <f>'[4]2.0 wt.%'!G24</f>
        <v>52.197829446765475</v>
      </c>
      <c r="R24" s="1">
        <f>'[4]3.0 wt.%'!C24</f>
        <v>55.408999999999999</v>
      </c>
      <c r="S24" s="1">
        <f>'[4]3.0 wt.%'!G24</f>
        <v>56.22696873005777</v>
      </c>
      <c r="T24" s="1">
        <f>'[4]4.0 wt.%'!C24</f>
        <v>62.183500000000002</v>
      </c>
      <c r="U24" s="1">
        <f>'[4]4.0 wt.%'!G24</f>
        <v>62.064589551907915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S1</vt:lpstr>
      <vt:lpstr>Figure S2</vt:lpstr>
      <vt:lpstr>Figure S3</vt:lpstr>
      <vt:lpstr>Figure S4</vt:lpstr>
      <vt:lpstr>Figure S5</vt:lpstr>
      <vt:lpstr>Figure S6</vt:lpstr>
      <vt:lpstr>Figure S7</vt:lpstr>
      <vt:lpstr>Figure S8</vt:lpstr>
      <vt:lpstr>Figure S9a</vt:lpstr>
      <vt:lpstr>Figure S9b</vt:lpstr>
      <vt:lpstr>Figure S9c</vt:lpstr>
      <vt:lpstr>Figure S9d</vt:lpstr>
      <vt:lpstr>Figure S9e</vt:lpstr>
      <vt:lpstr>Figure S9f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katherine.s.lefroy@durham.ac.uk</dc:creator>
  <cp:lastModifiedBy>katherine.s.lefroy@durham.ac.uk</cp:lastModifiedBy>
  <dcterms:created xsi:type="dcterms:W3CDTF">2021-03-04T17:31:53Z</dcterms:created>
  <dcterms:modified xsi:type="dcterms:W3CDTF">2021-03-05T11:17:46Z</dcterms:modified>
</cp:coreProperties>
</file>