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ezzap/Dropbox/CREDS steel project/Code/Data/"/>
    </mc:Choice>
  </mc:AlternateContent>
  <xr:revisionPtr revIDLastSave="0" documentId="13_ncr:1_{F8FAE1F0-D60A-6A4D-B725-A2F8084D5F44}" xr6:coauthVersionLast="46" xr6:coauthVersionMax="46" xr10:uidLastSave="{00000000-0000-0000-0000-000000000000}"/>
  <bookViews>
    <workbookView xWindow="10700" yWindow="3580" windowWidth="17260" windowHeight="13400" activeTab="5" xr2:uid="{00000000-000D-0000-FFFF-FFFF00000000}"/>
  </bookViews>
  <sheets>
    <sheet name="elecSto" sheetId="10" r:id="rId1"/>
    <sheet name="h2Sto" sheetId="11" r:id="rId2"/>
    <sheet name="2025_central" sheetId="1" r:id="rId3"/>
    <sheet name="2030_central" sheetId="13" r:id="rId4"/>
    <sheet name="2035_central" sheetId="14" r:id="rId5"/>
    <sheet name="2040_central" sheetId="15" r:id="rId6"/>
    <sheet name="opex_GBP_per_MWh_low_fuel" sheetId="8" r:id="rId7"/>
    <sheet name="opex_GBP_per_MWh_central_fuel" sheetId="6" r:id="rId8"/>
    <sheet name="opex_GBP_per_MWh_high_fuel" sheetId="9" r:id="rId9"/>
    <sheet name="Fuel Costs" sheetId="3" r:id="rId10"/>
    <sheet name="CO2 Transport &amp; Storage Costs" sheetId="4" r:id="rId11"/>
    <sheet name="Traded Carbon Price" sheetId="5" r:id="rId12"/>
    <sheet name="Notes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5" l="1"/>
  <c r="D6" i="14"/>
  <c r="D6" i="13" l="1"/>
  <c r="C7" i="10"/>
  <c r="C6" i="10"/>
  <c r="C2" i="9" l="1"/>
  <c r="D2" i="9"/>
  <c r="C3" i="9"/>
  <c r="D3" i="9"/>
  <c r="C4" i="9"/>
  <c r="D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2" i="9"/>
  <c r="C2" i="8"/>
  <c r="D2" i="8"/>
  <c r="C3" i="8"/>
  <c r="D3" i="8"/>
  <c r="C4" i="8"/>
  <c r="D4" i="8"/>
  <c r="C5" i="8"/>
  <c r="D5" i="8"/>
  <c r="C6" i="8"/>
  <c r="D6" i="8"/>
  <c r="C7" i="8"/>
  <c r="D7" i="8"/>
  <c r="C8" i="8"/>
  <c r="D8" i="8"/>
  <c r="C9" i="8"/>
  <c r="D9" i="8"/>
  <c r="C10" i="8"/>
  <c r="D10" i="8"/>
  <c r="C11" i="8"/>
  <c r="D11" i="8"/>
  <c r="C12" i="8"/>
  <c r="D12" i="8"/>
  <c r="C13" i="8"/>
  <c r="D13" i="8"/>
  <c r="C14" i="8"/>
  <c r="D14" i="8"/>
  <c r="C15" i="8"/>
  <c r="D15" i="8"/>
  <c r="C16" i="8"/>
  <c r="D16" i="8"/>
  <c r="C17" i="8"/>
  <c r="D17" i="8"/>
  <c r="C18" i="8"/>
  <c r="D18" i="8"/>
  <c r="C19" i="8"/>
  <c r="D19" i="8"/>
  <c r="C20" i="8"/>
  <c r="D20" i="8"/>
  <c r="C21" i="8"/>
  <c r="D21" i="8"/>
  <c r="C22" i="8"/>
  <c r="D22" i="8"/>
  <c r="C23" i="8"/>
  <c r="D23" i="8"/>
  <c r="C24" i="8"/>
  <c r="D24" i="8"/>
  <c r="C25" i="8"/>
  <c r="D25" i="8"/>
  <c r="C26" i="8"/>
  <c r="D26" i="8"/>
  <c r="C27" i="8"/>
  <c r="D27" i="8"/>
  <c r="C28" i="8"/>
  <c r="D28" i="8"/>
  <c r="C29" i="8"/>
  <c r="D29" i="8"/>
  <c r="C30" i="8"/>
  <c r="D30" i="8"/>
  <c r="C31" i="8"/>
  <c r="D31" i="8"/>
  <c r="C32" i="8"/>
  <c r="D32" i="8"/>
  <c r="C33" i="8"/>
  <c r="D33" i="8"/>
  <c r="C34" i="8"/>
  <c r="D34" i="8"/>
  <c r="C35" i="8"/>
  <c r="D35" i="8"/>
  <c r="C36" i="8"/>
  <c r="D36" i="8"/>
  <c r="C37" i="8"/>
  <c r="D37" i="8"/>
  <c r="C38" i="8"/>
  <c r="D38" i="8"/>
  <c r="C39" i="8"/>
  <c r="D39" i="8"/>
  <c r="C40" i="8"/>
  <c r="D40" i="8"/>
  <c r="C41" i="8"/>
  <c r="D41" i="8"/>
  <c r="C42" i="8"/>
  <c r="D4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2" i="8"/>
  <c r="C2" i="6"/>
  <c r="D2" i="6"/>
  <c r="C3" i="6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2" i="6"/>
  <c r="D6" i="1"/>
  <c r="G6" i="9" s="1"/>
  <c r="E42" i="6" l="1"/>
  <c r="E34" i="6"/>
  <c r="E26" i="6"/>
  <c r="E18" i="6"/>
  <c r="E6" i="6"/>
  <c r="F31" i="6"/>
  <c r="F15" i="6"/>
  <c r="G24" i="6"/>
  <c r="E12" i="8"/>
  <c r="G31" i="8"/>
  <c r="G7" i="8"/>
  <c r="E34" i="9"/>
  <c r="E18" i="9"/>
  <c r="G42" i="9"/>
  <c r="G34" i="9"/>
  <c r="G18" i="9"/>
  <c r="G10" i="9"/>
  <c r="E41" i="6"/>
  <c r="E37" i="6"/>
  <c r="E33" i="6"/>
  <c r="E29" i="6"/>
  <c r="E25" i="6"/>
  <c r="E21" i="6"/>
  <c r="E17" i="6"/>
  <c r="E13" i="6"/>
  <c r="E5" i="6"/>
  <c r="F38" i="6"/>
  <c r="F30" i="6"/>
  <c r="F22" i="6"/>
  <c r="F11" i="6"/>
  <c r="G36" i="6"/>
  <c r="G20" i="6"/>
  <c r="G4" i="6"/>
  <c r="E40" i="8"/>
  <c r="E24" i="8"/>
  <c r="E8" i="8"/>
  <c r="G37" i="8"/>
  <c r="G29" i="8"/>
  <c r="G21" i="8"/>
  <c r="G13" i="8"/>
  <c r="G5" i="8"/>
  <c r="E30" i="9"/>
  <c r="E14" i="9"/>
  <c r="G40" i="9"/>
  <c r="G32" i="9"/>
  <c r="G24" i="9"/>
  <c r="G16" i="9"/>
  <c r="G8" i="9"/>
  <c r="E38" i="6"/>
  <c r="E30" i="6"/>
  <c r="E22" i="6"/>
  <c r="E14" i="6"/>
  <c r="F39" i="6"/>
  <c r="F23" i="6"/>
  <c r="G40" i="6"/>
  <c r="G8" i="6"/>
  <c r="E28" i="8"/>
  <c r="G39" i="8"/>
  <c r="G23" i="8"/>
  <c r="G15" i="8"/>
  <c r="G26" i="9"/>
  <c r="E40" i="6"/>
  <c r="E36" i="6"/>
  <c r="E32" i="6"/>
  <c r="E28" i="6"/>
  <c r="E24" i="6"/>
  <c r="E20" i="6"/>
  <c r="E16" i="6"/>
  <c r="E10" i="6"/>
  <c r="F2" i="6"/>
  <c r="F35" i="6"/>
  <c r="F27" i="6"/>
  <c r="F19" i="6"/>
  <c r="F7" i="6"/>
  <c r="G32" i="6"/>
  <c r="G16" i="6"/>
  <c r="E36" i="8"/>
  <c r="E20" i="8"/>
  <c r="E4" i="8"/>
  <c r="G35" i="8"/>
  <c r="G27" i="8"/>
  <c r="G19" i="8"/>
  <c r="G11" i="8"/>
  <c r="G3" i="8"/>
  <c r="E42" i="9"/>
  <c r="E26" i="9"/>
  <c r="E10" i="9"/>
  <c r="G38" i="9"/>
  <c r="G30" i="9"/>
  <c r="G22" i="9"/>
  <c r="G14" i="9"/>
  <c r="F2" i="9"/>
  <c r="F4" i="9"/>
  <c r="F6" i="9"/>
  <c r="F8" i="9"/>
  <c r="F10" i="9"/>
  <c r="F12" i="9"/>
  <c r="F14" i="9"/>
  <c r="F16" i="9"/>
  <c r="F18" i="9"/>
  <c r="F20" i="9"/>
  <c r="F22" i="9"/>
  <c r="F24" i="9"/>
  <c r="F26" i="9"/>
  <c r="F28" i="9"/>
  <c r="F30" i="9"/>
  <c r="F32" i="9"/>
  <c r="F34" i="9"/>
  <c r="F36" i="9"/>
  <c r="F38" i="9"/>
  <c r="F40" i="9"/>
  <c r="F42" i="9"/>
  <c r="E5" i="9"/>
  <c r="E9" i="9"/>
  <c r="E13" i="9"/>
  <c r="E17" i="9"/>
  <c r="E21" i="9"/>
  <c r="E25" i="9"/>
  <c r="E29" i="9"/>
  <c r="E33" i="9"/>
  <c r="E37" i="9"/>
  <c r="E41" i="9"/>
  <c r="F3" i="8"/>
  <c r="F5" i="8"/>
  <c r="F7" i="8"/>
  <c r="F9" i="8"/>
  <c r="F11" i="8"/>
  <c r="F13" i="8"/>
  <c r="F15" i="8"/>
  <c r="F17" i="8"/>
  <c r="F19" i="8"/>
  <c r="F21" i="8"/>
  <c r="F23" i="8"/>
  <c r="F25" i="8"/>
  <c r="F27" i="8"/>
  <c r="F29" i="8"/>
  <c r="F31" i="8"/>
  <c r="F33" i="8"/>
  <c r="F35" i="8"/>
  <c r="F37" i="8"/>
  <c r="F39" i="8"/>
  <c r="F41" i="8"/>
  <c r="E3" i="8"/>
  <c r="E7" i="8"/>
  <c r="E11" i="8"/>
  <c r="E15" i="8"/>
  <c r="E19" i="8"/>
  <c r="E23" i="8"/>
  <c r="E27" i="8"/>
  <c r="E31" i="8"/>
  <c r="E35" i="8"/>
  <c r="E39" i="8"/>
  <c r="E2" i="8"/>
  <c r="G3" i="6"/>
  <c r="G7" i="6"/>
  <c r="G11" i="6"/>
  <c r="G15" i="6"/>
  <c r="G19" i="6"/>
  <c r="G23" i="6"/>
  <c r="G27" i="6"/>
  <c r="G31" i="6"/>
  <c r="G35" i="6"/>
  <c r="G39" i="6"/>
  <c r="G2" i="6"/>
  <c r="F6" i="6"/>
  <c r="F10" i="6"/>
  <c r="F14" i="6"/>
  <c r="G2" i="9"/>
  <c r="F3" i="9"/>
  <c r="F5" i="9"/>
  <c r="F7" i="9"/>
  <c r="F9" i="9"/>
  <c r="F11" i="9"/>
  <c r="F13" i="9"/>
  <c r="F15" i="9"/>
  <c r="F17" i="9"/>
  <c r="F19" i="9"/>
  <c r="F21" i="9"/>
  <c r="F23" i="9"/>
  <c r="F25" i="9"/>
  <c r="F27" i="9"/>
  <c r="F29" i="9"/>
  <c r="F31" i="9"/>
  <c r="F33" i="9"/>
  <c r="F35" i="9"/>
  <c r="F37" i="9"/>
  <c r="F39" i="9"/>
  <c r="F41" i="9"/>
  <c r="E3" i="9"/>
  <c r="E7" i="9"/>
  <c r="E11" i="9"/>
  <c r="E15" i="9"/>
  <c r="E19" i="9"/>
  <c r="E23" i="9"/>
  <c r="E27" i="9"/>
  <c r="E31" i="9"/>
  <c r="E35" i="9"/>
  <c r="E39" i="9"/>
  <c r="E2" i="9"/>
  <c r="F2" i="8"/>
  <c r="F4" i="8"/>
  <c r="F6" i="8"/>
  <c r="F8" i="8"/>
  <c r="F10" i="8"/>
  <c r="F12" i="8"/>
  <c r="F14" i="8"/>
  <c r="F16" i="8"/>
  <c r="F18" i="8"/>
  <c r="F20" i="8"/>
  <c r="F22" i="8"/>
  <c r="F24" i="8"/>
  <c r="F26" i="8"/>
  <c r="F28" i="8"/>
  <c r="F30" i="8"/>
  <c r="F32" i="8"/>
  <c r="F34" i="8"/>
  <c r="F36" i="8"/>
  <c r="F38" i="8"/>
  <c r="F40" i="8"/>
  <c r="F42" i="8"/>
  <c r="E5" i="8"/>
  <c r="E9" i="8"/>
  <c r="E13" i="8"/>
  <c r="E17" i="8"/>
  <c r="E21" i="8"/>
  <c r="E25" i="8"/>
  <c r="E29" i="8"/>
  <c r="E33" i="8"/>
  <c r="E37" i="8"/>
  <c r="E41" i="8"/>
  <c r="G5" i="6"/>
  <c r="G9" i="6"/>
  <c r="G13" i="6"/>
  <c r="G17" i="6"/>
  <c r="G21" i="6"/>
  <c r="G25" i="6"/>
  <c r="G29" i="6"/>
  <c r="G33" i="6"/>
  <c r="G37" i="6"/>
  <c r="G41" i="6"/>
  <c r="F4" i="6"/>
  <c r="F8" i="6"/>
  <c r="F12" i="6"/>
  <c r="F16" i="6"/>
  <c r="F20" i="6"/>
  <c r="F24" i="6"/>
  <c r="F28" i="6"/>
  <c r="F32" i="6"/>
  <c r="F36" i="6"/>
  <c r="F40" i="6"/>
  <c r="E3" i="6"/>
  <c r="E7" i="6"/>
  <c r="E11" i="6"/>
  <c r="G3" i="9"/>
  <c r="G5" i="9"/>
  <c r="G7" i="9"/>
  <c r="G9" i="9"/>
  <c r="G11" i="9"/>
  <c r="G13" i="9"/>
  <c r="G15" i="9"/>
  <c r="G17" i="9"/>
  <c r="G19" i="9"/>
  <c r="G21" i="9"/>
  <c r="G23" i="9"/>
  <c r="G25" i="9"/>
  <c r="G27" i="9"/>
  <c r="G29" i="9"/>
  <c r="G31" i="9"/>
  <c r="G33" i="9"/>
  <c r="G35" i="9"/>
  <c r="G37" i="9"/>
  <c r="G39" i="9"/>
  <c r="G41" i="9"/>
  <c r="E4" i="9"/>
  <c r="E8" i="9"/>
  <c r="E12" i="9"/>
  <c r="E16" i="9"/>
  <c r="E20" i="9"/>
  <c r="E24" i="9"/>
  <c r="E28" i="9"/>
  <c r="E32" i="9"/>
  <c r="E36" i="9"/>
  <c r="E40" i="9"/>
  <c r="G2" i="8"/>
  <c r="G4" i="8"/>
  <c r="G6" i="8"/>
  <c r="G8" i="8"/>
  <c r="G10" i="8"/>
  <c r="G12" i="8"/>
  <c r="G14" i="8"/>
  <c r="G16" i="8"/>
  <c r="G18" i="8"/>
  <c r="G20" i="8"/>
  <c r="G22" i="8"/>
  <c r="G24" i="8"/>
  <c r="G26" i="8"/>
  <c r="G28" i="8"/>
  <c r="G30" i="8"/>
  <c r="G32" i="8"/>
  <c r="G34" i="8"/>
  <c r="G36" i="8"/>
  <c r="G38" i="8"/>
  <c r="G40" i="8"/>
  <c r="G42" i="8"/>
  <c r="E6" i="8"/>
  <c r="E10" i="8"/>
  <c r="E14" i="8"/>
  <c r="E18" i="8"/>
  <c r="E22" i="8"/>
  <c r="E26" i="8"/>
  <c r="E30" i="8"/>
  <c r="E34" i="8"/>
  <c r="E38" i="8"/>
  <c r="E42" i="8"/>
  <c r="G6" i="6"/>
  <c r="G10" i="6"/>
  <c r="G14" i="6"/>
  <c r="G18" i="6"/>
  <c r="G22" i="6"/>
  <c r="G26" i="6"/>
  <c r="G30" i="6"/>
  <c r="G34" i="6"/>
  <c r="G38" i="6"/>
  <c r="G42" i="6"/>
  <c r="F5" i="6"/>
  <c r="F9" i="6"/>
  <c r="F13" i="6"/>
  <c r="F17" i="6"/>
  <c r="F21" i="6"/>
  <c r="F25" i="6"/>
  <c r="F29" i="6"/>
  <c r="F33" i="6"/>
  <c r="F37" i="6"/>
  <c r="F41" i="6"/>
  <c r="E4" i="6"/>
  <c r="E8" i="6"/>
  <c r="E12" i="6"/>
  <c r="E2" i="6"/>
  <c r="E39" i="6"/>
  <c r="E35" i="6"/>
  <c r="E31" i="6"/>
  <c r="E27" i="6"/>
  <c r="E23" i="6"/>
  <c r="E19" i="6"/>
  <c r="E15" i="6"/>
  <c r="E9" i="6"/>
  <c r="F42" i="6"/>
  <c r="F34" i="6"/>
  <c r="F26" i="6"/>
  <c r="F18" i="6"/>
  <c r="F3" i="6"/>
  <c r="G28" i="6"/>
  <c r="G12" i="6"/>
  <c r="E32" i="8"/>
  <c r="E16" i="8"/>
  <c r="G41" i="8"/>
  <c r="G33" i="8"/>
  <c r="G25" i="8"/>
  <c r="G17" i="8"/>
  <c r="G9" i="8"/>
  <c r="E38" i="9"/>
  <c r="E22" i="9"/>
  <c r="E6" i="9"/>
  <c r="G36" i="9"/>
  <c r="G28" i="9"/>
  <c r="G20" i="9"/>
  <c r="G12" i="9"/>
  <c r="G4" i="9"/>
</calcChain>
</file>

<file path=xl/sharedStrings.xml><?xml version="1.0" encoding="utf-8"?>
<sst xmlns="http://schemas.openxmlformats.org/spreadsheetml/2006/main" count="136" uniqueCount="62">
  <si>
    <t>technology</t>
  </si>
  <si>
    <t>net_CO2_intensity_kgCO2_per_MWh</t>
  </si>
  <si>
    <t>life_years</t>
  </si>
  <si>
    <t>capacityCost_GBP_per_MW</t>
  </si>
  <si>
    <t>onshoreWind</t>
  </si>
  <si>
    <t>solar</t>
  </si>
  <si>
    <t>nuclear</t>
  </si>
  <si>
    <t>ccgtCcs</t>
  </si>
  <si>
    <t>biomassCcs</t>
  </si>
  <si>
    <t>Notes:</t>
  </si>
  <si>
    <t>- Capacity costs calculated from 'BEIS Electricity Generation Costs (2020)'.</t>
  </si>
  <si>
    <t>- O&amp;M costs taken from the same place. Nuclear O&amp;M cost set to LCOE of nuclear (£60/MWh), all other nuclear costs set to zero.</t>
  </si>
  <si>
    <t>- Gas fuel costs taken from 'BEIS' Fossil Fuel Price Assumption 2019' &amp; converted from p/therm to GBP/MWh.</t>
  </si>
  <si>
    <t>- Carbon intensities of CCGT+CCS and biomass+CCS (gross), and biomass fuel costs, taken from 'Benchmarking State-of-the-art and Next Generation Technologies' report by Wood.</t>
  </si>
  <si>
    <t>- Assuming that biomass without CCS is carbon neutral, in order to convert gross carbon intensity of biomass+CCS from Wood report into net value.</t>
  </si>
  <si>
    <t>omCost_GBP_per_MWh</t>
  </si>
  <si>
    <t>eta_thermal</t>
  </si>
  <si>
    <t>Gas, p/therm</t>
  </si>
  <si>
    <t>Biomass, £/MWh</t>
  </si>
  <si>
    <t>Year</t>
  </si>
  <si>
    <t>£/tCO2</t>
  </si>
  <si>
    <t>Low</t>
  </si>
  <si>
    <t>Central</t>
  </si>
  <si>
    <t>High</t>
  </si>
  <si>
    <t>Traded Carbon Price, 2018 £/tCO2e</t>
  </si>
  <si>
    <t>CO2 Transport &amp; Storage Costs</t>
  </si>
  <si>
    <t>CO2_storage_rate_kgCO2_per_MWh</t>
  </si>
  <si>
    <t>CO2_capture_rate</t>
  </si>
  <si>
    <t>year</t>
  </si>
  <si>
    <t>gas_low_CO2_price</t>
  </si>
  <si>
    <t>gas_central_CO2_price</t>
  </si>
  <si>
    <t>beccs_low_CO2_price</t>
  </si>
  <si>
    <t>gas_high_CO2_price</t>
  </si>
  <si>
    <t>beccs_central_CO2_price</t>
  </si>
  <si>
    <t>beccs_high_CO2_price</t>
  </si>
  <si>
    <t>CAES</t>
  </si>
  <si>
    <t>Name</t>
  </si>
  <si>
    <t>Lifetime</t>
  </si>
  <si>
    <t>Energy capacity cost</t>
  </si>
  <si>
    <t>Power capacity cost</t>
  </si>
  <si>
    <t>years</t>
  </si>
  <si>
    <t>Charging efficiency</t>
  </si>
  <si>
    <t>Discharging efficiency</t>
  </si>
  <si>
    <t>lifetime_e</t>
  </si>
  <si>
    <t>Eecost</t>
  </si>
  <si>
    <t>Pecost</t>
  </si>
  <si>
    <t>eta_ce</t>
  </si>
  <si>
    <t>eta_de</t>
  </si>
  <si>
    <t>description</t>
  </si>
  <si>
    <t>parameter</t>
  </si>
  <si>
    <t>value</t>
  </si>
  <si>
    <t>unit</t>
  </si>
  <si>
    <t>£/GW</t>
  </si>
  <si>
    <t>£/GWh</t>
  </si>
  <si>
    <t>technames_e</t>
  </si>
  <si>
    <t>H2</t>
  </si>
  <si>
    <t>lifetime_h</t>
  </si>
  <si>
    <t>Ehcost</t>
  </si>
  <si>
    <t>Phcost</t>
  </si>
  <si>
    <t>technames_h</t>
  </si>
  <si>
    <t>eta_ch</t>
  </si>
  <si>
    <t>eta_dh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</si>
</sst>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color rgb="FF00000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0" xfId="0" applyFont="1" applyFill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11" fontId="3" fillId="0" borderId="1" xfId="0" applyNumberFormat="1" applyFont="1" applyFill="1" applyBorder="1" applyAlignment="1"/>
    <xf numFmtId="11" fontId="4" fillId="0" borderId="1" xfId="0" applyNumberFormat="1" applyFont="1" applyFill="1" applyBorder="1" applyAlignment="1"/>
    <xf numFmtId="0" fontId="3" fillId="0" borderId="1" xfId="0" applyFont="1" applyFill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/>
    </xf>
    <xf numFmtId="0" fontId="6" fillId="0" borderId="0" xfId="0" applyFont="1" applyAlignment="1"/>
    <xf numFmtId="0" fontId="5" fillId="0" borderId="0" xfId="0" applyFont="1" applyAlignment="1"/>
    <xf numFmtId="164" fontId="0" fillId="0" borderId="0" xfId="0" applyNumberFormat="1" applyFont="1" applyAlignment="1"/>
    <xf numFmtId="11" fontId="0" fillId="0" borderId="0" xfId="0" applyNumberFormat="1" applyFont="1" applyAlignment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C526-1E9A-EF4B-933C-9EF0DA25628F}">
  <dimension ref="A1:D7"/>
  <sheetViews>
    <sheetView zoomScale="130" zoomScaleNormal="130" workbookViewId="0">
      <selection activeCell="C13" sqref="C13"/>
    </sheetView>
  </sheetViews>
  <sheetFormatPr baseColWidth="10" defaultRowHeight="13" x14ac:dyDescent="0.15"/>
  <cols>
    <col min="1" max="1" width="18" customWidth="1"/>
    <col min="2" max="2" width="13.6640625" customWidth="1"/>
    <col min="3" max="3" width="8.5" customWidth="1"/>
    <col min="4" max="4" width="11" customWidth="1"/>
  </cols>
  <sheetData>
    <row r="1" spans="1:4" x14ac:dyDescent="0.15">
      <c r="A1" s="26" t="s">
        <v>48</v>
      </c>
      <c r="B1" s="26" t="s">
        <v>49</v>
      </c>
      <c r="C1" s="26" t="s">
        <v>50</v>
      </c>
      <c r="D1" s="26" t="s">
        <v>51</v>
      </c>
    </row>
    <row r="2" spans="1:4" x14ac:dyDescent="0.15">
      <c r="A2" t="s">
        <v>36</v>
      </c>
      <c r="B2" s="27" t="s">
        <v>54</v>
      </c>
      <c r="C2" t="s">
        <v>35</v>
      </c>
    </row>
    <row r="3" spans="1:4" x14ac:dyDescent="0.15">
      <c r="A3" t="s">
        <v>37</v>
      </c>
      <c r="B3" s="27" t="s">
        <v>43</v>
      </c>
      <c r="C3">
        <v>30</v>
      </c>
      <c r="D3" s="27" t="s">
        <v>40</v>
      </c>
    </row>
    <row r="4" spans="1:4" x14ac:dyDescent="0.15">
      <c r="A4" t="s">
        <v>38</v>
      </c>
      <c r="B4" s="27" t="s">
        <v>44</v>
      </c>
      <c r="C4" s="29">
        <v>2500000</v>
      </c>
      <c r="D4" s="27" t="s">
        <v>53</v>
      </c>
    </row>
    <row r="5" spans="1:4" x14ac:dyDescent="0.15">
      <c r="A5" t="s">
        <v>39</v>
      </c>
      <c r="B5" s="27" t="s">
        <v>45</v>
      </c>
      <c r="C5" s="29">
        <v>300000000</v>
      </c>
      <c r="D5" s="27" t="s">
        <v>52</v>
      </c>
    </row>
    <row r="6" spans="1:4" x14ac:dyDescent="0.15">
      <c r="A6" s="27" t="s">
        <v>41</v>
      </c>
      <c r="B6" s="27" t="s">
        <v>46</v>
      </c>
      <c r="C6" s="28">
        <f>SQRT(0.7)</f>
        <v>0.83666002653407556</v>
      </c>
    </row>
    <row r="7" spans="1:4" x14ac:dyDescent="0.15">
      <c r="A7" s="27" t="s">
        <v>42</v>
      </c>
      <c r="B7" s="27" t="s">
        <v>47</v>
      </c>
      <c r="C7" s="28">
        <f>SQRT(0.7)</f>
        <v>0.83666002653407556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49F4E-7B9B-D246-9709-283DAFEF13D1}">
  <dimension ref="A1:G43"/>
  <sheetViews>
    <sheetView workbookViewId="0">
      <selection activeCell="E2" sqref="E2:G2"/>
    </sheetView>
  </sheetViews>
  <sheetFormatPr baseColWidth="10" defaultRowHeight="13" x14ac:dyDescent="0.15"/>
  <cols>
    <col min="2" max="2" width="11.6640625" bestFit="1" customWidth="1"/>
    <col min="3" max="3" width="14.33203125" bestFit="1" customWidth="1"/>
    <col min="6" max="6" width="14.33203125" bestFit="1" customWidth="1"/>
  </cols>
  <sheetData>
    <row r="1" spans="1:7" x14ac:dyDescent="0.15">
      <c r="A1" s="31" t="s">
        <v>19</v>
      </c>
      <c r="B1" s="30" t="s">
        <v>17</v>
      </c>
      <c r="C1" s="30"/>
      <c r="D1" s="30"/>
      <c r="E1" s="30" t="s">
        <v>18</v>
      </c>
      <c r="F1" s="30"/>
      <c r="G1" s="30"/>
    </row>
    <row r="2" spans="1:7" x14ac:dyDescent="0.15">
      <c r="A2" s="32"/>
      <c r="B2" s="19" t="s">
        <v>21</v>
      </c>
      <c r="C2" s="19" t="s">
        <v>22</v>
      </c>
      <c r="D2" s="19" t="s">
        <v>23</v>
      </c>
      <c r="E2" s="19" t="s">
        <v>21</v>
      </c>
      <c r="F2" s="19" t="s">
        <v>22</v>
      </c>
      <c r="G2" s="19" t="s">
        <v>23</v>
      </c>
    </row>
    <row r="3" spans="1:7" x14ac:dyDescent="0.15">
      <c r="A3" s="20">
        <v>2020</v>
      </c>
      <c r="B3" s="21">
        <v>32</v>
      </c>
      <c r="C3" s="21">
        <v>47</v>
      </c>
      <c r="D3" s="21">
        <v>73</v>
      </c>
      <c r="E3" s="21">
        <v>15</v>
      </c>
      <c r="F3" s="24">
        <v>30</v>
      </c>
      <c r="G3" s="21">
        <v>40</v>
      </c>
    </row>
    <row r="4" spans="1:7" x14ac:dyDescent="0.15">
      <c r="A4" s="20">
        <v>2021</v>
      </c>
      <c r="B4" s="21">
        <v>33</v>
      </c>
      <c r="C4" s="21">
        <v>49</v>
      </c>
      <c r="D4" s="21">
        <v>74</v>
      </c>
      <c r="E4" s="21">
        <v>15</v>
      </c>
      <c r="F4" s="24">
        <v>30</v>
      </c>
      <c r="G4" s="21">
        <v>40</v>
      </c>
    </row>
    <row r="5" spans="1:7" x14ac:dyDescent="0.15">
      <c r="A5" s="20">
        <v>2022</v>
      </c>
      <c r="B5" s="21">
        <v>33</v>
      </c>
      <c r="C5" s="21">
        <v>50</v>
      </c>
      <c r="D5" s="21">
        <v>75</v>
      </c>
      <c r="E5" s="21">
        <v>15</v>
      </c>
      <c r="F5" s="24">
        <v>30</v>
      </c>
      <c r="G5" s="21">
        <v>40</v>
      </c>
    </row>
    <row r="6" spans="1:7" x14ac:dyDescent="0.15">
      <c r="A6" s="20">
        <v>2023</v>
      </c>
      <c r="B6" s="21">
        <v>34</v>
      </c>
      <c r="C6" s="21">
        <v>51</v>
      </c>
      <c r="D6" s="21">
        <v>76</v>
      </c>
      <c r="E6" s="21">
        <v>15</v>
      </c>
      <c r="F6" s="24">
        <v>30</v>
      </c>
      <c r="G6" s="21">
        <v>40</v>
      </c>
    </row>
    <row r="7" spans="1:7" x14ac:dyDescent="0.15">
      <c r="A7" s="20">
        <v>2024</v>
      </c>
      <c r="B7" s="21">
        <v>35</v>
      </c>
      <c r="C7" s="21">
        <v>52</v>
      </c>
      <c r="D7" s="21">
        <v>77</v>
      </c>
      <c r="E7" s="21">
        <v>15</v>
      </c>
      <c r="F7" s="24">
        <v>30</v>
      </c>
      <c r="G7" s="21">
        <v>40</v>
      </c>
    </row>
    <row r="8" spans="1:7" x14ac:dyDescent="0.15">
      <c r="A8" s="20">
        <v>2025</v>
      </c>
      <c r="B8" s="21">
        <v>36</v>
      </c>
      <c r="C8" s="21">
        <v>53</v>
      </c>
      <c r="D8" s="21">
        <v>78</v>
      </c>
      <c r="E8" s="21">
        <v>15</v>
      </c>
      <c r="F8" s="24">
        <v>30</v>
      </c>
      <c r="G8" s="21">
        <v>40</v>
      </c>
    </row>
    <row r="9" spans="1:7" x14ac:dyDescent="0.15">
      <c r="A9" s="20">
        <v>2026</v>
      </c>
      <c r="B9" s="21">
        <v>37</v>
      </c>
      <c r="C9" s="21">
        <v>54</v>
      </c>
      <c r="D9" s="21">
        <v>79</v>
      </c>
      <c r="E9" s="21">
        <v>15</v>
      </c>
      <c r="F9" s="24">
        <v>30</v>
      </c>
      <c r="G9" s="21">
        <v>40</v>
      </c>
    </row>
    <row r="10" spans="1:7" x14ac:dyDescent="0.15">
      <c r="A10" s="20">
        <v>2027</v>
      </c>
      <c r="B10" s="21">
        <v>37</v>
      </c>
      <c r="C10" s="21">
        <v>56</v>
      </c>
      <c r="D10" s="21">
        <v>80</v>
      </c>
      <c r="E10" s="21">
        <v>15</v>
      </c>
      <c r="F10" s="24">
        <v>30</v>
      </c>
      <c r="G10" s="21">
        <v>40</v>
      </c>
    </row>
    <row r="11" spans="1:7" x14ac:dyDescent="0.15">
      <c r="A11" s="20">
        <v>2028</v>
      </c>
      <c r="B11" s="21">
        <v>38</v>
      </c>
      <c r="C11" s="21">
        <v>57</v>
      </c>
      <c r="D11" s="21">
        <v>81</v>
      </c>
      <c r="E11" s="21">
        <v>15</v>
      </c>
      <c r="F11" s="24">
        <v>30</v>
      </c>
      <c r="G11" s="21">
        <v>40</v>
      </c>
    </row>
    <row r="12" spans="1:7" x14ac:dyDescent="0.15">
      <c r="A12" s="20">
        <v>2029</v>
      </c>
      <c r="B12" s="21">
        <v>39</v>
      </c>
      <c r="C12" s="21">
        <v>58</v>
      </c>
      <c r="D12" s="21">
        <v>82</v>
      </c>
      <c r="E12" s="21">
        <v>15</v>
      </c>
      <c r="F12" s="24">
        <v>30</v>
      </c>
      <c r="G12" s="21">
        <v>40</v>
      </c>
    </row>
    <row r="13" spans="1:7" x14ac:dyDescent="0.15">
      <c r="A13" s="20">
        <v>2030</v>
      </c>
      <c r="B13" s="21">
        <v>40</v>
      </c>
      <c r="C13" s="21">
        <v>59</v>
      </c>
      <c r="D13" s="21">
        <v>83</v>
      </c>
      <c r="E13" s="21">
        <v>15</v>
      </c>
      <c r="F13" s="24">
        <v>30</v>
      </c>
      <c r="G13" s="21">
        <v>40</v>
      </c>
    </row>
    <row r="14" spans="1:7" x14ac:dyDescent="0.15">
      <c r="A14" s="20">
        <v>2031</v>
      </c>
      <c r="B14" s="21">
        <v>41</v>
      </c>
      <c r="C14" s="21">
        <v>60</v>
      </c>
      <c r="D14" s="21">
        <v>84</v>
      </c>
      <c r="E14" s="21">
        <v>15</v>
      </c>
      <c r="F14" s="24">
        <v>30</v>
      </c>
      <c r="G14" s="21">
        <v>40</v>
      </c>
    </row>
    <row r="15" spans="1:7" x14ac:dyDescent="0.15">
      <c r="A15" s="20">
        <v>2032</v>
      </c>
      <c r="B15" s="21">
        <v>41</v>
      </c>
      <c r="C15" s="21">
        <v>61</v>
      </c>
      <c r="D15" s="21">
        <v>85</v>
      </c>
      <c r="E15" s="21">
        <v>15</v>
      </c>
      <c r="F15" s="24">
        <v>30</v>
      </c>
      <c r="G15" s="21">
        <v>40</v>
      </c>
    </row>
    <row r="16" spans="1:7" x14ac:dyDescent="0.15">
      <c r="A16" s="20">
        <v>2033</v>
      </c>
      <c r="B16" s="21">
        <v>42</v>
      </c>
      <c r="C16" s="21">
        <v>62</v>
      </c>
      <c r="D16" s="21">
        <v>86</v>
      </c>
      <c r="E16" s="21">
        <v>15</v>
      </c>
      <c r="F16" s="24">
        <v>30</v>
      </c>
      <c r="G16" s="21">
        <v>40</v>
      </c>
    </row>
    <row r="17" spans="1:7" x14ac:dyDescent="0.15">
      <c r="A17" s="20">
        <v>2034</v>
      </c>
      <c r="B17" s="21">
        <v>43</v>
      </c>
      <c r="C17" s="21">
        <v>63</v>
      </c>
      <c r="D17" s="21">
        <v>87</v>
      </c>
      <c r="E17" s="21">
        <v>15</v>
      </c>
      <c r="F17" s="24">
        <v>30</v>
      </c>
      <c r="G17" s="21">
        <v>40</v>
      </c>
    </row>
    <row r="18" spans="1:7" x14ac:dyDescent="0.15">
      <c r="A18" s="20">
        <v>2035</v>
      </c>
      <c r="B18" s="21">
        <v>43</v>
      </c>
      <c r="C18" s="21">
        <v>64</v>
      </c>
      <c r="D18" s="21">
        <v>88</v>
      </c>
      <c r="E18" s="21">
        <v>15</v>
      </c>
      <c r="F18" s="24">
        <v>30</v>
      </c>
      <c r="G18" s="21">
        <v>40</v>
      </c>
    </row>
    <row r="19" spans="1:7" x14ac:dyDescent="0.15">
      <c r="A19" s="20">
        <v>2036</v>
      </c>
      <c r="B19" s="21">
        <v>43</v>
      </c>
      <c r="C19" s="21">
        <v>64</v>
      </c>
      <c r="D19" s="21">
        <v>88</v>
      </c>
      <c r="E19" s="21">
        <v>15</v>
      </c>
      <c r="F19" s="24">
        <v>30</v>
      </c>
      <c r="G19" s="21">
        <v>40</v>
      </c>
    </row>
    <row r="20" spans="1:7" x14ac:dyDescent="0.15">
      <c r="A20" s="20">
        <v>2037</v>
      </c>
      <c r="B20" s="21">
        <v>43</v>
      </c>
      <c r="C20" s="21">
        <v>64</v>
      </c>
      <c r="D20" s="21">
        <v>88</v>
      </c>
      <c r="E20" s="21">
        <v>15</v>
      </c>
      <c r="F20" s="24">
        <v>30</v>
      </c>
      <c r="G20" s="21">
        <v>40</v>
      </c>
    </row>
    <row r="21" spans="1:7" x14ac:dyDescent="0.15">
      <c r="A21" s="20">
        <v>2038</v>
      </c>
      <c r="B21" s="21">
        <v>43</v>
      </c>
      <c r="C21" s="21">
        <v>64</v>
      </c>
      <c r="D21" s="21">
        <v>88</v>
      </c>
      <c r="E21" s="21">
        <v>15</v>
      </c>
      <c r="F21" s="24">
        <v>30</v>
      </c>
      <c r="G21" s="21">
        <v>40</v>
      </c>
    </row>
    <row r="22" spans="1:7" x14ac:dyDescent="0.15">
      <c r="A22" s="20">
        <v>2039</v>
      </c>
      <c r="B22" s="21">
        <v>43</v>
      </c>
      <c r="C22" s="21">
        <v>64</v>
      </c>
      <c r="D22" s="21">
        <v>88</v>
      </c>
      <c r="E22" s="21">
        <v>15</v>
      </c>
      <c r="F22" s="24">
        <v>30</v>
      </c>
      <c r="G22" s="21">
        <v>40</v>
      </c>
    </row>
    <row r="23" spans="1:7" x14ac:dyDescent="0.15">
      <c r="A23" s="20">
        <v>2040</v>
      </c>
      <c r="B23" s="21">
        <v>43</v>
      </c>
      <c r="C23" s="21">
        <v>64</v>
      </c>
      <c r="D23" s="21">
        <v>88</v>
      </c>
      <c r="E23" s="21">
        <v>15</v>
      </c>
      <c r="F23" s="24">
        <v>30</v>
      </c>
      <c r="G23" s="21">
        <v>40</v>
      </c>
    </row>
    <row r="24" spans="1:7" x14ac:dyDescent="0.15">
      <c r="A24" s="20">
        <v>2041</v>
      </c>
      <c r="B24" s="21">
        <v>43</v>
      </c>
      <c r="C24" s="21">
        <v>64</v>
      </c>
      <c r="D24" s="21">
        <v>88</v>
      </c>
      <c r="E24" s="21">
        <v>15</v>
      </c>
      <c r="F24" s="24">
        <v>30</v>
      </c>
      <c r="G24" s="21">
        <v>40</v>
      </c>
    </row>
    <row r="25" spans="1:7" x14ac:dyDescent="0.15">
      <c r="A25" s="20">
        <v>2042</v>
      </c>
      <c r="B25" s="21">
        <v>43</v>
      </c>
      <c r="C25" s="21">
        <v>64</v>
      </c>
      <c r="D25" s="21">
        <v>88</v>
      </c>
      <c r="E25" s="21">
        <v>15</v>
      </c>
      <c r="F25" s="24">
        <v>30</v>
      </c>
      <c r="G25" s="21">
        <v>40</v>
      </c>
    </row>
    <row r="26" spans="1:7" x14ac:dyDescent="0.15">
      <c r="A26" s="20">
        <v>2043</v>
      </c>
      <c r="B26" s="21">
        <v>43</v>
      </c>
      <c r="C26" s="21">
        <v>64</v>
      </c>
      <c r="D26" s="21">
        <v>88</v>
      </c>
      <c r="E26" s="21">
        <v>15</v>
      </c>
      <c r="F26" s="24">
        <v>30</v>
      </c>
      <c r="G26" s="21">
        <v>40</v>
      </c>
    </row>
    <row r="27" spans="1:7" x14ac:dyDescent="0.15">
      <c r="A27" s="20">
        <v>2044</v>
      </c>
      <c r="B27" s="21">
        <v>43</v>
      </c>
      <c r="C27" s="21">
        <v>64</v>
      </c>
      <c r="D27" s="21">
        <v>88</v>
      </c>
      <c r="E27" s="21">
        <v>15</v>
      </c>
      <c r="F27" s="24">
        <v>30</v>
      </c>
      <c r="G27" s="21">
        <v>40</v>
      </c>
    </row>
    <row r="28" spans="1:7" x14ac:dyDescent="0.15">
      <c r="A28" s="20">
        <v>2045</v>
      </c>
      <c r="B28" s="21">
        <v>43</v>
      </c>
      <c r="C28" s="21">
        <v>64</v>
      </c>
      <c r="D28" s="21">
        <v>88</v>
      </c>
      <c r="E28" s="21">
        <v>15</v>
      </c>
      <c r="F28" s="24">
        <v>30</v>
      </c>
      <c r="G28" s="21">
        <v>40</v>
      </c>
    </row>
    <row r="29" spans="1:7" x14ac:dyDescent="0.15">
      <c r="A29" s="20">
        <v>2046</v>
      </c>
      <c r="B29" s="21">
        <v>43</v>
      </c>
      <c r="C29" s="21">
        <v>64</v>
      </c>
      <c r="D29" s="21">
        <v>88</v>
      </c>
      <c r="E29" s="21">
        <v>15</v>
      </c>
      <c r="F29" s="24">
        <v>30</v>
      </c>
      <c r="G29" s="21">
        <v>40</v>
      </c>
    </row>
    <row r="30" spans="1:7" x14ac:dyDescent="0.15">
      <c r="A30" s="20">
        <v>2047</v>
      </c>
      <c r="B30" s="21">
        <v>43</v>
      </c>
      <c r="C30" s="21">
        <v>64</v>
      </c>
      <c r="D30" s="21">
        <v>88</v>
      </c>
      <c r="E30" s="21">
        <v>15</v>
      </c>
      <c r="F30" s="24">
        <v>30</v>
      </c>
      <c r="G30" s="21">
        <v>40</v>
      </c>
    </row>
    <row r="31" spans="1:7" x14ac:dyDescent="0.15">
      <c r="A31" s="20">
        <v>2048</v>
      </c>
      <c r="B31" s="21">
        <v>43</v>
      </c>
      <c r="C31" s="21">
        <v>64</v>
      </c>
      <c r="D31" s="21">
        <v>88</v>
      </c>
      <c r="E31" s="21">
        <v>15</v>
      </c>
      <c r="F31" s="24">
        <v>30</v>
      </c>
      <c r="G31" s="21">
        <v>40</v>
      </c>
    </row>
    <row r="32" spans="1:7" x14ac:dyDescent="0.15">
      <c r="A32" s="20">
        <v>2049</v>
      </c>
      <c r="B32" s="21">
        <v>43</v>
      </c>
      <c r="C32" s="21">
        <v>64</v>
      </c>
      <c r="D32" s="21">
        <v>88</v>
      </c>
      <c r="E32" s="21">
        <v>15</v>
      </c>
      <c r="F32" s="24">
        <v>30</v>
      </c>
      <c r="G32" s="21">
        <v>40</v>
      </c>
    </row>
    <row r="33" spans="1:7" x14ac:dyDescent="0.15">
      <c r="A33" s="20">
        <v>2050</v>
      </c>
      <c r="B33" s="21">
        <v>43</v>
      </c>
      <c r="C33" s="21">
        <v>64</v>
      </c>
      <c r="D33" s="21">
        <v>88</v>
      </c>
      <c r="E33" s="21">
        <v>15</v>
      </c>
      <c r="F33" s="24">
        <v>30</v>
      </c>
      <c r="G33" s="21">
        <v>40</v>
      </c>
    </row>
    <row r="34" spans="1:7" x14ac:dyDescent="0.15">
      <c r="A34" s="20">
        <v>2051</v>
      </c>
      <c r="B34" s="21">
        <v>43</v>
      </c>
      <c r="C34" s="21">
        <v>64</v>
      </c>
      <c r="D34" s="21">
        <v>88</v>
      </c>
      <c r="E34" s="21">
        <v>15</v>
      </c>
      <c r="F34" s="24">
        <v>30</v>
      </c>
      <c r="G34" s="21">
        <v>40</v>
      </c>
    </row>
    <row r="35" spans="1:7" x14ac:dyDescent="0.15">
      <c r="A35" s="20">
        <v>2052</v>
      </c>
      <c r="B35" s="21">
        <v>43</v>
      </c>
      <c r="C35" s="21">
        <v>64</v>
      </c>
      <c r="D35" s="21">
        <v>88</v>
      </c>
      <c r="E35" s="21">
        <v>15</v>
      </c>
      <c r="F35" s="24">
        <v>30</v>
      </c>
      <c r="G35" s="21">
        <v>40</v>
      </c>
    </row>
    <row r="36" spans="1:7" x14ac:dyDescent="0.15">
      <c r="A36" s="20">
        <v>2053</v>
      </c>
      <c r="B36" s="21">
        <v>43</v>
      </c>
      <c r="C36" s="21">
        <v>64</v>
      </c>
      <c r="D36" s="21">
        <v>88</v>
      </c>
      <c r="E36" s="21">
        <v>15</v>
      </c>
      <c r="F36" s="24">
        <v>30</v>
      </c>
      <c r="G36" s="21">
        <v>40</v>
      </c>
    </row>
    <row r="37" spans="1:7" x14ac:dyDescent="0.15">
      <c r="A37" s="20">
        <v>2054</v>
      </c>
      <c r="B37" s="21">
        <v>43</v>
      </c>
      <c r="C37" s="21">
        <v>64</v>
      </c>
      <c r="D37" s="21">
        <v>88</v>
      </c>
      <c r="E37" s="21">
        <v>15</v>
      </c>
      <c r="F37" s="24">
        <v>30</v>
      </c>
      <c r="G37" s="21">
        <v>40</v>
      </c>
    </row>
    <row r="38" spans="1:7" x14ac:dyDescent="0.15">
      <c r="A38" s="20">
        <v>2055</v>
      </c>
      <c r="B38" s="21">
        <v>43</v>
      </c>
      <c r="C38" s="21">
        <v>64</v>
      </c>
      <c r="D38" s="21">
        <v>88</v>
      </c>
      <c r="E38" s="21">
        <v>15</v>
      </c>
      <c r="F38" s="24">
        <v>30</v>
      </c>
      <c r="G38" s="21">
        <v>40</v>
      </c>
    </row>
    <row r="39" spans="1:7" x14ac:dyDescent="0.15">
      <c r="A39" s="20">
        <v>2056</v>
      </c>
      <c r="B39" s="21">
        <v>43</v>
      </c>
      <c r="C39" s="21">
        <v>64</v>
      </c>
      <c r="D39" s="21">
        <v>88</v>
      </c>
      <c r="E39" s="21">
        <v>15</v>
      </c>
      <c r="F39" s="24">
        <v>30</v>
      </c>
      <c r="G39" s="21">
        <v>40</v>
      </c>
    </row>
    <row r="40" spans="1:7" x14ac:dyDescent="0.15">
      <c r="A40" s="20">
        <v>2057</v>
      </c>
      <c r="B40" s="21">
        <v>43</v>
      </c>
      <c r="C40" s="21">
        <v>64</v>
      </c>
      <c r="D40" s="21">
        <v>88</v>
      </c>
      <c r="E40" s="21">
        <v>15</v>
      </c>
      <c r="F40" s="24">
        <v>30</v>
      </c>
      <c r="G40" s="21">
        <v>40</v>
      </c>
    </row>
    <row r="41" spans="1:7" x14ac:dyDescent="0.15">
      <c r="A41" s="20">
        <v>2058</v>
      </c>
      <c r="B41" s="21">
        <v>43</v>
      </c>
      <c r="C41" s="21">
        <v>64</v>
      </c>
      <c r="D41" s="21">
        <v>88</v>
      </c>
      <c r="E41" s="21">
        <v>15</v>
      </c>
      <c r="F41" s="24">
        <v>30</v>
      </c>
      <c r="G41" s="21">
        <v>40</v>
      </c>
    </row>
    <row r="42" spans="1:7" x14ac:dyDescent="0.15">
      <c r="A42" s="20">
        <v>2059</v>
      </c>
      <c r="B42" s="21">
        <v>43</v>
      </c>
      <c r="C42" s="21">
        <v>64</v>
      </c>
      <c r="D42" s="21">
        <v>88</v>
      </c>
      <c r="E42" s="21">
        <v>15</v>
      </c>
      <c r="F42" s="24">
        <v>30</v>
      </c>
      <c r="G42" s="21">
        <v>40</v>
      </c>
    </row>
    <row r="43" spans="1:7" x14ac:dyDescent="0.15">
      <c r="A43" s="20">
        <v>2060</v>
      </c>
      <c r="B43" s="21">
        <v>43</v>
      </c>
      <c r="C43" s="21">
        <v>64</v>
      </c>
      <c r="D43" s="21">
        <v>88</v>
      </c>
      <c r="E43" s="21">
        <v>15</v>
      </c>
      <c r="F43" s="24">
        <v>30</v>
      </c>
      <c r="G43" s="21">
        <v>40</v>
      </c>
    </row>
  </sheetData>
  <mergeCells count="3">
    <mergeCell ref="B1:D1"/>
    <mergeCell ref="E1:G1"/>
    <mergeCell ref="A1:A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C54B2-5F33-944F-B510-5364C3E541B6}">
  <dimension ref="A1:C43"/>
  <sheetViews>
    <sheetView workbookViewId="0">
      <selection activeCell="B7" sqref="B7"/>
    </sheetView>
  </sheetViews>
  <sheetFormatPr baseColWidth="10" defaultRowHeight="13" x14ac:dyDescent="0.15"/>
  <cols>
    <col min="1" max="1" width="10.83203125" style="12"/>
    <col min="2" max="2" width="27.1640625" style="12" bestFit="1" customWidth="1"/>
    <col min="3" max="3" width="13.83203125" style="12" bestFit="1" customWidth="1"/>
    <col min="4" max="16384" width="10.83203125" style="12"/>
  </cols>
  <sheetData>
    <row r="1" spans="1:3" x14ac:dyDescent="0.15">
      <c r="A1" s="33" t="s">
        <v>19</v>
      </c>
      <c r="B1" s="13" t="s">
        <v>25</v>
      </c>
    </row>
    <row r="2" spans="1:3" x14ac:dyDescent="0.15">
      <c r="A2" s="33"/>
      <c r="B2" s="13" t="s">
        <v>20</v>
      </c>
      <c r="C2" s="11"/>
    </row>
    <row r="3" spans="1:3" x14ac:dyDescent="0.15">
      <c r="A3" s="22">
        <v>2020</v>
      </c>
      <c r="B3" s="23">
        <v>19</v>
      </c>
    </row>
    <row r="4" spans="1:3" x14ac:dyDescent="0.15">
      <c r="A4" s="22">
        <v>2021</v>
      </c>
      <c r="B4" s="23">
        <v>19</v>
      </c>
    </row>
    <row r="5" spans="1:3" x14ac:dyDescent="0.15">
      <c r="A5" s="22">
        <v>2022</v>
      </c>
      <c r="B5" s="23">
        <v>19</v>
      </c>
    </row>
    <row r="6" spans="1:3" x14ac:dyDescent="0.15">
      <c r="A6" s="22">
        <v>2023</v>
      </c>
      <c r="B6" s="23">
        <v>19</v>
      </c>
    </row>
    <row r="7" spans="1:3" x14ac:dyDescent="0.15">
      <c r="A7" s="22">
        <v>2024</v>
      </c>
      <c r="B7" s="23">
        <v>19</v>
      </c>
    </row>
    <row r="8" spans="1:3" x14ac:dyDescent="0.15">
      <c r="A8" s="22">
        <v>2025</v>
      </c>
      <c r="B8" s="23">
        <v>19</v>
      </c>
    </row>
    <row r="9" spans="1:3" x14ac:dyDescent="0.15">
      <c r="A9" s="22">
        <v>2026</v>
      </c>
      <c r="B9" s="23">
        <v>19</v>
      </c>
    </row>
    <row r="10" spans="1:3" x14ac:dyDescent="0.15">
      <c r="A10" s="22">
        <v>2027</v>
      </c>
      <c r="B10" s="23">
        <v>19</v>
      </c>
    </row>
    <row r="11" spans="1:3" x14ac:dyDescent="0.15">
      <c r="A11" s="22">
        <v>2028</v>
      </c>
      <c r="B11" s="23">
        <v>19</v>
      </c>
    </row>
    <row r="12" spans="1:3" x14ac:dyDescent="0.15">
      <c r="A12" s="22">
        <v>2029</v>
      </c>
      <c r="B12" s="23">
        <v>19</v>
      </c>
    </row>
    <row r="13" spans="1:3" x14ac:dyDescent="0.15">
      <c r="A13" s="22">
        <v>2030</v>
      </c>
      <c r="B13" s="23">
        <v>19</v>
      </c>
    </row>
    <row r="14" spans="1:3" x14ac:dyDescent="0.15">
      <c r="A14" s="22">
        <v>2031</v>
      </c>
      <c r="B14" s="23">
        <v>19</v>
      </c>
    </row>
    <row r="15" spans="1:3" x14ac:dyDescent="0.15">
      <c r="A15" s="22">
        <v>2032</v>
      </c>
      <c r="B15" s="23">
        <v>19</v>
      </c>
    </row>
    <row r="16" spans="1:3" x14ac:dyDescent="0.15">
      <c r="A16" s="22">
        <v>2033</v>
      </c>
      <c r="B16" s="23">
        <v>19</v>
      </c>
    </row>
    <row r="17" spans="1:2" x14ac:dyDescent="0.15">
      <c r="A17" s="22">
        <v>2034</v>
      </c>
      <c r="B17" s="23">
        <v>19</v>
      </c>
    </row>
    <row r="18" spans="1:2" x14ac:dyDescent="0.15">
      <c r="A18" s="22">
        <v>2035</v>
      </c>
      <c r="B18" s="23">
        <v>19</v>
      </c>
    </row>
    <row r="19" spans="1:2" x14ac:dyDescent="0.15">
      <c r="A19" s="22">
        <v>2036</v>
      </c>
      <c r="B19" s="23">
        <v>19</v>
      </c>
    </row>
    <row r="20" spans="1:2" x14ac:dyDescent="0.15">
      <c r="A20" s="22">
        <v>2037</v>
      </c>
      <c r="B20" s="23">
        <v>19</v>
      </c>
    </row>
    <row r="21" spans="1:2" x14ac:dyDescent="0.15">
      <c r="A21" s="22">
        <v>2038</v>
      </c>
      <c r="B21" s="23">
        <v>19</v>
      </c>
    </row>
    <row r="22" spans="1:2" x14ac:dyDescent="0.15">
      <c r="A22" s="22">
        <v>2039</v>
      </c>
      <c r="B22" s="23">
        <v>19</v>
      </c>
    </row>
    <row r="23" spans="1:2" x14ac:dyDescent="0.15">
      <c r="A23" s="22">
        <v>2040</v>
      </c>
      <c r="B23" s="23">
        <v>19</v>
      </c>
    </row>
    <row r="24" spans="1:2" x14ac:dyDescent="0.15">
      <c r="A24" s="22">
        <v>2041</v>
      </c>
      <c r="B24" s="23">
        <v>19</v>
      </c>
    </row>
    <row r="25" spans="1:2" x14ac:dyDescent="0.15">
      <c r="A25" s="22">
        <v>2042</v>
      </c>
      <c r="B25" s="23">
        <v>19</v>
      </c>
    </row>
    <row r="26" spans="1:2" x14ac:dyDescent="0.15">
      <c r="A26" s="22">
        <v>2043</v>
      </c>
      <c r="B26" s="23">
        <v>19</v>
      </c>
    </row>
    <row r="27" spans="1:2" x14ac:dyDescent="0.15">
      <c r="A27" s="22">
        <v>2044</v>
      </c>
      <c r="B27" s="23">
        <v>19</v>
      </c>
    </row>
    <row r="28" spans="1:2" x14ac:dyDescent="0.15">
      <c r="A28" s="22">
        <v>2045</v>
      </c>
      <c r="B28" s="23">
        <v>19</v>
      </c>
    </row>
    <row r="29" spans="1:2" x14ac:dyDescent="0.15">
      <c r="A29" s="22">
        <v>2046</v>
      </c>
      <c r="B29" s="23">
        <v>19</v>
      </c>
    </row>
    <row r="30" spans="1:2" x14ac:dyDescent="0.15">
      <c r="A30" s="22">
        <v>2047</v>
      </c>
      <c r="B30" s="23">
        <v>19</v>
      </c>
    </row>
    <row r="31" spans="1:2" x14ac:dyDescent="0.15">
      <c r="A31" s="22">
        <v>2048</v>
      </c>
      <c r="B31" s="23">
        <v>19</v>
      </c>
    </row>
    <row r="32" spans="1:2" x14ac:dyDescent="0.15">
      <c r="A32" s="22">
        <v>2049</v>
      </c>
      <c r="B32" s="23">
        <v>19</v>
      </c>
    </row>
    <row r="33" spans="1:2" x14ac:dyDescent="0.15">
      <c r="A33" s="22">
        <v>2050</v>
      </c>
      <c r="B33" s="23">
        <v>19</v>
      </c>
    </row>
    <row r="34" spans="1:2" x14ac:dyDescent="0.15">
      <c r="A34" s="22">
        <v>2051</v>
      </c>
      <c r="B34" s="23">
        <v>19</v>
      </c>
    </row>
    <row r="35" spans="1:2" x14ac:dyDescent="0.15">
      <c r="A35" s="22">
        <v>2052</v>
      </c>
      <c r="B35" s="23">
        <v>19</v>
      </c>
    </row>
    <row r="36" spans="1:2" x14ac:dyDescent="0.15">
      <c r="A36" s="22">
        <v>2053</v>
      </c>
      <c r="B36" s="23">
        <v>19</v>
      </c>
    </row>
    <row r="37" spans="1:2" x14ac:dyDescent="0.15">
      <c r="A37" s="22">
        <v>2054</v>
      </c>
      <c r="B37" s="23">
        <v>19</v>
      </c>
    </row>
    <row r="38" spans="1:2" x14ac:dyDescent="0.15">
      <c r="A38" s="22">
        <v>2055</v>
      </c>
      <c r="B38" s="23">
        <v>19</v>
      </c>
    </row>
    <row r="39" spans="1:2" x14ac:dyDescent="0.15">
      <c r="A39" s="22">
        <v>2056</v>
      </c>
      <c r="B39" s="23">
        <v>19</v>
      </c>
    </row>
    <row r="40" spans="1:2" x14ac:dyDescent="0.15">
      <c r="A40" s="22">
        <v>2057</v>
      </c>
      <c r="B40" s="23">
        <v>19</v>
      </c>
    </row>
    <row r="41" spans="1:2" x14ac:dyDescent="0.15">
      <c r="A41" s="22">
        <v>2058</v>
      </c>
      <c r="B41" s="23">
        <v>19</v>
      </c>
    </row>
    <row r="42" spans="1:2" x14ac:dyDescent="0.15">
      <c r="A42" s="22">
        <v>2059</v>
      </c>
      <c r="B42" s="23">
        <v>19</v>
      </c>
    </row>
    <row r="43" spans="1:2" x14ac:dyDescent="0.15">
      <c r="A43" s="22">
        <v>2060</v>
      </c>
      <c r="B43" s="23">
        <v>19</v>
      </c>
    </row>
  </sheetData>
  <mergeCells count="1">
    <mergeCell ref="A1:A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83AB-F6FC-BB49-95FC-341FE60E363C}">
  <dimension ref="A1:D83"/>
  <sheetViews>
    <sheetView workbookViewId="0">
      <selection activeCell="F10" sqref="F10"/>
    </sheetView>
  </sheetViews>
  <sheetFormatPr baseColWidth="10" defaultRowHeight="13" x14ac:dyDescent="0.15"/>
  <cols>
    <col min="1" max="16384" width="10.83203125" style="5"/>
  </cols>
  <sheetData>
    <row r="1" spans="1:4" x14ac:dyDescent="0.15">
      <c r="A1" s="37" t="s">
        <v>19</v>
      </c>
      <c r="B1" s="34" t="s">
        <v>24</v>
      </c>
      <c r="C1" s="35"/>
      <c r="D1" s="36"/>
    </row>
    <row r="2" spans="1:4" x14ac:dyDescent="0.15">
      <c r="A2" s="38"/>
      <c r="B2" s="14" t="s">
        <v>21</v>
      </c>
      <c r="C2" s="14" t="s">
        <v>22</v>
      </c>
      <c r="D2" s="14" t="s">
        <v>23</v>
      </c>
    </row>
    <row r="3" spans="1:4" x14ac:dyDescent="0.15">
      <c r="A3" s="15">
        <v>2020</v>
      </c>
      <c r="B3" s="16">
        <v>0</v>
      </c>
      <c r="C3" s="16">
        <v>13.8443737830311</v>
      </c>
      <c r="D3" s="16">
        <v>27.688747566062201</v>
      </c>
    </row>
    <row r="4" spans="1:4" x14ac:dyDescent="0.15">
      <c r="A4" s="15">
        <v>2021</v>
      </c>
      <c r="B4" s="16">
        <v>4.0412549950271401</v>
      </c>
      <c r="C4" s="16">
        <v>20.542446394782299</v>
      </c>
      <c r="D4" s="16">
        <v>37.043637794537403</v>
      </c>
    </row>
    <row r="5" spans="1:4" x14ac:dyDescent="0.15">
      <c r="A5" s="15">
        <v>2022</v>
      </c>
      <c r="B5" s="16">
        <v>8.0825099900542803</v>
      </c>
      <c r="C5" s="16">
        <v>27.2405190065334</v>
      </c>
      <c r="D5" s="16">
        <v>46.398528023012602</v>
      </c>
    </row>
    <row r="6" spans="1:4" x14ac:dyDescent="0.15">
      <c r="A6" s="15">
        <v>2023</v>
      </c>
      <c r="B6" s="16">
        <v>12.123764985081401</v>
      </c>
      <c r="C6" s="16">
        <v>33.938591618284597</v>
      </c>
      <c r="D6" s="16">
        <v>55.753418251487801</v>
      </c>
    </row>
    <row r="7" spans="1:4" x14ac:dyDescent="0.15">
      <c r="A7" s="15">
        <v>2024</v>
      </c>
      <c r="B7" s="16">
        <v>16.1650199801086</v>
      </c>
      <c r="C7" s="16">
        <v>40.636664230035798</v>
      </c>
      <c r="D7" s="16">
        <v>65.108308479963</v>
      </c>
    </row>
    <row r="8" spans="1:4" x14ac:dyDescent="0.15">
      <c r="A8" s="15">
        <v>2025</v>
      </c>
      <c r="B8" s="16">
        <v>20.20627497513571</v>
      </c>
      <c r="C8" s="16">
        <v>47.334736841786963</v>
      </c>
      <c r="D8" s="16">
        <v>74.463198708438213</v>
      </c>
    </row>
    <row r="9" spans="1:4" x14ac:dyDescent="0.15">
      <c r="A9" s="15">
        <v>2026</v>
      </c>
      <c r="B9" s="16">
        <v>24.247529970162851</v>
      </c>
      <c r="C9" s="16">
        <v>54.032809453538142</v>
      </c>
      <c r="D9" s="16">
        <v>83.818088936913426</v>
      </c>
    </row>
    <row r="10" spans="1:4" x14ac:dyDescent="0.15">
      <c r="A10" s="15">
        <v>2027</v>
      </c>
      <c r="B10" s="16">
        <v>28.288784965189993</v>
      </c>
      <c r="C10" s="16">
        <v>60.730882065289322</v>
      </c>
      <c r="D10" s="16">
        <v>93.172979165388639</v>
      </c>
    </row>
    <row r="11" spans="1:4" x14ac:dyDescent="0.15">
      <c r="A11" s="15">
        <v>2028</v>
      </c>
      <c r="B11" s="16">
        <v>32.330039960217135</v>
      </c>
      <c r="C11" s="16">
        <v>67.428954677040494</v>
      </c>
      <c r="D11" s="16">
        <v>102.52786939386385</v>
      </c>
    </row>
    <row r="12" spans="1:4" x14ac:dyDescent="0.15">
      <c r="A12" s="15">
        <v>2029</v>
      </c>
      <c r="B12" s="16">
        <v>36.371294955244281</v>
      </c>
      <c r="C12" s="16">
        <v>74.127027288791666</v>
      </c>
      <c r="D12" s="16">
        <v>111.88275962233907</v>
      </c>
    </row>
    <row r="13" spans="1:4" x14ac:dyDescent="0.15">
      <c r="A13" s="15">
        <v>2030</v>
      </c>
      <c r="B13" s="16">
        <v>40.412549950271419</v>
      </c>
      <c r="C13" s="16">
        <v>80.825099900542838</v>
      </c>
      <c r="D13" s="16">
        <v>121.23764985081426</v>
      </c>
    </row>
    <row r="14" spans="1:4" x14ac:dyDescent="0.15">
      <c r="A14" s="15">
        <v>2031</v>
      </c>
      <c r="B14" s="17">
        <v>44.165143874225194</v>
      </c>
      <c r="C14" s="17">
        <v>88.330287748450388</v>
      </c>
      <c r="D14" s="17">
        <v>132.4954316226756</v>
      </c>
    </row>
    <row r="15" spans="1:4" x14ac:dyDescent="0.15">
      <c r="A15" s="15">
        <v>2032</v>
      </c>
      <c r="B15" s="17">
        <v>47.917737798178969</v>
      </c>
      <c r="C15" s="17">
        <v>95.835475596357938</v>
      </c>
      <c r="D15" s="17">
        <v>143.75321339453691</v>
      </c>
    </row>
    <row r="16" spans="1:4" x14ac:dyDescent="0.15">
      <c r="A16" s="15">
        <v>2033</v>
      </c>
      <c r="B16" s="17">
        <v>51.670331722132744</v>
      </c>
      <c r="C16" s="17">
        <v>103.34066344426549</v>
      </c>
      <c r="D16" s="17">
        <v>155.01099516639823</v>
      </c>
    </row>
    <row r="17" spans="1:4" x14ac:dyDescent="0.15">
      <c r="A17" s="15">
        <v>2034</v>
      </c>
      <c r="B17" s="17">
        <v>55.422925646086519</v>
      </c>
      <c r="C17" s="17">
        <v>110.84585129217304</v>
      </c>
      <c r="D17" s="17">
        <v>166.26877693825955</v>
      </c>
    </row>
    <row r="18" spans="1:4" x14ac:dyDescent="0.15">
      <c r="A18" s="15">
        <v>2035</v>
      </c>
      <c r="B18" s="17">
        <v>59.175519570040294</v>
      </c>
      <c r="C18" s="17">
        <v>118.35103914008059</v>
      </c>
      <c r="D18" s="17">
        <v>177.52655871012087</v>
      </c>
    </row>
    <row r="19" spans="1:4" x14ac:dyDescent="0.15">
      <c r="A19" s="15">
        <v>2036</v>
      </c>
      <c r="B19" s="17">
        <v>62.928113493994069</v>
      </c>
      <c r="C19" s="17">
        <v>125.85622698798814</v>
      </c>
      <c r="D19" s="17">
        <v>188.78434048198221</v>
      </c>
    </row>
    <row r="20" spans="1:4" x14ac:dyDescent="0.15">
      <c r="A20" s="15">
        <v>2037</v>
      </c>
      <c r="B20" s="17">
        <v>66.680707417947843</v>
      </c>
      <c r="C20" s="17">
        <v>133.36141483589569</v>
      </c>
      <c r="D20" s="17">
        <v>200.04212225384353</v>
      </c>
    </row>
    <row r="21" spans="1:4" x14ac:dyDescent="0.15">
      <c r="A21" s="15">
        <v>2038</v>
      </c>
      <c r="B21" s="17">
        <v>70.433301341901611</v>
      </c>
      <c r="C21" s="17">
        <v>140.86660268380322</v>
      </c>
      <c r="D21" s="17">
        <v>211.29990402570485</v>
      </c>
    </row>
    <row r="22" spans="1:4" x14ac:dyDescent="0.15">
      <c r="A22" s="15">
        <v>2039</v>
      </c>
      <c r="B22" s="17">
        <v>74.185895265855393</v>
      </c>
      <c r="C22" s="17">
        <v>148.37179053171079</v>
      </c>
      <c r="D22" s="17">
        <v>222.55768579756617</v>
      </c>
    </row>
    <row r="23" spans="1:4" x14ac:dyDescent="0.15">
      <c r="A23" s="15">
        <v>2040</v>
      </c>
      <c r="B23" s="17">
        <v>77.938489189809161</v>
      </c>
      <c r="C23" s="17">
        <v>155.87697837961832</v>
      </c>
      <c r="D23" s="17">
        <v>233.81546756942751</v>
      </c>
    </row>
    <row r="24" spans="1:4" x14ac:dyDescent="0.15">
      <c r="A24" s="15">
        <v>2041</v>
      </c>
      <c r="B24" s="17">
        <v>81.691083113762943</v>
      </c>
      <c r="C24" s="17">
        <v>163.38216622752589</v>
      </c>
      <c r="D24" s="17">
        <v>245.07324934128883</v>
      </c>
    </row>
    <row r="25" spans="1:4" x14ac:dyDescent="0.15">
      <c r="A25" s="15">
        <v>2042</v>
      </c>
      <c r="B25" s="17">
        <v>85.443677037716711</v>
      </c>
      <c r="C25" s="17">
        <v>170.88735407543342</v>
      </c>
      <c r="D25" s="17">
        <v>256.33103111315017</v>
      </c>
    </row>
    <row r="26" spans="1:4" x14ac:dyDescent="0.15">
      <c r="A26" s="15">
        <v>2043</v>
      </c>
      <c r="B26" s="17">
        <v>89.196270961670493</v>
      </c>
      <c r="C26" s="17">
        <v>178.39254192334099</v>
      </c>
      <c r="D26" s="17">
        <v>267.58881288501146</v>
      </c>
    </row>
    <row r="27" spans="1:4" x14ac:dyDescent="0.15">
      <c r="A27" s="15">
        <v>2044</v>
      </c>
      <c r="B27" s="17">
        <v>92.948864885624261</v>
      </c>
      <c r="C27" s="17">
        <v>185.89772977124852</v>
      </c>
      <c r="D27" s="17">
        <v>278.84659465687281</v>
      </c>
    </row>
    <row r="28" spans="1:4" x14ac:dyDescent="0.15">
      <c r="A28" s="15">
        <v>2045</v>
      </c>
      <c r="B28" s="17">
        <v>96.701458809578043</v>
      </c>
      <c r="C28" s="17">
        <v>193.40291761915609</v>
      </c>
      <c r="D28" s="17">
        <v>290.1043764287341</v>
      </c>
    </row>
    <row r="29" spans="1:4" x14ac:dyDescent="0.15">
      <c r="A29" s="15">
        <v>2046</v>
      </c>
      <c r="B29" s="17">
        <v>100.45405273353181</v>
      </c>
      <c r="C29" s="17">
        <v>200.90810546706362</v>
      </c>
      <c r="D29" s="17">
        <v>301.36215820059545</v>
      </c>
    </row>
    <row r="30" spans="1:4" x14ac:dyDescent="0.15">
      <c r="A30" s="15">
        <v>2047</v>
      </c>
      <c r="B30" s="17">
        <v>104.20664665748559</v>
      </c>
      <c r="C30" s="17">
        <v>208.41329331497118</v>
      </c>
      <c r="D30" s="17">
        <v>312.61993997245679</v>
      </c>
    </row>
    <row r="31" spans="1:4" x14ac:dyDescent="0.15">
      <c r="A31" s="15">
        <v>2048</v>
      </c>
      <c r="B31" s="17">
        <v>107.95924058143936</v>
      </c>
      <c r="C31" s="17">
        <v>215.91848116287872</v>
      </c>
      <c r="D31" s="17">
        <v>323.87772174431808</v>
      </c>
    </row>
    <row r="32" spans="1:4" x14ac:dyDescent="0.15">
      <c r="A32" s="15">
        <v>2049</v>
      </c>
      <c r="B32" s="17">
        <v>111.71183450539314</v>
      </c>
      <c r="C32" s="17">
        <v>223.42366901078628</v>
      </c>
      <c r="D32" s="17">
        <v>335.13550351617943</v>
      </c>
    </row>
    <row r="33" spans="1:4" x14ac:dyDescent="0.15">
      <c r="A33" s="15">
        <v>2050</v>
      </c>
      <c r="B33" s="17">
        <v>115.46442842934691</v>
      </c>
      <c r="C33" s="17">
        <v>230.92885685869382</v>
      </c>
      <c r="D33" s="17">
        <v>346.39328528804072</v>
      </c>
    </row>
    <row r="34" spans="1:4" x14ac:dyDescent="0.15">
      <c r="A34" s="18">
        <v>2051</v>
      </c>
      <c r="B34" s="17">
        <v>118.35223264662078</v>
      </c>
      <c r="C34" s="17">
        <v>239.09541948812279</v>
      </c>
      <c r="D34" s="17">
        <v>359.83860632962478</v>
      </c>
    </row>
    <row r="35" spans="1:4" x14ac:dyDescent="0.15">
      <c r="A35" s="18">
        <v>2052</v>
      </c>
      <c r="B35" s="17">
        <v>121.03332375923382</v>
      </c>
      <c r="C35" s="17">
        <v>247.00678318210984</v>
      </c>
      <c r="D35" s="17">
        <v>372.9802426049859</v>
      </c>
    </row>
    <row r="36" spans="1:4" x14ac:dyDescent="0.15">
      <c r="A36" s="18">
        <v>2053</v>
      </c>
      <c r="B36" s="17">
        <v>123.6539658034942</v>
      </c>
      <c r="C36" s="17">
        <v>254.95663052266849</v>
      </c>
      <c r="D36" s="17">
        <v>386.25929524184266</v>
      </c>
    </row>
    <row r="37" spans="1:4" x14ac:dyDescent="0.15">
      <c r="A37" s="18">
        <v>2054</v>
      </c>
      <c r="B37" s="17">
        <v>126.19644207559415</v>
      </c>
      <c r="C37" s="17">
        <v>262.90925432415446</v>
      </c>
      <c r="D37" s="17">
        <v>399.6220665727148</v>
      </c>
    </row>
    <row r="38" spans="1:4" x14ac:dyDescent="0.15">
      <c r="A38" s="18">
        <v>2055</v>
      </c>
      <c r="B38" s="17">
        <v>128.53898393551609</v>
      </c>
      <c r="C38" s="17">
        <v>270.60838723266556</v>
      </c>
      <c r="D38" s="17">
        <v>412.67779052981484</v>
      </c>
    </row>
    <row r="39" spans="1:4" x14ac:dyDescent="0.15">
      <c r="A39" s="18">
        <v>2056</v>
      </c>
      <c r="B39" s="17">
        <v>130.82600836775927</v>
      </c>
      <c r="C39" s="17">
        <v>278.35320929310484</v>
      </c>
      <c r="D39" s="17">
        <v>425.88041021845049</v>
      </c>
    </row>
    <row r="40" spans="1:4" x14ac:dyDescent="0.15">
      <c r="A40" s="18">
        <v>2057</v>
      </c>
      <c r="B40" s="17">
        <v>132.90449584312435</v>
      </c>
      <c r="C40" s="17">
        <v>285.81612009274056</v>
      </c>
      <c r="D40" s="17">
        <v>438.72774434235669</v>
      </c>
    </row>
    <row r="41" spans="1:4" x14ac:dyDescent="0.15">
      <c r="A41" s="18">
        <v>2058</v>
      </c>
      <c r="B41" s="17">
        <v>134.82670712797434</v>
      </c>
      <c r="C41" s="17">
        <v>293.10153723472672</v>
      </c>
      <c r="D41" s="17">
        <v>451.37636734147935</v>
      </c>
    </row>
    <row r="42" spans="1:4" x14ac:dyDescent="0.15">
      <c r="A42" s="18">
        <v>2059</v>
      </c>
      <c r="B42" s="17">
        <v>136.62044163327599</v>
      </c>
      <c r="C42" s="17">
        <v>300.26470688632082</v>
      </c>
      <c r="D42" s="17">
        <v>463.90897213936557</v>
      </c>
    </row>
    <row r="43" spans="1:4" x14ac:dyDescent="0.15">
      <c r="A43" s="18">
        <v>2060</v>
      </c>
      <c r="B43" s="17">
        <v>138.26149176523415</v>
      </c>
      <c r="C43" s="17">
        <v>307.24775947829818</v>
      </c>
      <c r="D43" s="17">
        <v>476.2340271913622</v>
      </c>
    </row>
    <row r="44" spans="1:4" x14ac:dyDescent="0.15">
      <c r="A44" s="18">
        <v>2061</v>
      </c>
      <c r="B44" s="17">
        <v>139.19161155305682</v>
      </c>
      <c r="C44" s="17">
        <v>312.79013832147604</v>
      </c>
      <c r="D44" s="17">
        <v>486.3886650898952</v>
      </c>
    </row>
    <row r="45" spans="1:4" x14ac:dyDescent="0.15">
      <c r="A45" s="18">
        <v>2062</v>
      </c>
      <c r="B45" s="17">
        <v>140.05158081527057</v>
      </c>
      <c r="C45" s="17">
        <v>318.29904730743328</v>
      </c>
      <c r="D45" s="17">
        <v>496.54651379959586</v>
      </c>
    </row>
    <row r="46" spans="1:4" x14ac:dyDescent="0.15">
      <c r="A46" s="18">
        <v>2063</v>
      </c>
      <c r="B46" s="17">
        <v>140.61370349795166</v>
      </c>
      <c r="C46" s="17">
        <v>323.24989309873945</v>
      </c>
      <c r="D46" s="17">
        <v>505.88608269952726</v>
      </c>
    </row>
    <row r="47" spans="1:4" x14ac:dyDescent="0.15">
      <c r="A47" s="18">
        <v>2064</v>
      </c>
      <c r="B47" s="17">
        <v>141.01213139132079</v>
      </c>
      <c r="C47" s="17">
        <v>327.93518928214138</v>
      </c>
      <c r="D47" s="17">
        <v>514.85824717296202</v>
      </c>
    </row>
    <row r="48" spans="1:4" x14ac:dyDescent="0.15">
      <c r="A48" s="18">
        <v>2065</v>
      </c>
      <c r="B48" s="17">
        <v>141.12376300761284</v>
      </c>
      <c r="C48" s="17">
        <v>332.05591295908914</v>
      </c>
      <c r="D48" s="17">
        <v>522.98806291056542</v>
      </c>
    </row>
    <row r="49" spans="1:4" x14ac:dyDescent="0.15">
      <c r="A49" s="18">
        <v>2066</v>
      </c>
      <c r="B49" s="17">
        <v>141.1703514007319</v>
      </c>
      <c r="C49" s="17">
        <v>336.11988428745701</v>
      </c>
      <c r="D49" s="17">
        <v>531.06941717418204</v>
      </c>
    </row>
    <row r="50" spans="1:4" x14ac:dyDescent="0.15">
      <c r="A50" s="18">
        <v>2067</v>
      </c>
      <c r="B50" s="17">
        <v>140.89786289239632</v>
      </c>
      <c r="C50" s="17">
        <v>339.51292263228032</v>
      </c>
      <c r="D50" s="17">
        <v>538.1279823721643</v>
      </c>
    </row>
    <row r="51" spans="1:4" x14ac:dyDescent="0.15">
      <c r="A51" s="18">
        <v>2068</v>
      </c>
      <c r="B51" s="17">
        <v>140.47247898135106</v>
      </c>
      <c r="C51" s="17">
        <v>342.61580239353918</v>
      </c>
      <c r="D51" s="17">
        <v>544.75912580572731</v>
      </c>
    </row>
    <row r="52" spans="1:4" x14ac:dyDescent="0.15">
      <c r="A52" s="18">
        <v>2069</v>
      </c>
      <c r="B52" s="17">
        <v>139.82534280866497</v>
      </c>
      <c r="C52" s="17">
        <v>345.24776002139504</v>
      </c>
      <c r="D52" s="17">
        <v>550.67017723412505</v>
      </c>
    </row>
    <row r="53" spans="1:4" x14ac:dyDescent="0.15">
      <c r="A53" s="18">
        <v>2070</v>
      </c>
      <c r="B53" s="17">
        <v>139.00707710291317</v>
      </c>
      <c r="C53" s="17">
        <v>347.51769275728293</v>
      </c>
      <c r="D53" s="17">
        <v>556.02830841165269</v>
      </c>
    </row>
    <row r="54" spans="1:4" x14ac:dyDescent="0.15">
      <c r="A54" s="18">
        <v>2071</v>
      </c>
      <c r="B54" s="17">
        <v>138.16008834831828</v>
      </c>
      <c r="C54" s="17">
        <v>349.77237556536255</v>
      </c>
      <c r="D54" s="17">
        <v>561.3846627824073</v>
      </c>
    </row>
    <row r="55" spans="1:4" x14ac:dyDescent="0.15">
      <c r="A55" s="18">
        <v>2072</v>
      </c>
      <c r="B55" s="17">
        <v>137.13999862660282</v>
      </c>
      <c r="C55" s="17">
        <v>351.64102211949438</v>
      </c>
      <c r="D55" s="17">
        <v>566.14204561238603</v>
      </c>
    </row>
    <row r="56" spans="1:4" x14ac:dyDescent="0.15">
      <c r="A56" s="18">
        <v>2073</v>
      </c>
      <c r="B56" s="17">
        <v>135.99273363975337</v>
      </c>
      <c r="C56" s="17">
        <v>353.22787958377501</v>
      </c>
      <c r="D56" s="17">
        <v>570.46302552779662</v>
      </c>
    </row>
    <row r="57" spans="1:4" x14ac:dyDescent="0.15">
      <c r="A57" s="18">
        <v>2074</v>
      </c>
      <c r="B57" s="17">
        <v>134.58814313958666</v>
      </c>
      <c r="C57" s="17">
        <v>354.17932405154392</v>
      </c>
      <c r="D57" s="17">
        <v>573.77050496350125</v>
      </c>
    </row>
    <row r="58" spans="1:4" x14ac:dyDescent="0.15">
      <c r="A58" s="18">
        <v>2075</v>
      </c>
      <c r="B58" s="17">
        <v>133.19192667472484</v>
      </c>
      <c r="C58" s="17">
        <v>355.17847113259961</v>
      </c>
      <c r="D58" s="17">
        <v>577.16501559047424</v>
      </c>
    </row>
    <row r="59" spans="1:4" x14ac:dyDescent="0.15">
      <c r="A59" s="18">
        <v>2076</v>
      </c>
      <c r="B59" s="17">
        <v>131.447650938983</v>
      </c>
      <c r="C59" s="17">
        <v>355.26392145671088</v>
      </c>
      <c r="D59" s="17">
        <v>579.08019197443878</v>
      </c>
    </row>
    <row r="60" spans="1:4" x14ac:dyDescent="0.15">
      <c r="A60" s="18">
        <v>2077</v>
      </c>
      <c r="B60" s="17">
        <v>129.71797635457847</v>
      </c>
      <c r="C60" s="17">
        <v>355.391716039941</v>
      </c>
      <c r="D60" s="17">
        <v>581.06545572530354</v>
      </c>
    </row>
    <row r="61" spans="1:4" x14ac:dyDescent="0.15">
      <c r="A61" s="18">
        <v>2078</v>
      </c>
      <c r="B61" s="17">
        <v>127.78167393321111</v>
      </c>
      <c r="C61" s="17">
        <v>354.94909425891973</v>
      </c>
      <c r="D61" s="17">
        <v>582.11651458462825</v>
      </c>
    </row>
    <row r="62" spans="1:4" x14ac:dyDescent="0.15">
      <c r="A62" s="18">
        <v>2079</v>
      </c>
      <c r="B62" s="17">
        <v>125.77430495830083</v>
      </c>
      <c r="C62" s="17">
        <v>354.29381678394606</v>
      </c>
      <c r="D62" s="17">
        <v>582.81332860959139</v>
      </c>
    </row>
    <row r="63" spans="1:4" x14ac:dyDescent="0.15">
      <c r="A63" s="18">
        <v>2080</v>
      </c>
      <c r="B63" s="17">
        <v>123.54962679854273</v>
      </c>
      <c r="C63" s="17">
        <v>352.99893371012223</v>
      </c>
      <c r="D63" s="17">
        <v>582.44824062170153</v>
      </c>
    </row>
    <row r="64" spans="1:4" x14ac:dyDescent="0.15">
      <c r="A64" s="18">
        <v>2081</v>
      </c>
      <c r="B64" s="17">
        <v>121.72301567332435</v>
      </c>
      <c r="C64" s="17">
        <v>352.82033528499818</v>
      </c>
      <c r="D64" s="17">
        <v>583.91765489667193</v>
      </c>
    </row>
    <row r="65" spans="1:4" x14ac:dyDescent="0.15">
      <c r="A65" s="18">
        <v>2082</v>
      </c>
      <c r="B65" s="17">
        <v>119.68747435373574</v>
      </c>
      <c r="C65" s="17">
        <v>352.02198339334046</v>
      </c>
      <c r="D65" s="17">
        <v>584.35649243294517</v>
      </c>
    </row>
    <row r="66" spans="1:4" x14ac:dyDescent="0.15">
      <c r="A66" s="18">
        <v>2083</v>
      </c>
      <c r="B66" s="17">
        <v>117.5703242957192</v>
      </c>
      <c r="C66" s="17">
        <v>350.95619192752002</v>
      </c>
      <c r="D66" s="17">
        <v>584.34205955932077</v>
      </c>
    </row>
    <row r="67" spans="1:4" x14ac:dyDescent="0.15">
      <c r="A67" s="18">
        <v>2084</v>
      </c>
      <c r="B67" s="17">
        <v>115.39050408091151</v>
      </c>
      <c r="C67" s="17">
        <v>349.66819418458033</v>
      </c>
      <c r="D67" s="17">
        <v>583.94588428824932</v>
      </c>
    </row>
    <row r="68" spans="1:4" x14ac:dyDescent="0.15">
      <c r="A68" s="18">
        <v>2085</v>
      </c>
      <c r="B68" s="17">
        <v>113.27393326871261</v>
      </c>
      <c r="C68" s="17">
        <v>348.53517928834651</v>
      </c>
      <c r="D68" s="17">
        <v>583.79642530798048</v>
      </c>
    </row>
    <row r="69" spans="1:4" x14ac:dyDescent="0.15">
      <c r="A69" s="18">
        <v>2086</v>
      </c>
      <c r="B69" s="17">
        <v>110.95201051640333</v>
      </c>
      <c r="C69" s="17">
        <v>346.72503286376048</v>
      </c>
      <c r="D69" s="17">
        <v>582.49805521111762</v>
      </c>
    </row>
    <row r="70" spans="1:4" x14ac:dyDescent="0.15">
      <c r="A70" s="18">
        <v>2087</v>
      </c>
      <c r="B70" s="17">
        <v>108.56164834911164</v>
      </c>
      <c r="C70" s="17">
        <v>344.64015348924335</v>
      </c>
      <c r="D70" s="17">
        <v>580.71865862937489</v>
      </c>
    </row>
    <row r="71" spans="1:4" x14ac:dyDescent="0.15">
      <c r="A71" s="18">
        <v>2088</v>
      </c>
      <c r="B71" s="17">
        <v>106.17529738220722</v>
      </c>
      <c r="C71" s="17">
        <v>342.50095929744259</v>
      </c>
      <c r="D71" s="17">
        <v>578.82662121267811</v>
      </c>
    </row>
    <row r="72" spans="1:4" x14ac:dyDescent="0.15">
      <c r="A72" s="18">
        <v>2089</v>
      </c>
      <c r="B72" s="17">
        <v>103.71086632032163</v>
      </c>
      <c r="C72" s="17">
        <v>340.03562727974298</v>
      </c>
      <c r="D72" s="17">
        <v>576.36038823916465</v>
      </c>
    </row>
    <row r="73" spans="1:4" x14ac:dyDescent="0.15">
      <c r="A73" s="18">
        <v>2090</v>
      </c>
      <c r="B73" s="17">
        <v>101.26402084693106</v>
      </c>
      <c r="C73" s="17">
        <v>337.54673615643696</v>
      </c>
      <c r="D73" s="17">
        <v>573.82945146594307</v>
      </c>
    </row>
    <row r="74" spans="1:4" x14ac:dyDescent="0.15">
      <c r="A74" s="18">
        <v>2091</v>
      </c>
      <c r="B74" s="17">
        <v>98.955806641796002</v>
      </c>
      <c r="C74" s="17">
        <v>335.44341234507118</v>
      </c>
      <c r="D74" s="17">
        <v>571.93101804834657</v>
      </c>
    </row>
    <row r="75" spans="1:4" x14ac:dyDescent="0.15">
      <c r="A75" s="18">
        <v>2092</v>
      </c>
      <c r="B75" s="17">
        <v>96.651924048391734</v>
      </c>
      <c r="C75" s="17">
        <v>333.28249671859226</v>
      </c>
      <c r="D75" s="17">
        <v>569.91306938879302</v>
      </c>
    </row>
    <row r="76" spans="1:4" x14ac:dyDescent="0.15">
      <c r="A76" s="18">
        <v>2093</v>
      </c>
      <c r="B76" s="17">
        <v>94.215759329075809</v>
      </c>
      <c r="C76" s="17">
        <v>330.58161168096774</v>
      </c>
      <c r="D76" s="17">
        <v>566.94746403285978</v>
      </c>
    </row>
    <row r="77" spans="1:4" x14ac:dyDescent="0.15">
      <c r="A77" s="18">
        <v>2094</v>
      </c>
      <c r="B77" s="17">
        <v>91.788081216114435</v>
      </c>
      <c r="C77" s="17">
        <v>327.81457577183733</v>
      </c>
      <c r="D77" s="17">
        <v>563.84107032756003</v>
      </c>
    </row>
    <row r="78" spans="1:4" x14ac:dyDescent="0.15">
      <c r="A78" s="18">
        <v>2095</v>
      </c>
      <c r="B78" s="17">
        <v>89.356400199273537</v>
      </c>
      <c r="C78" s="17">
        <v>324.93236436099494</v>
      </c>
      <c r="D78" s="17">
        <v>560.50832852271628</v>
      </c>
    </row>
    <row r="79" spans="1:4" x14ac:dyDescent="0.15">
      <c r="A79" s="18">
        <v>2096</v>
      </c>
      <c r="B79" s="17">
        <v>86.933088646024856</v>
      </c>
      <c r="C79" s="17">
        <v>321.97440239268468</v>
      </c>
      <c r="D79" s="17">
        <v>557.01571613934459</v>
      </c>
    </row>
    <row r="80" spans="1:4" x14ac:dyDescent="0.15">
      <c r="A80" s="18">
        <v>2097</v>
      </c>
      <c r="B80" s="17">
        <v>84.572456676417104</v>
      </c>
      <c r="C80" s="17">
        <v>319.14134594874383</v>
      </c>
      <c r="D80" s="17">
        <v>553.71023522107043</v>
      </c>
    </row>
    <row r="81" spans="1:4" x14ac:dyDescent="0.15">
      <c r="A81" s="18">
        <v>2098</v>
      </c>
      <c r="B81" s="17">
        <v>82.106767737487885</v>
      </c>
      <c r="C81" s="17">
        <v>315.79526052879964</v>
      </c>
      <c r="D81" s="17">
        <v>549.48375332011165</v>
      </c>
    </row>
    <row r="82" spans="1:4" x14ac:dyDescent="0.15">
      <c r="A82" s="18">
        <v>2099</v>
      </c>
      <c r="B82" s="17">
        <v>79.754524185771302</v>
      </c>
      <c r="C82" s="17">
        <v>312.7628399442014</v>
      </c>
      <c r="D82" s="17">
        <v>545.7711557026314</v>
      </c>
    </row>
    <row r="83" spans="1:4" x14ac:dyDescent="0.15">
      <c r="A83" s="18">
        <v>2100</v>
      </c>
      <c r="B83" s="17">
        <v>77.353261563627811</v>
      </c>
      <c r="C83" s="17">
        <v>309.4130462545113</v>
      </c>
      <c r="D83" s="17">
        <v>541.47283094539478</v>
      </c>
    </row>
  </sheetData>
  <mergeCells count="2">
    <mergeCell ref="B1:D1"/>
    <mergeCell ref="A1:A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6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1" t="s">
        <v>9</v>
      </c>
    </row>
    <row r="2" spans="1:1" ht="15.75" customHeight="1" x14ac:dyDescent="0.15">
      <c r="A2" s="2" t="s">
        <v>10</v>
      </c>
    </row>
    <row r="3" spans="1:1" ht="15.75" customHeight="1" x14ac:dyDescent="0.15">
      <c r="A3" s="2" t="s">
        <v>11</v>
      </c>
    </row>
    <row r="4" spans="1:1" ht="15.75" customHeight="1" x14ac:dyDescent="0.15">
      <c r="A4" s="2" t="s">
        <v>12</v>
      </c>
    </row>
    <row r="5" spans="1:1" ht="15.75" customHeight="1" x14ac:dyDescent="0.15">
      <c r="A5" s="2" t="s">
        <v>13</v>
      </c>
    </row>
    <row r="6" spans="1:1" ht="15.75" customHeight="1" x14ac:dyDescent="0.15">
      <c r="A6" s="2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B358-B39D-F349-B3E1-FF4557B6B1F7}">
  <dimension ref="A1:D7"/>
  <sheetViews>
    <sheetView zoomScale="130" zoomScaleNormal="130" workbookViewId="0">
      <selection activeCell="C8" sqref="C8"/>
    </sheetView>
  </sheetViews>
  <sheetFormatPr baseColWidth="10" defaultRowHeight="13" x14ac:dyDescent="0.15"/>
  <cols>
    <col min="1" max="1" width="18" bestFit="1" customWidth="1"/>
    <col min="2" max="2" width="13.6640625" customWidth="1"/>
    <col min="3" max="3" width="8.5" customWidth="1"/>
    <col min="4" max="4" width="11" customWidth="1"/>
  </cols>
  <sheetData>
    <row r="1" spans="1:4" x14ac:dyDescent="0.15">
      <c r="A1" s="26" t="s">
        <v>48</v>
      </c>
      <c r="B1" s="26" t="s">
        <v>49</v>
      </c>
      <c r="C1" s="26" t="s">
        <v>50</v>
      </c>
      <c r="D1" s="26" t="s">
        <v>51</v>
      </c>
    </row>
    <row r="2" spans="1:4" x14ac:dyDescent="0.15">
      <c r="A2" t="s">
        <v>36</v>
      </c>
      <c r="B2" s="27" t="s">
        <v>59</v>
      </c>
      <c r="C2" s="27" t="s">
        <v>55</v>
      </c>
    </row>
    <row r="3" spans="1:4" x14ac:dyDescent="0.15">
      <c r="A3" t="s">
        <v>37</v>
      </c>
      <c r="B3" s="27" t="s">
        <v>56</v>
      </c>
      <c r="C3">
        <v>30</v>
      </c>
      <c r="D3" s="27" t="s">
        <v>40</v>
      </c>
    </row>
    <row r="4" spans="1:4" x14ac:dyDescent="0.15">
      <c r="A4" t="s">
        <v>38</v>
      </c>
      <c r="B4" s="27" t="s">
        <v>57</v>
      </c>
      <c r="C4" s="29">
        <v>670000</v>
      </c>
      <c r="D4" s="27" t="s">
        <v>53</v>
      </c>
    </row>
    <row r="5" spans="1:4" x14ac:dyDescent="0.15">
      <c r="A5" t="s">
        <v>39</v>
      </c>
      <c r="B5" s="27" t="s">
        <v>58</v>
      </c>
      <c r="C5" s="29">
        <v>0</v>
      </c>
      <c r="D5" s="27" t="s">
        <v>52</v>
      </c>
    </row>
    <row r="6" spans="1:4" x14ac:dyDescent="0.15">
      <c r="A6" s="27" t="s">
        <v>41</v>
      </c>
      <c r="B6" s="27" t="s">
        <v>60</v>
      </c>
      <c r="C6" s="28">
        <v>1</v>
      </c>
    </row>
    <row r="7" spans="1:4" x14ac:dyDescent="0.15">
      <c r="A7" s="27" t="s">
        <v>42</v>
      </c>
      <c r="B7" s="27" t="s">
        <v>61</v>
      </c>
      <c r="C7" s="28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6"/>
  <sheetViews>
    <sheetView workbookViewId="0">
      <pane xSplit="1" topLeftCell="D1" activePane="topRight" state="frozen"/>
      <selection pane="topRight" activeCell="I6" sqref="I6"/>
    </sheetView>
  </sheetViews>
  <sheetFormatPr baseColWidth="10" defaultColWidth="14.5" defaultRowHeight="15.75" customHeight="1" x14ac:dyDescent="0.15"/>
  <cols>
    <col min="1" max="1" width="12.5" style="5" customWidth="1"/>
    <col min="2" max="2" width="16" style="5" bestFit="1" customWidth="1"/>
    <col min="3" max="3" width="31.5" style="5" bestFit="1" customWidth="1"/>
    <col min="4" max="4" width="31.83203125" style="5" bestFit="1" customWidth="1"/>
    <col min="5" max="5" width="10.83203125" style="5" bestFit="1" customWidth="1"/>
    <col min="6" max="6" width="9.33203125" style="5" bestFit="1" customWidth="1"/>
    <col min="7" max="7" width="24.33203125" style="5" bestFit="1" customWidth="1"/>
    <col min="8" max="8" width="20.6640625" style="5" bestFit="1" customWidth="1"/>
    <col min="9" max="16384" width="14.5" style="5"/>
  </cols>
  <sheetData>
    <row r="1" spans="1:8" ht="15.75" customHeight="1" x14ac:dyDescent="0.15">
      <c r="A1" s="3" t="s">
        <v>0</v>
      </c>
      <c r="B1" s="3" t="s">
        <v>27</v>
      </c>
      <c r="C1" s="3" t="s">
        <v>26</v>
      </c>
      <c r="D1" s="4" t="s">
        <v>1</v>
      </c>
      <c r="E1" s="4" t="s">
        <v>16</v>
      </c>
      <c r="F1" s="3" t="s">
        <v>2</v>
      </c>
      <c r="G1" s="4" t="s">
        <v>3</v>
      </c>
      <c r="H1" s="4" t="s">
        <v>15</v>
      </c>
    </row>
    <row r="2" spans="1:8" ht="15.75" customHeight="1" x14ac:dyDescent="0.15">
      <c r="A2" s="6" t="s">
        <v>4</v>
      </c>
      <c r="B2" s="6"/>
      <c r="C2" s="6">
        <v>0</v>
      </c>
      <c r="D2" s="6">
        <v>0</v>
      </c>
      <c r="E2" s="6">
        <v>1</v>
      </c>
      <c r="F2" s="7">
        <v>25</v>
      </c>
      <c r="G2" s="8">
        <v>1531000</v>
      </c>
      <c r="H2" s="6">
        <v>6</v>
      </c>
    </row>
    <row r="3" spans="1:8" ht="15.75" customHeight="1" x14ac:dyDescent="0.15">
      <c r="A3" s="6" t="s">
        <v>5</v>
      </c>
      <c r="B3" s="6"/>
      <c r="C3" s="6">
        <v>0</v>
      </c>
      <c r="D3" s="6">
        <v>0</v>
      </c>
      <c r="E3" s="6">
        <v>1</v>
      </c>
      <c r="F3" s="7">
        <v>35</v>
      </c>
      <c r="G3" s="8">
        <v>617000</v>
      </c>
      <c r="H3" s="6">
        <v>0</v>
      </c>
    </row>
    <row r="4" spans="1:8" ht="15.75" customHeight="1" x14ac:dyDescent="0.15">
      <c r="A4" s="6" t="s">
        <v>6</v>
      </c>
      <c r="B4" s="6"/>
      <c r="C4" s="6">
        <v>0</v>
      </c>
      <c r="D4" s="6">
        <v>0</v>
      </c>
      <c r="E4" s="6">
        <v>1</v>
      </c>
      <c r="F4" s="7">
        <v>35</v>
      </c>
      <c r="G4" s="6">
        <v>0</v>
      </c>
      <c r="H4" s="6">
        <v>60</v>
      </c>
    </row>
    <row r="5" spans="1:8" ht="15.75" customHeight="1" x14ac:dyDescent="0.15">
      <c r="A5" s="7" t="s">
        <v>7</v>
      </c>
      <c r="B5" s="7">
        <v>0.90800000000000003</v>
      </c>
      <c r="C5" s="7">
        <v>339.47</v>
      </c>
      <c r="D5" s="7">
        <v>34.299999999999997</v>
      </c>
      <c r="E5" s="7">
        <v>0.47</v>
      </c>
      <c r="F5" s="7">
        <v>25</v>
      </c>
      <c r="G5" s="9">
        <v>2149000</v>
      </c>
      <c r="H5" s="7">
        <v>5</v>
      </c>
    </row>
    <row r="6" spans="1:8" ht="15.75" customHeight="1" x14ac:dyDescent="0.15">
      <c r="A6" s="6" t="s">
        <v>8</v>
      </c>
      <c r="B6" s="6">
        <v>0.9</v>
      </c>
      <c r="C6" s="6">
        <v>1322.85</v>
      </c>
      <c r="D6" s="10">
        <f>146.5-146.5/(1-B6)</f>
        <v>-1318.5000000000002</v>
      </c>
      <c r="E6" s="10">
        <v>0.3</v>
      </c>
      <c r="F6" s="7">
        <v>25</v>
      </c>
      <c r="G6" s="8">
        <v>6236000</v>
      </c>
      <c r="H6" s="6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AC33-5829-2641-A64E-8E9CDE1D3A75}">
  <sheetPr>
    <outlinePr summaryBelow="0" summaryRight="0"/>
  </sheetPr>
  <dimension ref="A1:H6"/>
  <sheetViews>
    <sheetView workbookViewId="0">
      <pane xSplit="1" topLeftCell="D1" activePane="topRight" state="frozen"/>
      <selection pane="topRight" activeCell="G6" sqref="G6"/>
    </sheetView>
  </sheetViews>
  <sheetFormatPr baseColWidth="10" defaultColWidth="14.5" defaultRowHeight="15.75" customHeight="1" x14ac:dyDescent="0.15"/>
  <cols>
    <col min="1" max="1" width="12.5" style="5" customWidth="1"/>
    <col min="2" max="2" width="16" style="5" bestFit="1" customWidth="1"/>
    <col min="3" max="3" width="31.5" style="5" bestFit="1" customWidth="1"/>
    <col min="4" max="4" width="31.83203125" style="5" bestFit="1" customWidth="1"/>
    <col min="5" max="5" width="10.83203125" style="5" bestFit="1" customWidth="1"/>
    <col min="6" max="6" width="9.33203125" style="5" bestFit="1" customWidth="1"/>
    <col min="7" max="7" width="24.33203125" style="5" bestFit="1" customWidth="1"/>
    <col min="8" max="8" width="20.6640625" style="5" bestFit="1" customWidth="1"/>
    <col min="9" max="16384" width="14.5" style="5"/>
  </cols>
  <sheetData>
    <row r="1" spans="1:8" ht="15.75" customHeight="1" x14ac:dyDescent="0.15">
      <c r="A1" s="3" t="s">
        <v>0</v>
      </c>
      <c r="B1" s="3" t="s">
        <v>27</v>
      </c>
      <c r="C1" s="3" t="s">
        <v>26</v>
      </c>
      <c r="D1" s="4" t="s">
        <v>1</v>
      </c>
      <c r="E1" s="4" t="s">
        <v>16</v>
      </c>
      <c r="F1" s="3" t="s">
        <v>2</v>
      </c>
      <c r="G1" s="4" t="s">
        <v>3</v>
      </c>
      <c r="H1" s="4" t="s">
        <v>15</v>
      </c>
    </row>
    <row r="2" spans="1:8" ht="15.75" customHeight="1" x14ac:dyDescent="0.15">
      <c r="A2" s="6" t="s">
        <v>4</v>
      </c>
      <c r="B2" s="6"/>
      <c r="C2" s="6">
        <v>0</v>
      </c>
      <c r="D2" s="6">
        <v>0</v>
      </c>
      <c r="E2" s="6">
        <v>1</v>
      </c>
      <c r="F2" s="7">
        <v>25</v>
      </c>
      <c r="G2" s="8">
        <v>1536000</v>
      </c>
      <c r="H2" s="6">
        <v>6</v>
      </c>
    </row>
    <row r="3" spans="1:8" ht="15.75" customHeight="1" x14ac:dyDescent="0.15">
      <c r="A3" s="6" t="s">
        <v>5</v>
      </c>
      <c r="B3" s="6"/>
      <c r="C3" s="6">
        <v>0</v>
      </c>
      <c r="D3" s="6">
        <v>0</v>
      </c>
      <c r="E3" s="6">
        <v>1</v>
      </c>
      <c r="F3" s="7">
        <v>35</v>
      </c>
      <c r="G3" s="8">
        <v>610000</v>
      </c>
      <c r="H3" s="6">
        <v>0</v>
      </c>
    </row>
    <row r="4" spans="1:8" ht="15.75" customHeight="1" x14ac:dyDescent="0.15">
      <c r="A4" s="6" t="s">
        <v>6</v>
      </c>
      <c r="B4" s="6"/>
      <c r="C4" s="6">
        <v>0</v>
      </c>
      <c r="D4" s="6">
        <v>0</v>
      </c>
      <c r="E4" s="6">
        <v>1</v>
      </c>
      <c r="F4" s="7">
        <v>35</v>
      </c>
      <c r="G4" s="6">
        <v>0</v>
      </c>
      <c r="H4" s="6">
        <v>60</v>
      </c>
    </row>
    <row r="5" spans="1:8" ht="15.75" customHeight="1" x14ac:dyDescent="0.15">
      <c r="A5" s="7" t="s">
        <v>7</v>
      </c>
      <c r="B5" s="7">
        <v>0.90800000000000003</v>
      </c>
      <c r="C5" s="7">
        <v>339.47</v>
      </c>
      <c r="D5" s="7">
        <v>34.299999999999997</v>
      </c>
      <c r="E5" s="7">
        <v>0.47</v>
      </c>
      <c r="F5" s="7">
        <v>25</v>
      </c>
      <c r="G5" s="9">
        <v>2050000</v>
      </c>
      <c r="H5" s="7">
        <v>5</v>
      </c>
    </row>
    <row r="6" spans="1:8" ht="15.75" customHeight="1" x14ac:dyDescent="0.15">
      <c r="A6" s="6" t="s">
        <v>8</v>
      </c>
      <c r="B6" s="6">
        <v>0.9</v>
      </c>
      <c r="C6" s="6">
        <v>1322.85</v>
      </c>
      <c r="D6" s="10">
        <f>146.5-146.5/(1-B6)</f>
        <v>-1318.5000000000002</v>
      </c>
      <c r="E6" s="10">
        <v>0.3</v>
      </c>
      <c r="F6" s="7">
        <v>25</v>
      </c>
      <c r="G6" s="8">
        <v>6236000</v>
      </c>
      <c r="H6" s="6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A5177-5EE9-2D47-9976-89292EDAC39E}">
  <sheetPr>
    <outlinePr summaryBelow="0" summaryRight="0"/>
  </sheetPr>
  <dimension ref="A1:H6"/>
  <sheetViews>
    <sheetView workbookViewId="0">
      <pane xSplit="1" topLeftCell="D1" activePane="topRight" state="frozen"/>
      <selection pane="topRight" activeCell="G7" sqref="G7"/>
    </sheetView>
  </sheetViews>
  <sheetFormatPr baseColWidth="10" defaultColWidth="14.5" defaultRowHeight="15.75" customHeight="1" x14ac:dyDescent="0.15"/>
  <cols>
    <col min="1" max="1" width="12.5" style="5" customWidth="1"/>
    <col min="2" max="2" width="16" style="5" bestFit="1" customWidth="1"/>
    <col min="3" max="3" width="31.5" style="5" bestFit="1" customWidth="1"/>
    <col min="4" max="4" width="31.83203125" style="5" bestFit="1" customWidth="1"/>
    <col min="5" max="5" width="10.83203125" style="5" bestFit="1" customWidth="1"/>
    <col min="6" max="6" width="9.33203125" style="5" bestFit="1" customWidth="1"/>
    <col min="7" max="7" width="24.33203125" style="5" bestFit="1" customWidth="1"/>
    <col min="8" max="8" width="20.6640625" style="5" bestFit="1" customWidth="1"/>
    <col min="9" max="16384" width="14.5" style="5"/>
  </cols>
  <sheetData>
    <row r="1" spans="1:8" ht="15.75" customHeight="1" x14ac:dyDescent="0.15">
      <c r="A1" s="3" t="s">
        <v>0</v>
      </c>
      <c r="B1" s="3" t="s">
        <v>27</v>
      </c>
      <c r="C1" s="3" t="s">
        <v>26</v>
      </c>
      <c r="D1" s="4" t="s">
        <v>1</v>
      </c>
      <c r="E1" s="4" t="s">
        <v>16</v>
      </c>
      <c r="F1" s="3" t="s">
        <v>2</v>
      </c>
      <c r="G1" s="4" t="s">
        <v>3</v>
      </c>
      <c r="H1" s="4" t="s">
        <v>15</v>
      </c>
    </row>
    <row r="2" spans="1:8" ht="15.75" customHeight="1" x14ac:dyDescent="0.15">
      <c r="A2" s="6" t="s">
        <v>4</v>
      </c>
      <c r="B2" s="6"/>
      <c r="C2" s="6">
        <v>0</v>
      </c>
      <c r="D2" s="6">
        <v>0</v>
      </c>
      <c r="E2" s="6">
        <v>1</v>
      </c>
      <c r="F2" s="7">
        <v>25</v>
      </c>
      <c r="G2" s="8">
        <v>1441000</v>
      </c>
      <c r="H2" s="6">
        <v>6</v>
      </c>
    </row>
    <row r="3" spans="1:8" ht="15.75" customHeight="1" x14ac:dyDescent="0.15">
      <c r="A3" s="6" t="s">
        <v>5</v>
      </c>
      <c r="B3" s="6"/>
      <c r="C3" s="6">
        <v>0</v>
      </c>
      <c r="D3" s="6">
        <v>0</v>
      </c>
      <c r="E3" s="6">
        <v>1</v>
      </c>
      <c r="F3" s="7">
        <v>35</v>
      </c>
      <c r="G3" s="8">
        <v>502000</v>
      </c>
      <c r="H3" s="6">
        <v>0</v>
      </c>
    </row>
    <row r="4" spans="1:8" ht="15.75" customHeight="1" x14ac:dyDescent="0.15">
      <c r="A4" s="6" t="s">
        <v>6</v>
      </c>
      <c r="B4" s="6"/>
      <c r="C4" s="6">
        <v>0</v>
      </c>
      <c r="D4" s="6">
        <v>0</v>
      </c>
      <c r="E4" s="6">
        <v>1</v>
      </c>
      <c r="F4" s="7">
        <v>35</v>
      </c>
      <c r="G4" s="6">
        <v>0</v>
      </c>
      <c r="H4" s="6">
        <v>60</v>
      </c>
    </row>
    <row r="5" spans="1:8" ht="15.75" customHeight="1" x14ac:dyDescent="0.15">
      <c r="A5" s="7" t="s">
        <v>7</v>
      </c>
      <c r="B5" s="7">
        <v>0.90800000000000003</v>
      </c>
      <c r="C5" s="7">
        <v>339.47</v>
      </c>
      <c r="D5" s="7">
        <v>34.299999999999997</v>
      </c>
      <c r="E5" s="7">
        <v>0.47</v>
      </c>
      <c r="F5" s="7">
        <v>25</v>
      </c>
      <c r="G5" s="9">
        <v>1709000</v>
      </c>
      <c r="H5" s="7">
        <v>5</v>
      </c>
    </row>
    <row r="6" spans="1:8" ht="15.75" customHeight="1" x14ac:dyDescent="0.15">
      <c r="A6" s="6" t="s">
        <v>8</v>
      </c>
      <c r="B6" s="6">
        <v>0.9</v>
      </c>
      <c r="C6" s="6">
        <v>1322.85</v>
      </c>
      <c r="D6" s="10">
        <f>146.5-146.5/(1-B6)</f>
        <v>-1318.5000000000002</v>
      </c>
      <c r="E6" s="10">
        <v>0.3</v>
      </c>
      <c r="F6" s="7">
        <v>25</v>
      </c>
      <c r="G6" s="8">
        <v>5308000</v>
      </c>
      <c r="H6" s="6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4C1B-EFCD-3A4D-90EA-67FD67D731E5}">
  <sheetPr>
    <outlinePr summaryBelow="0" summaryRight="0"/>
  </sheetPr>
  <dimension ref="A1:H6"/>
  <sheetViews>
    <sheetView tabSelected="1" workbookViewId="0">
      <pane xSplit="1" topLeftCell="B1" activePane="topRight" state="frozen"/>
      <selection pane="topRight" activeCell="G6" sqref="G6"/>
    </sheetView>
  </sheetViews>
  <sheetFormatPr baseColWidth="10" defaultColWidth="14.5" defaultRowHeight="15.75" customHeight="1" x14ac:dyDescent="0.15"/>
  <cols>
    <col min="1" max="1" width="12.5" style="5" customWidth="1"/>
    <col min="2" max="2" width="16" style="5" bestFit="1" customWidth="1"/>
    <col min="3" max="3" width="31.5" style="5" bestFit="1" customWidth="1"/>
    <col min="4" max="4" width="31.83203125" style="5" bestFit="1" customWidth="1"/>
    <col min="5" max="5" width="10.83203125" style="5" bestFit="1" customWidth="1"/>
    <col min="6" max="6" width="9.33203125" style="5" bestFit="1" customWidth="1"/>
    <col min="7" max="7" width="24.33203125" style="5" bestFit="1" customWidth="1"/>
    <col min="8" max="8" width="20.6640625" style="5" bestFit="1" customWidth="1"/>
    <col min="9" max="16384" width="14.5" style="5"/>
  </cols>
  <sheetData>
    <row r="1" spans="1:8" ht="15.75" customHeight="1" x14ac:dyDescent="0.15">
      <c r="A1" s="3" t="s">
        <v>0</v>
      </c>
      <c r="B1" s="3" t="s">
        <v>27</v>
      </c>
      <c r="C1" s="3" t="s">
        <v>26</v>
      </c>
      <c r="D1" s="4" t="s">
        <v>1</v>
      </c>
      <c r="E1" s="4" t="s">
        <v>16</v>
      </c>
      <c r="F1" s="3" t="s">
        <v>2</v>
      </c>
      <c r="G1" s="4" t="s">
        <v>3</v>
      </c>
      <c r="H1" s="4" t="s">
        <v>15</v>
      </c>
    </row>
    <row r="2" spans="1:8" ht="15.75" customHeight="1" x14ac:dyDescent="0.15">
      <c r="A2" s="6" t="s">
        <v>4</v>
      </c>
      <c r="B2" s="6"/>
      <c r="C2" s="6">
        <v>0</v>
      </c>
      <c r="D2" s="6">
        <v>0</v>
      </c>
      <c r="E2" s="6">
        <v>1</v>
      </c>
      <c r="F2" s="7">
        <v>25</v>
      </c>
      <c r="G2" s="8">
        <v>1446000</v>
      </c>
      <c r="H2" s="6">
        <v>6</v>
      </c>
    </row>
    <row r="3" spans="1:8" ht="15.75" customHeight="1" x14ac:dyDescent="0.15">
      <c r="A3" s="6" t="s">
        <v>5</v>
      </c>
      <c r="B3" s="6"/>
      <c r="C3" s="6">
        <v>0</v>
      </c>
      <c r="D3" s="6">
        <v>0</v>
      </c>
      <c r="E3" s="6">
        <v>1</v>
      </c>
      <c r="F3" s="7">
        <v>35</v>
      </c>
      <c r="G3" s="8">
        <v>496000</v>
      </c>
      <c r="H3" s="6">
        <v>0</v>
      </c>
    </row>
    <row r="4" spans="1:8" ht="15.75" customHeight="1" x14ac:dyDescent="0.15">
      <c r="A4" s="6" t="s">
        <v>6</v>
      </c>
      <c r="B4" s="6"/>
      <c r="C4" s="6">
        <v>0</v>
      </c>
      <c r="D4" s="6">
        <v>0</v>
      </c>
      <c r="E4" s="6">
        <v>1</v>
      </c>
      <c r="F4" s="7">
        <v>35</v>
      </c>
      <c r="G4" s="6">
        <v>0</v>
      </c>
      <c r="H4" s="6">
        <v>60</v>
      </c>
    </row>
    <row r="5" spans="1:8" ht="15.75" customHeight="1" x14ac:dyDescent="0.15">
      <c r="A5" s="7" t="s">
        <v>7</v>
      </c>
      <c r="B5" s="7">
        <v>0.90800000000000003</v>
      </c>
      <c r="C5" s="7">
        <v>339.47</v>
      </c>
      <c r="D5" s="7">
        <v>34.299999999999997</v>
      </c>
      <c r="E5" s="7">
        <v>0.47</v>
      </c>
      <c r="F5" s="7">
        <v>25</v>
      </c>
      <c r="G5" s="9">
        <v>1709000</v>
      </c>
      <c r="H5" s="7">
        <v>5</v>
      </c>
    </row>
    <row r="6" spans="1:8" ht="15.75" customHeight="1" x14ac:dyDescent="0.15">
      <c r="A6" s="6" t="s">
        <v>8</v>
      </c>
      <c r="B6" s="6">
        <v>0.9</v>
      </c>
      <c r="C6" s="6">
        <v>1322.85</v>
      </c>
      <c r="D6" s="10">
        <f>146.5-146.5/(1-B6)</f>
        <v>-1318.5000000000002</v>
      </c>
      <c r="E6" s="10">
        <v>0.3</v>
      </c>
      <c r="F6" s="7">
        <v>25</v>
      </c>
      <c r="G6" s="8">
        <v>5308000</v>
      </c>
      <c r="H6" s="6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BAE0-1151-4543-8797-AEFDF67647F2}">
  <dimension ref="A1:G42"/>
  <sheetViews>
    <sheetView workbookViewId="0">
      <selection activeCell="B2" sqref="B2"/>
    </sheetView>
  </sheetViews>
  <sheetFormatPr baseColWidth="10" defaultRowHeight="13" x14ac:dyDescent="0.15"/>
  <cols>
    <col min="1" max="1" width="10.83203125" style="12" customWidth="1"/>
    <col min="2" max="2" width="17.83203125" style="12" bestFit="1" customWidth="1"/>
    <col min="3" max="3" width="20.6640625" style="12" bestFit="1" customWidth="1"/>
    <col min="4" max="4" width="18.5" style="12" bestFit="1" customWidth="1"/>
    <col min="5" max="5" width="19.83203125" style="12" bestFit="1" customWidth="1"/>
    <col min="6" max="6" width="22.83203125" style="12" bestFit="1" customWidth="1"/>
    <col min="7" max="7" width="20.5" style="12" bestFit="1" customWidth="1"/>
    <col min="8" max="16384" width="10.83203125" style="12"/>
  </cols>
  <sheetData>
    <row r="1" spans="1:7" x14ac:dyDescent="0.15">
      <c r="A1" s="13" t="s">
        <v>28</v>
      </c>
      <c r="B1" s="13" t="s">
        <v>29</v>
      </c>
      <c r="C1" s="13" t="s">
        <v>30</v>
      </c>
      <c r="D1" s="13" t="s">
        <v>32</v>
      </c>
      <c r="E1" s="13" t="s">
        <v>31</v>
      </c>
      <c r="F1" s="13" t="s">
        <v>33</v>
      </c>
      <c r="G1" s="13" t="s">
        <v>34</v>
      </c>
    </row>
    <row r="2" spans="1:7" x14ac:dyDescent="0.15">
      <c r="A2" s="13">
        <v>2020</v>
      </c>
      <c r="B2" s="25">
        <f>'2025_central'!$H$5+'Fuel Costs'!$B3/100/0.0293/'2025_central'!$E$5+'CO2 Transport &amp; Storage Costs'!$B3*'2025_central'!$C$5/1000+'Traded Carbon Price'!B3*'2025_central'!$D$5/1000</f>
        <v>34.687167673371583</v>
      </c>
      <c r="C2" s="25">
        <f>'2025_central'!$H$5+'Fuel Costs'!$B3/100/0.0293/'2025_central'!$E$5+'CO2 Transport &amp; Storage Costs'!$B3*'2025_central'!$C$5/1000+'Traded Carbon Price'!C3*'2025_central'!$D$5/1000</f>
        <v>35.162029694129551</v>
      </c>
      <c r="D2" s="25">
        <f>'2025_central'!$H$5+'Fuel Costs'!$B3/100/0.0293/'2025_central'!$E$5+'CO2 Transport &amp; Storage Costs'!$B3*'2025_central'!$C$5/1000+'Traded Carbon Price'!D3*'2025_central'!$D$5/1000</f>
        <v>35.636891714887518</v>
      </c>
      <c r="E2" s="25">
        <f>'2025_central'!$H$6+'Fuel Costs'!$E3/'2025_central'!$E$6+'CO2 Transport &amp; Storage Costs'!$B3*'2025_central'!$C$6/1000+'Traded Carbon Price'!B3*'2025_central'!$D$6/1000</f>
        <v>79.134150000000005</v>
      </c>
      <c r="F2" s="25">
        <f>'2025_central'!$H$6+'Fuel Costs'!$E3/'2025_central'!$E$6+'CO2 Transport &amp; Storage Costs'!$B3*'2025_central'!$C$6/1000+'Traded Carbon Price'!C3*'2025_central'!$D$6/1000</f>
        <v>60.880343167073498</v>
      </c>
      <c r="G2" s="25">
        <f>'2025_central'!$H$6+'Fuel Costs'!$E3/'2025_central'!$E$6+'CO2 Transport &amp; Storage Costs'!$B3*'2025_central'!$C$6/1000+'Traded Carbon Price'!D3*'2025_central'!$D$6/1000</f>
        <v>42.626536334146991</v>
      </c>
    </row>
    <row r="3" spans="1:7" x14ac:dyDescent="0.15">
      <c r="A3" s="13">
        <v>2021</v>
      </c>
      <c r="B3" s="25">
        <f>'2025_central'!$H$5+'Fuel Costs'!$B4/100/0.0293/'2025_central'!$E$5+'CO2 Transport &amp; Storage Costs'!$B4*'2025_central'!$C$5/1000+'Traded Carbon Price'!B4*'2025_central'!$D$5/1000</f>
        <v>35.551946396993877</v>
      </c>
      <c r="C3" s="25">
        <f>'2025_central'!$H$5+'Fuel Costs'!$B4/100/0.0293/'2025_central'!$E$5+'CO2 Transport &amp; Storage Costs'!$B4*'2025_central'!$C$5/1000+'Traded Carbon Price'!C4*'2025_central'!$D$5/1000</f>
        <v>36.117937262005476</v>
      </c>
      <c r="D3" s="25">
        <f>'2025_central'!$H$5+'Fuel Costs'!$B4/100/0.0293/'2025_central'!$E$5+'CO2 Transport &amp; Storage Costs'!$B4*'2025_central'!$C$5/1000+'Traded Carbon Price'!D4*'2025_central'!$D$5/1000</f>
        <v>36.683928127017076</v>
      </c>
      <c r="E3" s="25">
        <f>'2025_central'!$H$6+'Fuel Costs'!$E4/'2025_central'!$E$6+'CO2 Transport &amp; Storage Costs'!$B4*'2025_central'!$C$6/1000+'Traded Carbon Price'!B4*'2025_central'!$D$6/1000</f>
        <v>73.805755289056719</v>
      </c>
      <c r="F3" s="25">
        <f>'2025_central'!$H$6+'Fuel Costs'!$E4/'2025_central'!$E$6+'CO2 Transport &amp; Storage Costs'!$B4*'2025_central'!$C$6/1000+'Traded Carbon Price'!C4*'2025_central'!$D$6/1000</f>
        <v>52.048934428479541</v>
      </c>
      <c r="G3" s="25">
        <f>'2025_central'!$H$6+'Fuel Costs'!$E4/'2025_central'!$E$6+'CO2 Transport &amp; Storage Costs'!$B4*'2025_central'!$C$6/1000+'Traded Carbon Price'!D4*'2025_central'!$D$6/1000</f>
        <v>30.292113567902433</v>
      </c>
    </row>
    <row r="4" spans="1:7" x14ac:dyDescent="0.15">
      <c r="A4" s="13">
        <v>2022</v>
      </c>
      <c r="B4" s="25">
        <f>'2025_central'!$H$5+'Fuel Costs'!$B5/100/0.0293/'2025_central'!$E$5+'CO2 Transport &amp; Storage Costs'!$B5*'2025_central'!$C$5/1000+'Traded Carbon Price'!B5*'2025_central'!$D$5/1000</f>
        <v>35.690561443323304</v>
      </c>
      <c r="C4" s="25">
        <f>'2025_central'!$H$5+'Fuel Costs'!$B5/100/0.0293/'2025_central'!$E$5+'CO2 Transport &amp; Storage Costs'!$B5*'2025_central'!$C$5/1000+'Traded Carbon Price'!C5*'2025_central'!$D$5/1000</f>
        <v>36.347681152588535</v>
      </c>
      <c r="D4" s="25">
        <f>'2025_central'!$H$5+'Fuel Costs'!$B5/100/0.0293/'2025_central'!$E$5+'CO2 Transport &amp; Storage Costs'!$B5*'2025_central'!$C$5/1000+'Traded Carbon Price'!D5*'2025_central'!$D$5/1000</f>
        <v>37.004800861853774</v>
      </c>
      <c r="E4" s="25">
        <f>'2025_central'!$H$6+'Fuel Costs'!$E5/'2025_central'!$E$6+'CO2 Transport &amp; Storage Costs'!$B5*'2025_central'!$C$6/1000+'Traded Carbon Price'!B5*'2025_central'!$D$6/1000</f>
        <v>68.477360578113434</v>
      </c>
      <c r="F4" s="25">
        <f>'2025_central'!$H$6+'Fuel Costs'!$E5/'2025_central'!$E$6+'CO2 Transport &amp; Storage Costs'!$B5*'2025_central'!$C$6/1000+'Traded Carbon Price'!C5*'2025_central'!$D$6/1000</f>
        <v>43.217525689885711</v>
      </c>
      <c r="G4" s="25">
        <f>'2025_central'!$H$6+'Fuel Costs'!$E5/'2025_central'!$E$6+'CO2 Transport &amp; Storage Costs'!$B5*'2025_central'!$C$6/1000+'Traded Carbon Price'!D5*'2025_central'!$D$6/1000</f>
        <v>17.957690801657876</v>
      </c>
    </row>
    <row r="5" spans="1:7" x14ac:dyDescent="0.15">
      <c r="A5" s="13">
        <v>2023</v>
      </c>
      <c r="B5" s="25">
        <f>'2025_central'!$H$5+'Fuel Costs'!$B6/100/0.0293/'2025_central'!$E$5+'CO2 Transport &amp; Storage Costs'!$B6*'2025_central'!$C$5/1000+'Traded Carbon Price'!B6*'2025_central'!$D$5/1000</f>
        <v>36.555340166945598</v>
      </c>
      <c r="C5" s="25">
        <f>'2025_central'!$H$5+'Fuel Costs'!$B6/100/0.0293/'2025_central'!$E$5+'CO2 Transport &amp; Storage Costs'!$B6*'2025_central'!$C$5/1000+'Traded Carbon Price'!C6*'2025_central'!$D$5/1000</f>
        <v>37.303588720464461</v>
      </c>
      <c r="D5" s="25">
        <f>'2025_central'!$H$5+'Fuel Costs'!$B6/100/0.0293/'2025_central'!$E$5+'CO2 Transport &amp; Storage Costs'!$B6*'2025_central'!$C$5/1000+'Traded Carbon Price'!D6*'2025_central'!$D$5/1000</f>
        <v>38.051837273983331</v>
      </c>
      <c r="E5" s="25">
        <f>'2025_central'!$H$6+'Fuel Costs'!$E6/'2025_central'!$E$6+'CO2 Transport &amp; Storage Costs'!$B6*'2025_central'!$C$6/1000+'Traded Carbon Price'!B6*'2025_central'!$D$6/1000</f>
        <v>63.148965867170176</v>
      </c>
      <c r="F5" s="25">
        <f>'2025_central'!$H$6+'Fuel Costs'!$E6/'2025_central'!$E$6+'CO2 Transport &amp; Storage Costs'!$B6*'2025_central'!$C$6/1000+'Traded Carbon Price'!C6*'2025_central'!$D$6/1000</f>
        <v>34.386116951291761</v>
      </c>
      <c r="G5" s="25">
        <f>'2025_central'!$H$6+'Fuel Costs'!$E6/'2025_central'!$E$6+'CO2 Transport &amp; Storage Costs'!$B6*'2025_central'!$C$6/1000+'Traded Carbon Price'!D6*'2025_central'!$D$6/1000</f>
        <v>5.6232680354133322</v>
      </c>
    </row>
    <row r="6" spans="1:7" x14ac:dyDescent="0.15">
      <c r="A6" s="13">
        <v>2024</v>
      </c>
      <c r="B6" s="25">
        <f>'2025_central'!$H$5+'Fuel Costs'!$B7/100/0.0293/'2025_central'!$E$5+'CO2 Transport &amp; Storage Costs'!$B7*'2025_central'!$C$5/1000+'Traded Carbon Price'!B7*'2025_central'!$D$5/1000</f>
        <v>37.420118890567885</v>
      </c>
      <c r="C6" s="25">
        <f>'2025_central'!$H$5+'Fuel Costs'!$B7/100/0.0293/'2025_central'!$E$5+'CO2 Transport &amp; Storage Costs'!$B7*'2025_central'!$C$5/1000+'Traded Carbon Price'!C7*'2025_central'!$D$5/1000</f>
        <v>38.259496288340387</v>
      </c>
      <c r="D6" s="25">
        <f>'2025_central'!$H$5+'Fuel Costs'!$B7/100/0.0293/'2025_central'!$E$5+'CO2 Transport &amp; Storage Costs'!$B7*'2025_central'!$C$5/1000+'Traded Carbon Price'!D7*'2025_central'!$D$5/1000</f>
        <v>39.098873686112896</v>
      </c>
      <c r="E6" s="25">
        <f>'2025_central'!$H$6+'Fuel Costs'!$E7/'2025_central'!$E$6+'CO2 Transport &amp; Storage Costs'!$B7*'2025_central'!$C$6/1000+'Traded Carbon Price'!B7*'2025_central'!$D$6/1000</f>
        <v>57.820571156226812</v>
      </c>
      <c r="F6" s="25">
        <f>'2025_central'!$H$6+'Fuel Costs'!$E7/'2025_central'!$E$6+'CO2 Transport &amp; Storage Costs'!$B7*'2025_central'!$C$6/1000+'Traded Carbon Price'!C7*'2025_central'!$D$6/1000</f>
        <v>25.554708212697797</v>
      </c>
      <c r="G6" s="25">
        <f>'2025_central'!$H$6+'Fuel Costs'!$E7/'2025_central'!$E$6+'CO2 Transport &amp; Storage Costs'!$B7*'2025_central'!$C$6/1000+'Traded Carbon Price'!D7*'2025_central'!$D$6/1000</f>
        <v>-6.7111547308312112</v>
      </c>
    </row>
    <row r="7" spans="1:7" x14ac:dyDescent="0.15">
      <c r="A7" s="13">
        <v>2025</v>
      </c>
      <c r="B7" s="25">
        <f>'2025_central'!$H$5+'Fuel Costs'!$B8/100/0.0293/'2025_central'!$E$5+'CO2 Transport &amp; Storage Costs'!$B8*'2025_central'!$C$5/1000+'Traded Carbon Price'!B8*'2025_central'!$D$5/1000</f>
        <v>38.284897614190186</v>
      </c>
      <c r="C7" s="25">
        <f>'2025_central'!$H$5+'Fuel Costs'!$B8/100/0.0293/'2025_central'!$E$5+'CO2 Transport &amp; Storage Costs'!$B8*'2025_central'!$C$5/1000+'Traded Carbon Price'!C8*'2025_central'!$D$5/1000</f>
        <v>39.215403856216319</v>
      </c>
      <c r="D7" s="25">
        <f>'2025_central'!$H$5+'Fuel Costs'!$B8/100/0.0293/'2025_central'!$E$5+'CO2 Transport &amp; Storage Costs'!$B8*'2025_central'!$C$5/1000+'Traded Carbon Price'!D8*'2025_central'!$D$5/1000</f>
        <v>40.14591009824246</v>
      </c>
      <c r="E7" s="25">
        <f>'2025_central'!$H$6+'Fuel Costs'!$E8/'2025_central'!$E$6+'CO2 Transport &amp; Storage Costs'!$B8*'2025_central'!$C$6/1000+'Traded Carbon Price'!B8*'2025_central'!$D$6/1000</f>
        <v>52.492176445283569</v>
      </c>
      <c r="F7" s="25">
        <f>'2025_central'!$H$6+'Fuel Costs'!$E8/'2025_central'!$E$6+'CO2 Transport &amp; Storage Costs'!$B8*'2025_central'!$C$6/1000+'Traded Carbon Price'!C8*'2025_central'!$D$6/1000</f>
        <v>16.723299474103882</v>
      </c>
      <c r="G7" s="25">
        <f>'2025_central'!$H$6+'Fuel Costs'!$E8/'2025_central'!$E$6+'CO2 Transport &amp; Storage Costs'!$B8*'2025_central'!$C$6/1000+'Traded Carbon Price'!D8*'2025_central'!$D$6/1000</f>
        <v>-19.045577497075797</v>
      </c>
    </row>
    <row r="8" spans="1:7" x14ac:dyDescent="0.15">
      <c r="A8" s="13">
        <v>2026</v>
      </c>
      <c r="B8" s="25">
        <f>'2025_central'!$H$5+'Fuel Costs'!$B9/100/0.0293/'2025_central'!$E$5+'CO2 Transport &amp; Storage Costs'!$B9*'2025_central'!$C$5/1000+'Traded Carbon Price'!B9*'2025_central'!$D$5/1000</f>
        <v>39.149676337812473</v>
      </c>
      <c r="C8" s="25">
        <f>'2025_central'!$H$5+'Fuel Costs'!$B9/100/0.0293/'2025_central'!$E$5+'CO2 Transport &amp; Storage Costs'!$B9*'2025_central'!$C$5/1000+'Traded Carbon Price'!C9*'2025_central'!$D$5/1000</f>
        <v>40.171311424092245</v>
      </c>
      <c r="D8" s="25">
        <f>'2025_central'!$H$5+'Fuel Costs'!$B9/100/0.0293/'2025_central'!$E$5+'CO2 Transport &amp; Storage Costs'!$B9*'2025_central'!$C$5/1000+'Traded Carbon Price'!D9*'2025_central'!$D$5/1000</f>
        <v>41.192946510372018</v>
      </c>
      <c r="E8" s="25">
        <f>'2025_central'!$H$6+'Fuel Costs'!$E9/'2025_central'!$E$6+'CO2 Transport &amp; Storage Costs'!$B9*'2025_central'!$C$6/1000+'Traded Carbon Price'!B9*'2025_central'!$D$6/1000</f>
        <v>47.163781734340276</v>
      </c>
      <c r="F8" s="25">
        <f>'2025_central'!$H$6+'Fuel Costs'!$E9/'2025_central'!$E$6+'CO2 Transport &amp; Storage Costs'!$B9*'2025_central'!$C$6/1000+'Traded Carbon Price'!C9*'2025_central'!$D$6/1000</f>
        <v>7.8918907355099464</v>
      </c>
      <c r="G8" s="25">
        <f>'2025_central'!$H$6+'Fuel Costs'!$E9/'2025_central'!$E$6+'CO2 Transport &amp; Storage Costs'!$B9*'2025_central'!$C$6/1000+'Traded Carbon Price'!D9*'2025_central'!$D$6/1000</f>
        <v>-31.380000263320369</v>
      </c>
    </row>
    <row r="9" spans="1:7" x14ac:dyDescent="0.15">
      <c r="A9" s="13">
        <v>2027</v>
      </c>
      <c r="B9" s="25">
        <f>'2025_central'!$H$5+'Fuel Costs'!$B10/100/0.0293/'2025_central'!$E$5+'CO2 Transport &amp; Storage Costs'!$B10*'2025_central'!$C$5/1000+'Traded Carbon Price'!B10*'2025_central'!$D$5/1000</f>
        <v>39.288291384141907</v>
      </c>
      <c r="C9" s="25">
        <f>'2025_central'!$H$5+'Fuel Costs'!$B10/100/0.0293/'2025_central'!$E$5+'CO2 Transport &amp; Storage Costs'!$B10*'2025_central'!$C$5/1000+'Traded Carbon Price'!C10*'2025_central'!$D$5/1000</f>
        <v>40.401055314675311</v>
      </c>
      <c r="D9" s="25">
        <f>'2025_central'!$H$5+'Fuel Costs'!$B10/100/0.0293/'2025_central'!$E$5+'CO2 Transport &amp; Storage Costs'!$B10*'2025_central'!$C$5/1000+'Traded Carbon Price'!D10*'2025_central'!$D$5/1000</f>
        <v>41.513819245208715</v>
      </c>
      <c r="E9" s="25">
        <f>'2025_central'!$H$6+'Fuel Costs'!$E10/'2025_central'!$E$6+'CO2 Transport &amp; Storage Costs'!$B10*'2025_central'!$C$6/1000+'Traded Carbon Price'!B10*'2025_central'!$D$6/1000</f>
        <v>41.83538702339699</v>
      </c>
      <c r="F9" s="25">
        <f>'2025_central'!$H$6+'Fuel Costs'!$E10/'2025_central'!$E$6+'CO2 Transport &amp; Storage Costs'!$B10*'2025_central'!$C$6/1000+'Traded Carbon Price'!C10*'2025_central'!$D$6/1000</f>
        <v>-0.93951800308397537</v>
      </c>
      <c r="G9" s="25">
        <f>'2025_central'!$H$6+'Fuel Costs'!$E10/'2025_central'!$E$6+'CO2 Transport &amp; Storage Costs'!$B10*'2025_central'!$C$6/1000+'Traded Carbon Price'!D10*'2025_central'!$D$6/1000</f>
        <v>-43.714423029564941</v>
      </c>
    </row>
    <row r="10" spans="1:7" x14ac:dyDescent="0.15">
      <c r="A10" s="13">
        <v>2028</v>
      </c>
      <c r="B10" s="25">
        <f>'2025_central'!$H$5+'Fuel Costs'!$B11/100/0.0293/'2025_central'!$E$5+'CO2 Transport &amp; Storage Costs'!$B11*'2025_central'!$C$5/1000+'Traded Carbon Price'!B11*'2025_central'!$D$5/1000</f>
        <v>40.153070107764201</v>
      </c>
      <c r="C10" s="25">
        <f>'2025_central'!$H$5+'Fuel Costs'!$B11/100/0.0293/'2025_central'!$E$5+'CO2 Transport &amp; Storage Costs'!$B11*'2025_central'!$C$5/1000+'Traded Carbon Price'!C11*'2025_central'!$D$5/1000</f>
        <v>41.356962882551244</v>
      </c>
      <c r="D10" s="25">
        <f>'2025_central'!$H$5+'Fuel Costs'!$B11/100/0.0293/'2025_central'!$E$5+'CO2 Transport &amp; Storage Costs'!$B11*'2025_central'!$C$5/1000+'Traded Carbon Price'!D11*'2025_central'!$D$5/1000</f>
        <v>42.560855657338287</v>
      </c>
      <c r="E10" s="25">
        <f>'2025_central'!$H$6+'Fuel Costs'!$E11/'2025_central'!$E$6+'CO2 Transport &amp; Storage Costs'!$B11*'2025_central'!$C$6/1000+'Traded Carbon Price'!B11*'2025_central'!$D$6/1000</f>
        <v>36.506992312453704</v>
      </c>
      <c r="F10" s="25">
        <f>'2025_central'!$H$6+'Fuel Costs'!$E11/'2025_central'!$E$6+'CO2 Transport &amp; Storage Costs'!$B11*'2025_central'!$C$6/1000+'Traded Carbon Price'!C11*'2025_central'!$D$6/1000</f>
        <v>-9.7709267416779113</v>
      </c>
      <c r="G10" s="25">
        <f>'2025_central'!$H$6+'Fuel Costs'!$E11/'2025_central'!$E$6+'CO2 Transport &amp; Storage Costs'!$B11*'2025_central'!$C$6/1000+'Traded Carbon Price'!D11*'2025_central'!$D$6/1000</f>
        <v>-56.048845795809513</v>
      </c>
    </row>
    <row r="11" spans="1:7" x14ac:dyDescent="0.15">
      <c r="A11" s="13">
        <v>2029</v>
      </c>
      <c r="B11" s="25">
        <f>'2025_central'!$H$5+'Fuel Costs'!$B12/100/0.0293/'2025_central'!$E$5+'CO2 Transport &amp; Storage Costs'!$B12*'2025_central'!$C$5/1000+'Traded Carbon Price'!B12*'2025_central'!$D$5/1000</f>
        <v>41.017848831386495</v>
      </c>
      <c r="C11" s="25">
        <f>'2025_central'!$H$5+'Fuel Costs'!$B12/100/0.0293/'2025_central'!$E$5+'CO2 Transport &amp; Storage Costs'!$B12*'2025_central'!$C$5/1000+'Traded Carbon Price'!C12*'2025_central'!$D$5/1000</f>
        <v>42.31287045042717</v>
      </c>
      <c r="D11" s="25">
        <f>'2025_central'!$H$5+'Fuel Costs'!$B12/100/0.0293/'2025_central'!$E$5+'CO2 Transport &amp; Storage Costs'!$B12*'2025_central'!$C$5/1000+'Traded Carbon Price'!D12*'2025_central'!$D$5/1000</f>
        <v>43.607892069467844</v>
      </c>
      <c r="E11" s="25">
        <f>'2025_central'!$H$6+'Fuel Costs'!$E12/'2025_central'!$E$6+'CO2 Transport &amp; Storage Costs'!$B12*'2025_central'!$C$6/1000+'Traded Carbon Price'!B12*'2025_central'!$D$6/1000</f>
        <v>31.178597601510411</v>
      </c>
      <c r="F11" s="25">
        <f>'2025_central'!$H$6+'Fuel Costs'!$E12/'2025_central'!$E$6+'CO2 Transport &amp; Storage Costs'!$B12*'2025_central'!$C$6/1000+'Traded Carbon Price'!C12*'2025_central'!$D$6/1000</f>
        <v>-18.602335480271833</v>
      </c>
      <c r="G11" s="25">
        <f>'2025_central'!$H$6+'Fuel Costs'!$E12/'2025_central'!$E$6+'CO2 Transport &amp; Storage Costs'!$B12*'2025_central'!$C$6/1000+'Traded Carbon Price'!D12*'2025_central'!$D$6/1000</f>
        <v>-68.38326856205407</v>
      </c>
    </row>
    <row r="12" spans="1:7" x14ac:dyDescent="0.15">
      <c r="A12" s="13">
        <v>2030</v>
      </c>
      <c r="B12" s="25">
        <f>'2025_central'!$H$5+'Fuel Costs'!$B13/100/0.0293/'2025_central'!$E$5+'CO2 Transport &amp; Storage Costs'!$B13*'2025_central'!$C$5/1000+'Traded Carbon Price'!B13*'2025_central'!$D$5/1000</f>
        <v>41.882627555008781</v>
      </c>
      <c r="C12" s="25">
        <f>'2025_central'!$H$5+'Fuel Costs'!$B13/100/0.0293/'2025_central'!$E$5+'CO2 Transport &amp; Storage Costs'!$B13*'2025_central'!$C$5/1000+'Traded Carbon Price'!C13*'2025_central'!$D$5/1000</f>
        <v>43.268778018303095</v>
      </c>
      <c r="D12" s="25">
        <f>'2025_central'!$H$5+'Fuel Costs'!$B13/100/0.0293/'2025_central'!$E$5+'CO2 Transport &amp; Storage Costs'!$B13*'2025_central'!$C$5/1000+'Traded Carbon Price'!D13*'2025_central'!$D$5/1000</f>
        <v>44.654928481597402</v>
      </c>
      <c r="E12" s="25">
        <f>'2025_central'!$H$6+'Fuel Costs'!$E13/'2025_central'!$E$6+'CO2 Transport &amp; Storage Costs'!$B13*'2025_central'!$C$6/1000+'Traded Carbon Price'!B13*'2025_central'!$D$6/1000</f>
        <v>25.850202890567132</v>
      </c>
      <c r="F12" s="25">
        <f>'2025_central'!$H$6+'Fuel Costs'!$E13/'2025_central'!$E$6+'CO2 Transport &amp; Storage Costs'!$B13*'2025_central'!$C$6/1000+'Traded Carbon Price'!C13*'2025_central'!$D$6/1000</f>
        <v>-27.433744218865741</v>
      </c>
      <c r="G12" s="25">
        <f>'2025_central'!$H$6+'Fuel Costs'!$E13/'2025_central'!$E$6+'CO2 Transport &amp; Storage Costs'!$B13*'2025_central'!$C$6/1000+'Traded Carbon Price'!D13*'2025_central'!$D$6/1000</f>
        <v>-80.717691328298628</v>
      </c>
    </row>
    <row r="13" spans="1:7" x14ac:dyDescent="0.15">
      <c r="A13" s="13">
        <v>2031</v>
      </c>
      <c r="B13" s="25">
        <f>'2025_central'!$H$5+'Fuel Costs'!$B14/100/0.0293/'2025_central'!$E$5+'CO2 Transport &amp; Storage Costs'!$B14*'2025_central'!$C$5/1000+'Traded Carbon Price'!B14*'2025_central'!$D$5/1000</f>
        <v>42.737505203893257</v>
      </c>
      <c r="C13" s="25">
        <f>'2025_central'!$H$5+'Fuel Costs'!$B14/100/0.0293/'2025_central'!$E$5+'CO2 Transport &amp; Storage Costs'!$B14*'2025_central'!$C$5/1000+'Traded Carbon Price'!C14*'2025_central'!$D$5/1000</f>
        <v>44.252369638779186</v>
      </c>
      <c r="D13" s="25">
        <f>'2025_central'!$H$5+'Fuel Costs'!$B14/100/0.0293/'2025_central'!$E$5+'CO2 Transport &amp; Storage Costs'!$B14*'2025_central'!$C$5/1000+'Traded Carbon Price'!D14*'2025_central'!$D$5/1000</f>
        <v>45.767234073665108</v>
      </c>
      <c r="E13" s="25">
        <f>'2025_central'!$H$6+'Fuel Costs'!$E14/'2025_central'!$E$6+'CO2 Transport &amp; Storage Costs'!$B14*'2025_central'!$C$6/1000+'Traded Carbon Price'!B14*'2025_central'!$D$6/1000</f>
        <v>20.90240780183408</v>
      </c>
      <c r="F13" s="25">
        <f>'2025_central'!$H$6+'Fuel Costs'!$E14/'2025_central'!$E$6+'CO2 Transport &amp; Storage Costs'!$B14*'2025_central'!$C$6/1000+'Traded Carbon Price'!C14*'2025_central'!$D$6/1000</f>
        <v>-37.329334396331845</v>
      </c>
      <c r="G13" s="25">
        <f>'2025_central'!$H$6+'Fuel Costs'!$E14/'2025_central'!$E$6+'CO2 Transport &amp; Storage Costs'!$B14*'2025_central'!$C$6/1000+'Traded Carbon Price'!D14*'2025_central'!$D$6/1000</f>
        <v>-95.561076594497791</v>
      </c>
    </row>
    <row r="14" spans="1:7" x14ac:dyDescent="0.15">
      <c r="A14" s="13">
        <v>2032</v>
      </c>
      <c r="B14" s="25">
        <f>'2025_central'!$H$5+'Fuel Costs'!$B15/100/0.0293/'2025_central'!$E$5+'CO2 Transport &amp; Storage Costs'!$B15*'2025_central'!$C$5/1000+'Traded Carbon Price'!B15*'2025_central'!$D$5/1000</f>
        <v>42.866219175484872</v>
      </c>
      <c r="C14" s="25">
        <f>'2025_central'!$H$5+'Fuel Costs'!$B15/100/0.0293/'2025_central'!$E$5+'CO2 Transport &amp; Storage Costs'!$B15*'2025_central'!$C$5/1000+'Traded Carbon Price'!C15*'2025_central'!$D$5/1000</f>
        <v>44.50979758196241</v>
      </c>
      <c r="D14" s="25">
        <f>'2025_central'!$H$5+'Fuel Costs'!$B15/100/0.0293/'2025_central'!$E$5+'CO2 Transport &amp; Storage Costs'!$B15*'2025_central'!$C$5/1000+'Traded Carbon Price'!D15*'2025_central'!$D$5/1000</f>
        <v>46.153375988439947</v>
      </c>
      <c r="E14" s="25">
        <f>'2025_central'!$H$6+'Fuel Costs'!$E15/'2025_central'!$E$6+'CO2 Transport &amp; Storage Costs'!$B15*'2025_central'!$C$6/1000+'Traded Carbon Price'!B15*'2025_central'!$D$6/1000</f>
        <v>15.954612713101028</v>
      </c>
      <c r="F14" s="25">
        <f>'2025_central'!$H$6+'Fuel Costs'!$E15/'2025_central'!$E$6+'CO2 Transport &amp; Storage Costs'!$B15*'2025_central'!$C$6/1000+'Traded Carbon Price'!C15*'2025_central'!$D$6/1000</f>
        <v>-47.224924573797949</v>
      </c>
      <c r="G14" s="25">
        <f>'2025_central'!$H$6+'Fuel Costs'!$E15/'2025_central'!$E$6+'CO2 Transport &amp; Storage Costs'!$B15*'2025_central'!$C$6/1000+'Traded Carbon Price'!D15*'2025_central'!$D$6/1000</f>
        <v>-110.40446186069696</v>
      </c>
    </row>
    <row r="15" spans="1:7" x14ac:dyDescent="0.15">
      <c r="A15" s="13">
        <v>2033</v>
      </c>
      <c r="B15" s="25">
        <f>'2025_central'!$H$5+'Fuel Costs'!$B16/100/0.0293/'2025_central'!$E$5+'CO2 Transport &amp; Storage Costs'!$B16*'2025_central'!$C$5/1000+'Traded Carbon Price'!B16*'2025_central'!$D$5/1000</f>
        <v>43.721096824369354</v>
      </c>
      <c r="C15" s="25">
        <f>'2025_central'!$H$5+'Fuel Costs'!$B16/100/0.0293/'2025_central'!$E$5+'CO2 Transport &amp; Storage Costs'!$B16*'2025_central'!$C$5/1000+'Traded Carbon Price'!C16*'2025_central'!$D$5/1000</f>
        <v>45.493389202438507</v>
      </c>
      <c r="D15" s="25">
        <f>'2025_central'!$H$5+'Fuel Costs'!$B16/100/0.0293/'2025_central'!$E$5+'CO2 Transport &amp; Storage Costs'!$B16*'2025_central'!$C$5/1000+'Traded Carbon Price'!D16*'2025_central'!$D$5/1000</f>
        <v>47.26568158050766</v>
      </c>
      <c r="E15" s="25">
        <f>'2025_central'!$H$6+'Fuel Costs'!$E16/'2025_central'!$E$6+'CO2 Transport &amp; Storage Costs'!$B16*'2025_central'!$C$6/1000+'Traded Carbon Price'!B16*'2025_central'!$D$6/1000</f>
        <v>11.006817624367969</v>
      </c>
      <c r="F15" s="25">
        <f>'2025_central'!$H$6+'Fuel Costs'!$E16/'2025_central'!$E$6+'CO2 Transport &amp; Storage Costs'!$B16*'2025_central'!$C$6/1000+'Traded Carbon Price'!C16*'2025_central'!$D$6/1000</f>
        <v>-57.120514751264068</v>
      </c>
      <c r="G15" s="25">
        <f>'2025_central'!$H$6+'Fuel Costs'!$E16/'2025_central'!$E$6+'CO2 Transport &amp; Storage Costs'!$B16*'2025_central'!$C$6/1000+'Traded Carbon Price'!D16*'2025_central'!$D$6/1000</f>
        <v>-125.24784712689609</v>
      </c>
    </row>
    <row r="16" spans="1:7" x14ac:dyDescent="0.15">
      <c r="A16" s="13">
        <v>2034</v>
      </c>
      <c r="B16" s="25">
        <f>'2025_central'!$H$5+'Fuel Costs'!$B17/100/0.0293/'2025_central'!$E$5+'CO2 Transport &amp; Storage Costs'!$B17*'2025_central'!$C$5/1000+'Traded Carbon Price'!B17*'2025_central'!$D$5/1000</f>
        <v>44.575974473253837</v>
      </c>
      <c r="C16" s="25">
        <f>'2025_central'!$H$5+'Fuel Costs'!$B17/100/0.0293/'2025_central'!$E$5+'CO2 Transport &amp; Storage Costs'!$B17*'2025_central'!$C$5/1000+'Traded Carbon Price'!C17*'2025_central'!$D$5/1000</f>
        <v>46.476980822914605</v>
      </c>
      <c r="D16" s="25">
        <f>'2025_central'!$H$5+'Fuel Costs'!$B17/100/0.0293/'2025_central'!$E$5+'CO2 Transport &amp; Storage Costs'!$B17*'2025_central'!$C$5/1000+'Traded Carbon Price'!D17*'2025_central'!$D$5/1000</f>
        <v>48.377987172575374</v>
      </c>
      <c r="E16" s="25">
        <f>'2025_central'!$H$6+'Fuel Costs'!$E17/'2025_central'!$E$6+'CO2 Transport &amp; Storage Costs'!$B17*'2025_central'!$C$6/1000+'Traded Carbon Price'!B17*'2025_central'!$D$6/1000</f>
        <v>6.0590225356349237</v>
      </c>
      <c r="F16" s="25">
        <f>'2025_central'!$H$6+'Fuel Costs'!$E17/'2025_central'!$E$6+'CO2 Transport &amp; Storage Costs'!$B17*'2025_central'!$C$6/1000+'Traded Carbon Price'!C17*'2025_central'!$D$6/1000</f>
        <v>-67.016104928730158</v>
      </c>
      <c r="G16" s="25">
        <f>'2025_central'!$H$6+'Fuel Costs'!$E17/'2025_central'!$E$6+'CO2 Transport &amp; Storage Costs'!$B17*'2025_central'!$C$6/1000+'Traded Carbon Price'!D17*'2025_central'!$D$6/1000</f>
        <v>-140.09123239309525</v>
      </c>
    </row>
    <row r="17" spans="1:7" x14ac:dyDescent="0.15">
      <c r="A17" s="13">
        <v>2035</v>
      </c>
      <c r="B17" s="25">
        <f>'2025_central'!$H$5+'Fuel Costs'!$B18/100/0.0293/'2025_central'!$E$5+'CO2 Transport &amp; Storage Costs'!$B18*'2025_central'!$C$5/1000+'Traded Carbon Price'!B18*'2025_central'!$D$5/1000</f>
        <v>44.704688444845452</v>
      </c>
      <c r="C17" s="25">
        <f>'2025_central'!$H$5+'Fuel Costs'!$B18/100/0.0293/'2025_central'!$E$5+'CO2 Transport &amp; Storage Costs'!$B18*'2025_central'!$C$5/1000+'Traded Carbon Price'!C18*'2025_central'!$D$5/1000</f>
        <v>46.734408766097829</v>
      </c>
      <c r="D17" s="25">
        <f>'2025_central'!$H$5+'Fuel Costs'!$B18/100/0.0293/'2025_central'!$E$5+'CO2 Transport &amp; Storage Costs'!$B18*'2025_central'!$C$5/1000+'Traded Carbon Price'!D18*'2025_central'!$D$5/1000</f>
        <v>48.764129087350213</v>
      </c>
      <c r="E17" s="25">
        <f>'2025_central'!$H$6+'Fuel Costs'!$E18/'2025_central'!$E$6+'CO2 Transport &amp; Storage Costs'!$B18*'2025_central'!$C$6/1000+'Traded Carbon Price'!B18*'2025_central'!$D$6/1000</f>
        <v>1.1112274469018644</v>
      </c>
      <c r="F17" s="25">
        <f>'2025_central'!$H$6+'Fuel Costs'!$E18/'2025_central'!$E$6+'CO2 Transport &amp; Storage Costs'!$B18*'2025_central'!$C$6/1000+'Traded Carbon Price'!C18*'2025_central'!$D$6/1000</f>
        <v>-76.911695106196277</v>
      </c>
      <c r="G17" s="25">
        <f>'2025_central'!$H$6+'Fuel Costs'!$E18/'2025_central'!$E$6+'CO2 Transport &amp; Storage Costs'!$B18*'2025_central'!$C$6/1000+'Traded Carbon Price'!D18*'2025_central'!$D$6/1000</f>
        <v>-154.93461765929439</v>
      </c>
    </row>
    <row r="18" spans="1:7" x14ac:dyDescent="0.15">
      <c r="A18" s="13">
        <v>2036</v>
      </c>
      <c r="B18" s="25">
        <f>'2025_central'!$H$5+'Fuel Costs'!$B19/100/0.0293/'2025_central'!$E$5+'CO2 Transport &amp; Storage Costs'!$B19*'2025_central'!$C$5/1000+'Traded Carbon Price'!B19*'2025_central'!$D$5/1000</f>
        <v>44.833402416437067</v>
      </c>
      <c r="C18" s="25">
        <f>'2025_central'!$H$5+'Fuel Costs'!$B19/100/0.0293/'2025_central'!$E$5+'CO2 Transport &amp; Storage Costs'!$B19*'2025_central'!$C$5/1000+'Traded Carbon Price'!C19*'2025_central'!$D$5/1000</f>
        <v>46.99183670928106</v>
      </c>
      <c r="D18" s="25">
        <f>'2025_central'!$H$5+'Fuel Costs'!$B19/100/0.0293/'2025_central'!$E$5+'CO2 Transport &amp; Storage Costs'!$B19*'2025_central'!$C$5/1000+'Traded Carbon Price'!D19*'2025_central'!$D$5/1000</f>
        <v>49.150271002125059</v>
      </c>
      <c r="E18" s="25">
        <f>'2025_central'!$H$6+'Fuel Costs'!$E19/'2025_central'!$E$6+'CO2 Transport &amp; Storage Costs'!$B19*'2025_central'!$C$6/1000+'Traded Carbon Price'!B19*'2025_central'!$D$6/1000</f>
        <v>-3.8365676418311807</v>
      </c>
      <c r="F18" s="25">
        <f>'2025_central'!$H$6+'Fuel Costs'!$E19/'2025_central'!$E$6+'CO2 Transport &amp; Storage Costs'!$B19*'2025_central'!$C$6/1000+'Traded Carbon Price'!C19*'2025_central'!$D$6/1000</f>
        <v>-86.807285283662367</v>
      </c>
      <c r="G18" s="25">
        <f>'2025_central'!$H$6+'Fuel Costs'!$E19/'2025_central'!$E$6+'CO2 Transport &amp; Storage Costs'!$B19*'2025_central'!$C$6/1000+'Traded Carbon Price'!D19*'2025_central'!$D$6/1000</f>
        <v>-169.77800292549361</v>
      </c>
    </row>
    <row r="19" spans="1:7" x14ac:dyDescent="0.15">
      <c r="A19" s="13">
        <v>2037</v>
      </c>
      <c r="B19" s="25">
        <f>'2025_central'!$H$5+'Fuel Costs'!$B20/100/0.0293/'2025_central'!$E$5+'CO2 Transport &amp; Storage Costs'!$B20*'2025_central'!$C$5/1000+'Traded Carbon Price'!B20*'2025_central'!$D$5/1000</f>
        <v>44.962116388028676</v>
      </c>
      <c r="C19" s="25">
        <f>'2025_central'!$H$5+'Fuel Costs'!$B20/100/0.0293/'2025_central'!$E$5+'CO2 Transport &amp; Storage Costs'!$B20*'2025_central'!$C$5/1000+'Traded Carbon Price'!C20*'2025_central'!$D$5/1000</f>
        <v>47.249264652464291</v>
      </c>
      <c r="D19" s="25">
        <f>'2025_central'!$H$5+'Fuel Costs'!$B20/100/0.0293/'2025_central'!$E$5+'CO2 Transport &amp; Storage Costs'!$B20*'2025_central'!$C$5/1000+'Traded Carbon Price'!D20*'2025_central'!$D$5/1000</f>
        <v>49.536412916899899</v>
      </c>
      <c r="E19" s="25">
        <f>'2025_central'!$H$6+'Fuel Costs'!$E20/'2025_central'!$E$6+'CO2 Transport &amp; Storage Costs'!$B20*'2025_central'!$C$6/1000+'Traded Carbon Price'!B20*'2025_central'!$D$6/1000</f>
        <v>-8.7843627305642542</v>
      </c>
      <c r="F19" s="25">
        <f>'2025_central'!$H$6+'Fuel Costs'!$E20/'2025_central'!$E$6+'CO2 Transport &amp; Storage Costs'!$B20*'2025_central'!$C$6/1000+'Traded Carbon Price'!C20*'2025_central'!$D$6/1000</f>
        <v>-96.702875461128514</v>
      </c>
      <c r="G19" s="25">
        <f>'2025_central'!$H$6+'Fuel Costs'!$E20/'2025_central'!$E$6+'CO2 Transport &amp; Storage Costs'!$B20*'2025_central'!$C$6/1000+'Traded Carbon Price'!D20*'2025_central'!$D$6/1000</f>
        <v>-184.62138819169272</v>
      </c>
    </row>
    <row r="20" spans="1:7" x14ac:dyDescent="0.15">
      <c r="A20" s="13">
        <v>2038</v>
      </c>
      <c r="B20" s="25">
        <f>'2025_central'!$H$5+'Fuel Costs'!$B21/100/0.0293/'2025_central'!$E$5+'CO2 Transport &amp; Storage Costs'!$B21*'2025_central'!$C$5/1000+'Traded Carbon Price'!B21*'2025_central'!$D$5/1000</f>
        <v>45.090830359620291</v>
      </c>
      <c r="C20" s="25">
        <f>'2025_central'!$H$5+'Fuel Costs'!$B21/100/0.0293/'2025_central'!$E$5+'CO2 Transport &amp; Storage Costs'!$B21*'2025_central'!$C$5/1000+'Traded Carbon Price'!C21*'2025_central'!$D$5/1000</f>
        <v>47.506692595647522</v>
      </c>
      <c r="D20" s="25">
        <f>'2025_central'!$H$5+'Fuel Costs'!$B21/100/0.0293/'2025_central'!$E$5+'CO2 Transport &amp; Storage Costs'!$B21*'2025_central'!$C$5/1000+'Traded Carbon Price'!D21*'2025_central'!$D$5/1000</f>
        <v>49.922554831674745</v>
      </c>
      <c r="E20" s="25">
        <f>'2025_central'!$H$6+'Fuel Costs'!$E21/'2025_central'!$E$6+'CO2 Transport &amp; Storage Costs'!$B21*'2025_central'!$C$6/1000+'Traded Carbon Price'!B21*'2025_central'!$D$6/1000</f>
        <v>-13.732157819297285</v>
      </c>
      <c r="F20" s="25">
        <f>'2025_central'!$H$6+'Fuel Costs'!$E21/'2025_central'!$E$6+'CO2 Transport &amp; Storage Costs'!$B21*'2025_central'!$C$6/1000+'Traded Carbon Price'!C21*'2025_central'!$D$6/1000</f>
        <v>-106.59846563859458</v>
      </c>
      <c r="G20" s="25">
        <f>'2025_central'!$H$6+'Fuel Costs'!$E21/'2025_central'!$E$6+'CO2 Transport &amp; Storage Costs'!$B21*'2025_central'!$C$6/1000+'Traded Carbon Price'!D21*'2025_central'!$D$6/1000</f>
        <v>-199.46477345789188</v>
      </c>
    </row>
    <row r="21" spans="1:7" x14ac:dyDescent="0.15">
      <c r="A21" s="13">
        <v>2039</v>
      </c>
      <c r="B21" s="25">
        <f>'2025_central'!$H$5+'Fuel Costs'!$B22/100/0.0293/'2025_central'!$E$5+'CO2 Transport &amp; Storage Costs'!$B22*'2025_central'!$C$5/1000+'Traded Carbon Price'!B22*'2025_central'!$D$5/1000</f>
        <v>45.219544331211907</v>
      </c>
      <c r="C21" s="25">
        <f>'2025_central'!$H$5+'Fuel Costs'!$B22/100/0.0293/'2025_central'!$E$5+'CO2 Transport &amp; Storage Costs'!$B22*'2025_central'!$C$5/1000+'Traded Carbon Price'!C22*'2025_central'!$D$5/1000</f>
        <v>47.764120538830745</v>
      </c>
      <c r="D21" s="25">
        <f>'2025_central'!$H$5+'Fuel Costs'!$B22/100/0.0293/'2025_central'!$E$5+'CO2 Transport &amp; Storage Costs'!$B22*'2025_central'!$C$5/1000+'Traded Carbon Price'!D22*'2025_central'!$D$5/1000</f>
        <v>50.308696746449584</v>
      </c>
      <c r="E21" s="25">
        <f>'2025_central'!$H$6+'Fuel Costs'!$E22/'2025_central'!$E$6+'CO2 Transport &amp; Storage Costs'!$B22*'2025_central'!$C$6/1000+'Traded Carbon Price'!B22*'2025_central'!$D$6/1000</f>
        <v>-18.679952908030344</v>
      </c>
      <c r="F21" s="25">
        <f>'2025_central'!$H$6+'Fuel Costs'!$E22/'2025_central'!$E$6+'CO2 Transport &amp; Storage Costs'!$B22*'2025_central'!$C$6/1000+'Traded Carbon Price'!C22*'2025_central'!$D$6/1000</f>
        <v>-116.49405581606069</v>
      </c>
      <c r="G21" s="25">
        <f>'2025_central'!$H$6+'Fuel Costs'!$E22/'2025_central'!$E$6+'CO2 Transport &amp; Storage Costs'!$B22*'2025_central'!$C$6/1000+'Traded Carbon Price'!D22*'2025_central'!$D$6/1000</f>
        <v>-214.30815872409104</v>
      </c>
    </row>
    <row r="22" spans="1:7" x14ac:dyDescent="0.15">
      <c r="A22" s="13">
        <v>2040</v>
      </c>
      <c r="B22" s="25">
        <f>'2025_central'!$H$5+'Fuel Costs'!$B23/100/0.0293/'2025_central'!$E$5+'CO2 Transport &amp; Storage Costs'!$B23*'2025_central'!$C$5/1000+'Traded Carbon Price'!B23*'2025_central'!$D$5/1000</f>
        <v>45.348258302803522</v>
      </c>
      <c r="C22" s="25">
        <f>'2025_central'!$H$5+'Fuel Costs'!$B23/100/0.0293/'2025_central'!$E$5+'CO2 Transport &amp; Storage Costs'!$B23*'2025_central'!$C$5/1000+'Traded Carbon Price'!C23*'2025_central'!$D$5/1000</f>
        <v>48.021548482013976</v>
      </c>
      <c r="D22" s="25">
        <f>'2025_central'!$H$5+'Fuel Costs'!$B23/100/0.0293/'2025_central'!$E$5+'CO2 Transport &amp; Storage Costs'!$B23*'2025_central'!$C$5/1000+'Traded Carbon Price'!D23*'2025_central'!$D$5/1000</f>
        <v>50.694838661224431</v>
      </c>
      <c r="E22" s="25">
        <f>'2025_central'!$H$6+'Fuel Costs'!$E23/'2025_central'!$E$6+'CO2 Transport &amp; Storage Costs'!$B23*'2025_central'!$C$6/1000+'Traded Carbon Price'!B23*'2025_central'!$D$6/1000</f>
        <v>-23.627747996763389</v>
      </c>
      <c r="F22" s="25">
        <f>'2025_central'!$H$6+'Fuel Costs'!$E23/'2025_central'!$E$6+'CO2 Transport &amp; Storage Costs'!$B23*'2025_central'!$C$6/1000+'Traded Carbon Price'!C23*'2025_central'!$D$6/1000</f>
        <v>-126.38964599352678</v>
      </c>
      <c r="G22" s="25">
        <f>'2025_central'!$H$6+'Fuel Costs'!$E23/'2025_central'!$E$6+'CO2 Transport &amp; Storage Costs'!$B23*'2025_central'!$C$6/1000+'Traded Carbon Price'!D23*'2025_central'!$D$6/1000</f>
        <v>-229.15154399029021</v>
      </c>
    </row>
    <row r="23" spans="1:7" x14ac:dyDescent="0.15">
      <c r="A23" s="13">
        <v>2041</v>
      </c>
      <c r="B23" s="25">
        <f>'2025_central'!$H$5+'Fuel Costs'!$B24/100/0.0293/'2025_central'!$E$5+'CO2 Transport &amp; Storage Costs'!$B24*'2025_central'!$C$5/1000+'Traded Carbon Price'!B24*'2025_central'!$D$5/1000</f>
        <v>45.476972274395138</v>
      </c>
      <c r="C23" s="25">
        <f>'2025_central'!$H$5+'Fuel Costs'!$B24/100/0.0293/'2025_central'!$E$5+'CO2 Transport &amp; Storage Costs'!$B24*'2025_central'!$C$5/1000+'Traded Carbon Price'!C24*'2025_central'!$D$5/1000</f>
        <v>48.278976425197207</v>
      </c>
      <c r="D23" s="25">
        <f>'2025_central'!$H$5+'Fuel Costs'!$B24/100/0.0293/'2025_central'!$E$5+'CO2 Transport &amp; Storage Costs'!$B24*'2025_central'!$C$5/1000+'Traded Carbon Price'!D24*'2025_central'!$D$5/1000</f>
        <v>51.080980575999277</v>
      </c>
      <c r="E23" s="25">
        <f>'2025_central'!$H$6+'Fuel Costs'!$E24/'2025_central'!$E$6+'CO2 Transport &amp; Storage Costs'!$B24*'2025_central'!$C$6/1000+'Traded Carbon Price'!B24*'2025_central'!$D$6/1000</f>
        <v>-28.575543085496449</v>
      </c>
      <c r="F23" s="25">
        <f>'2025_central'!$H$6+'Fuel Costs'!$E24/'2025_central'!$E$6+'CO2 Transport &amp; Storage Costs'!$B24*'2025_central'!$C$6/1000+'Traded Carbon Price'!C24*'2025_central'!$D$6/1000</f>
        <v>-136.2852361709929</v>
      </c>
      <c r="G23" s="25">
        <f>'2025_central'!$H$6+'Fuel Costs'!$E24/'2025_central'!$E$6+'CO2 Transport &amp; Storage Costs'!$B24*'2025_central'!$C$6/1000+'Traded Carbon Price'!D24*'2025_central'!$D$6/1000</f>
        <v>-243.99492925648937</v>
      </c>
    </row>
    <row r="24" spans="1:7" x14ac:dyDescent="0.15">
      <c r="A24" s="13">
        <v>2042</v>
      </c>
      <c r="B24" s="25">
        <f>'2025_central'!$H$5+'Fuel Costs'!$B25/100/0.0293/'2025_central'!$E$5+'CO2 Transport &amp; Storage Costs'!$B25*'2025_central'!$C$5/1000+'Traded Carbon Price'!B25*'2025_central'!$D$5/1000</f>
        <v>45.605686245986753</v>
      </c>
      <c r="C24" s="25">
        <f>'2025_central'!$H$5+'Fuel Costs'!$B25/100/0.0293/'2025_central'!$E$5+'CO2 Transport &amp; Storage Costs'!$B25*'2025_central'!$C$5/1000+'Traded Carbon Price'!C25*'2025_central'!$D$5/1000</f>
        <v>48.536404368380431</v>
      </c>
      <c r="D24" s="25">
        <f>'2025_central'!$H$5+'Fuel Costs'!$B25/100/0.0293/'2025_central'!$E$5+'CO2 Transport &amp; Storage Costs'!$B25*'2025_central'!$C$5/1000+'Traded Carbon Price'!D25*'2025_central'!$D$5/1000</f>
        <v>51.467122490774116</v>
      </c>
      <c r="E24" s="25">
        <f>'2025_central'!$H$6+'Fuel Costs'!$E25/'2025_central'!$E$6+'CO2 Transport &amp; Storage Costs'!$B25*'2025_central'!$C$6/1000+'Traded Carbon Price'!B25*'2025_central'!$D$6/1000</f>
        <v>-33.523338174229494</v>
      </c>
      <c r="F24" s="25">
        <f>'2025_central'!$H$6+'Fuel Costs'!$E25/'2025_central'!$E$6+'CO2 Transport &amp; Storage Costs'!$B25*'2025_central'!$C$6/1000+'Traded Carbon Price'!C25*'2025_central'!$D$6/1000</f>
        <v>-146.18082634845899</v>
      </c>
      <c r="G24" s="25">
        <f>'2025_central'!$H$6+'Fuel Costs'!$E25/'2025_central'!$E$6+'CO2 Transport &amp; Storage Costs'!$B25*'2025_central'!$C$6/1000+'Traded Carbon Price'!D25*'2025_central'!$D$6/1000</f>
        <v>-258.83831452268862</v>
      </c>
    </row>
    <row r="25" spans="1:7" x14ac:dyDescent="0.15">
      <c r="A25" s="13">
        <v>2043</v>
      </c>
      <c r="B25" s="25">
        <f>'2025_central'!$H$5+'Fuel Costs'!$B26/100/0.0293/'2025_central'!$E$5+'CO2 Transport &amp; Storage Costs'!$B26*'2025_central'!$C$5/1000+'Traded Carbon Price'!B26*'2025_central'!$D$5/1000</f>
        <v>45.734400217578369</v>
      </c>
      <c r="C25" s="25">
        <f>'2025_central'!$H$5+'Fuel Costs'!$B26/100/0.0293/'2025_central'!$E$5+'CO2 Transport &amp; Storage Costs'!$B26*'2025_central'!$C$5/1000+'Traded Carbon Price'!C26*'2025_central'!$D$5/1000</f>
        <v>48.793832311563662</v>
      </c>
      <c r="D25" s="25">
        <f>'2025_central'!$H$5+'Fuel Costs'!$B26/100/0.0293/'2025_central'!$E$5+'CO2 Transport &amp; Storage Costs'!$B26*'2025_central'!$C$5/1000+'Traded Carbon Price'!D26*'2025_central'!$D$5/1000</f>
        <v>51.853264405548963</v>
      </c>
      <c r="E25" s="25">
        <f>'2025_central'!$H$6+'Fuel Costs'!$E26/'2025_central'!$E$6+'CO2 Transport &amp; Storage Costs'!$B26*'2025_central'!$C$6/1000+'Traded Carbon Price'!B26*'2025_central'!$D$6/1000</f>
        <v>-38.471133262962553</v>
      </c>
      <c r="F25" s="25">
        <f>'2025_central'!$H$6+'Fuel Costs'!$E26/'2025_central'!$E$6+'CO2 Transport &amp; Storage Costs'!$B26*'2025_central'!$C$6/1000+'Traded Carbon Price'!C26*'2025_central'!$D$6/1000</f>
        <v>-156.07641652592511</v>
      </c>
      <c r="G25" s="25">
        <f>'2025_central'!$H$6+'Fuel Costs'!$E26/'2025_central'!$E$6+'CO2 Transport &amp; Storage Costs'!$B26*'2025_central'!$C$6/1000+'Traded Carbon Price'!D26*'2025_central'!$D$6/1000</f>
        <v>-273.68169978888761</v>
      </c>
    </row>
    <row r="26" spans="1:7" x14ac:dyDescent="0.15">
      <c r="A26" s="13">
        <v>2044</v>
      </c>
      <c r="B26" s="25">
        <f>'2025_central'!$H$5+'Fuel Costs'!$B27/100/0.0293/'2025_central'!$E$5+'CO2 Transport &amp; Storage Costs'!$B27*'2025_central'!$C$5/1000+'Traded Carbon Price'!B27*'2025_central'!$D$5/1000</f>
        <v>45.863114189169977</v>
      </c>
      <c r="C26" s="25">
        <f>'2025_central'!$H$5+'Fuel Costs'!$B27/100/0.0293/'2025_central'!$E$5+'CO2 Transport &amp; Storage Costs'!$B27*'2025_central'!$C$5/1000+'Traded Carbon Price'!C27*'2025_central'!$D$5/1000</f>
        <v>49.051260254746893</v>
      </c>
      <c r="D26" s="25">
        <f>'2025_central'!$H$5+'Fuel Costs'!$B27/100/0.0293/'2025_central'!$E$5+'CO2 Transport &amp; Storage Costs'!$B27*'2025_central'!$C$5/1000+'Traded Carbon Price'!D27*'2025_central'!$D$5/1000</f>
        <v>52.239406320323802</v>
      </c>
      <c r="E26" s="25">
        <f>'2025_central'!$H$6+'Fuel Costs'!$E27/'2025_central'!$E$6+'CO2 Transport &amp; Storage Costs'!$B27*'2025_central'!$C$6/1000+'Traded Carbon Price'!B27*'2025_central'!$D$6/1000</f>
        <v>-43.418928351695612</v>
      </c>
      <c r="F26" s="25">
        <f>'2025_central'!$H$6+'Fuel Costs'!$E27/'2025_central'!$E$6+'CO2 Transport &amp; Storage Costs'!$B27*'2025_central'!$C$6/1000+'Traded Carbon Price'!C27*'2025_central'!$D$6/1000</f>
        <v>-165.97200670339123</v>
      </c>
      <c r="G26" s="25">
        <f>'2025_central'!$H$6+'Fuel Costs'!$E27/'2025_central'!$E$6+'CO2 Transport &amp; Storage Costs'!$B27*'2025_central'!$C$6/1000+'Traded Carbon Price'!D27*'2025_central'!$D$6/1000</f>
        <v>-288.52508505508683</v>
      </c>
    </row>
    <row r="27" spans="1:7" x14ac:dyDescent="0.15">
      <c r="A27" s="13">
        <v>2045</v>
      </c>
      <c r="B27" s="25">
        <f>'2025_central'!$H$5+'Fuel Costs'!$B28/100/0.0293/'2025_central'!$E$5+'CO2 Transport &amp; Storage Costs'!$B28*'2025_central'!$C$5/1000+'Traded Carbon Price'!B28*'2025_central'!$D$5/1000</f>
        <v>45.991828160761592</v>
      </c>
      <c r="C27" s="25">
        <f>'2025_central'!$H$5+'Fuel Costs'!$B28/100/0.0293/'2025_central'!$E$5+'CO2 Transport &amp; Storage Costs'!$B28*'2025_central'!$C$5/1000+'Traded Carbon Price'!C28*'2025_central'!$D$5/1000</f>
        <v>49.308688197930124</v>
      </c>
      <c r="D27" s="25">
        <f>'2025_central'!$H$5+'Fuel Costs'!$B28/100/0.0293/'2025_central'!$E$5+'CO2 Transport &amp; Storage Costs'!$B28*'2025_central'!$C$5/1000+'Traded Carbon Price'!D28*'2025_central'!$D$5/1000</f>
        <v>52.625548235098648</v>
      </c>
      <c r="E27" s="25">
        <f>'2025_central'!$H$6+'Fuel Costs'!$E28/'2025_central'!$E$6+'CO2 Transport &amp; Storage Costs'!$B28*'2025_central'!$C$6/1000+'Traded Carbon Price'!B28*'2025_central'!$D$6/1000</f>
        <v>-48.366723440428657</v>
      </c>
      <c r="F27" s="25">
        <f>'2025_central'!$H$6+'Fuel Costs'!$E28/'2025_central'!$E$6+'CO2 Transport &amp; Storage Costs'!$B28*'2025_central'!$C$6/1000+'Traded Carbon Price'!C28*'2025_central'!$D$6/1000</f>
        <v>-175.86759688085732</v>
      </c>
      <c r="G27" s="25">
        <f>'2025_central'!$H$6+'Fuel Costs'!$E28/'2025_central'!$E$6+'CO2 Transport &amp; Storage Costs'!$B28*'2025_central'!$C$6/1000+'Traded Carbon Price'!D28*'2025_central'!$D$6/1000</f>
        <v>-303.36847032128594</v>
      </c>
    </row>
    <row r="28" spans="1:7" x14ac:dyDescent="0.15">
      <c r="A28" s="13">
        <v>2046</v>
      </c>
      <c r="B28" s="25">
        <f>'2025_central'!$H$5+'Fuel Costs'!$B29/100/0.0293/'2025_central'!$E$5+'CO2 Transport &amp; Storage Costs'!$B29*'2025_central'!$C$5/1000+'Traded Carbon Price'!B29*'2025_central'!$D$5/1000</f>
        <v>46.120542132353208</v>
      </c>
      <c r="C28" s="25">
        <f>'2025_central'!$H$5+'Fuel Costs'!$B29/100/0.0293/'2025_central'!$E$5+'CO2 Transport &amp; Storage Costs'!$B29*'2025_central'!$C$5/1000+'Traded Carbon Price'!C29*'2025_central'!$D$5/1000</f>
        <v>49.566116141113348</v>
      </c>
      <c r="D28" s="25">
        <f>'2025_central'!$H$5+'Fuel Costs'!$B29/100/0.0293/'2025_central'!$E$5+'CO2 Transport &amp; Storage Costs'!$B29*'2025_central'!$C$5/1000+'Traded Carbon Price'!D29*'2025_central'!$D$5/1000</f>
        <v>53.011690149873488</v>
      </c>
      <c r="E28" s="25">
        <f>'2025_central'!$H$6+'Fuel Costs'!$E29/'2025_central'!$E$6+'CO2 Transport &amp; Storage Costs'!$B29*'2025_central'!$C$6/1000+'Traded Carbon Price'!B29*'2025_central'!$D$6/1000</f>
        <v>-53.314518529161717</v>
      </c>
      <c r="F28" s="25">
        <f>'2025_central'!$H$6+'Fuel Costs'!$E29/'2025_central'!$E$6+'CO2 Transport &amp; Storage Costs'!$B29*'2025_central'!$C$6/1000+'Traded Carbon Price'!C29*'2025_central'!$D$6/1000</f>
        <v>-185.76318705832344</v>
      </c>
      <c r="G28" s="25">
        <f>'2025_central'!$H$6+'Fuel Costs'!$E29/'2025_central'!$E$6+'CO2 Transport &amp; Storage Costs'!$B29*'2025_central'!$C$6/1000+'Traded Carbon Price'!D29*'2025_central'!$D$6/1000</f>
        <v>-318.21185558748516</v>
      </c>
    </row>
    <row r="29" spans="1:7" x14ac:dyDescent="0.15">
      <c r="A29" s="13">
        <v>2047</v>
      </c>
      <c r="B29" s="25">
        <f>'2025_central'!$H$5+'Fuel Costs'!$B30/100/0.0293/'2025_central'!$E$5+'CO2 Transport &amp; Storage Costs'!$B30*'2025_central'!$C$5/1000+'Traded Carbon Price'!B30*'2025_central'!$D$5/1000</f>
        <v>46.249256103944823</v>
      </c>
      <c r="C29" s="25">
        <f>'2025_central'!$H$5+'Fuel Costs'!$B30/100/0.0293/'2025_central'!$E$5+'CO2 Transport &amp; Storage Costs'!$B30*'2025_central'!$C$5/1000+'Traded Carbon Price'!C30*'2025_central'!$D$5/1000</f>
        <v>49.823544084296579</v>
      </c>
      <c r="D29" s="25">
        <f>'2025_central'!$H$5+'Fuel Costs'!$B30/100/0.0293/'2025_central'!$E$5+'CO2 Transport &amp; Storage Costs'!$B30*'2025_central'!$C$5/1000+'Traded Carbon Price'!D30*'2025_central'!$D$5/1000</f>
        <v>53.397832064648334</v>
      </c>
      <c r="E29" s="25">
        <f>'2025_central'!$H$6+'Fuel Costs'!$E30/'2025_central'!$E$6+'CO2 Transport &amp; Storage Costs'!$B30*'2025_central'!$C$6/1000+'Traded Carbon Price'!B30*'2025_central'!$D$6/1000</f>
        <v>-58.262313617894762</v>
      </c>
      <c r="F29" s="25">
        <f>'2025_central'!$H$6+'Fuel Costs'!$E30/'2025_central'!$E$6+'CO2 Transport &amp; Storage Costs'!$B30*'2025_central'!$C$6/1000+'Traded Carbon Price'!C30*'2025_central'!$D$6/1000</f>
        <v>-195.65877723578953</v>
      </c>
      <c r="G29" s="25">
        <f>'2025_central'!$H$6+'Fuel Costs'!$E30/'2025_central'!$E$6+'CO2 Transport &amp; Storage Costs'!$B30*'2025_central'!$C$6/1000+'Traded Carbon Price'!D30*'2025_central'!$D$6/1000</f>
        <v>-333.05524085368438</v>
      </c>
    </row>
    <row r="30" spans="1:7" x14ac:dyDescent="0.15">
      <c r="A30" s="13">
        <v>2048</v>
      </c>
      <c r="B30" s="25">
        <f>'2025_central'!$H$5+'Fuel Costs'!$B31/100/0.0293/'2025_central'!$E$5+'CO2 Transport &amp; Storage Costs'!$B31*'2025_central'!$C$5/1000+'Traded Carbon Price'!B31*'2025_central'!$D$5/1000</f>
        <v>46.377970075536439</v>
      </c>
      <c r="C30" s="25">
        <f>'2025_central'!$H$5+'Fuel Costs'!$B31/100/0.0293/'2025_central'!$E$5+'CO2 Transport &amp; Storage Costs'!$B31*'2025_central'!$C$5/1000+'Traded Carbon Price'!C31*'2025_central'!$D$5/1000</f>
        <v>50.08097202747981</v>
      </c>
      <c r="D30" s="25">
        <f>'2025_central'!$H$5+'Fuel Costs'!$B31/100/0.0293/'2025_central'!$E$5+'CO2 Transport &amp; Storage Costs'!$B31*'2025_central'!$C$5/1000+'Traded Carbon Price'!D31*'2025_central'!$D$5/1000</f>
        <v>53.78397397942318</v>
      </c>
      <c r="E30" s="25">
        <f>'2025_central'!$H$6+'Fuel Costs'!$E31/'2025_central'!$E$6+'CO2 Transport &amp; Storage Costs'!$B31*'2025_central'!$C$6/1000+'Traded Carbon Price'!B31*'2025_central'!$D$6/1000</f>
        <v>-63.210108706627807</v>
      </c>
      <c r="F30" s="25">
        <f>'2025_central'!$H$6+'Fuel Costs'!$E31/'2025_central'!$E$6+'CO2 Transport &amp; Storage Costs'!$B31*'2025_central'!$C$6/1000+'Traded Carbon Price'!C31*'2025_central'!$D$6/1000</f>
        <v>-205.55436741325562</v>
      </c>
      <c r="G30" s="25">
        <f>'2025_central'!$H$6+'Fuel Costs'!$E31/'2025_central'!$E$6+'CO2 Transport &amp; Storage Costs'!$B31*'2025_central'!$C$6/1000+'Traded Carbon Price'!D31*'2025_central'!$D$6/1000</f>
        <v>-347.89862611988349</v>
      </c>
    </row>
    <row r="31" spans="1:7" x14ac:dyDescent="0.15">
      <c r="A31" s="13">
        <v>2049</v>
      </c>
      <c r="B31" s="25">
        <f>'2025_central'!$H$5+'Fuel Costs'!$B32/100/0.0293/'2025_central'!$E$5+'CO2 Transport &amp; Storage Costs'!$B32*'2025_central'!$C$5/1000+'Traded Carbon Price'!B32*'2025_central'!$D$5/1000</f>
        <v>46.506684047128054</v>
      </c>
      <c r="C31" s="25">
        <f>'2025_central'!$H$5+'Fuel Costs'!$B32/100/0.0293/'2025_central'!$E$5+'CO2 Transport &amp; Storage Costs'!$B32*'2025_central'!$C$5/1000+'Traded Carbon Price'!C32*'2025_central'!$D$5/1000</f>
        <v>50.338399970663033</v>
      </c>
      <c r="D31" s="25">
        <f>'2025_central'!$H$5+'Fuel Costs'!$B32/100/0.0293/'2025_central'!$E$5+'CO2 Transport &amp; Storage Costs'!$B32*'2025_central'!$C$5/1000+'Traded Carbon Price'!D32*'2025_central'!$D$5/1000</f>
        <v>54.17011589419802</v>
      </c>
      <c r="E31" s="25">
        <f>'2025_central'!$H$6+'Fuel Costs'!$E32/'2025_central'!$E$6+'CO2 Transport &amp; Storage Costs'!$B32*'2025_central'!$C$6/1000+'Traded Carbon Price'!B32*'2025_central'!$D$6/1000</f>
        <v>-68.15790379536088</v>
      </c>
      <c r="F31" s="25">
        <f>'2025_central'!$H$6+'Fuel Costs'!$E32/'2025_central'!$E$6+'CO2 Transport &amp; Storage Costs'!$B32*'2025_central'!$C$6/1000+'Traded Carbon Price'!C32*'2025_central'!$D$6/1000</f>
        <v>-215.44995759072177</v>
      </c>
      <c r="G31" s="25">
        <f>'2025_central'!$H$6+'Fuel Costs'!$E32/'2025_central'!$E$6+'CO2 Transport &amp; Storage Costs'!$B32*'2025_central'!$C$6/1000+'Traded Carbon Price'!D32*'2025_central'!$D$6/1000</f>
        <v>-362.74201138608259</v>
      </c>
    </row>
    <row r="32" spans="1:7" x14ac:dyDescent="0.15">
      <c r="A32" s="13">
        <v>2050</v>
      </c>
      <c r="B32" s="25">
        <f>'2025_central'!$H$5+'Fuel Costs'!$B33/100/0.0293/'2025_central'!$E$5+'CO2 Transport &amp; Storage Costs'!$B33*'2025_central'!$C$5/1000+'Traded Carbon Price'!B33*'2025_central'!$D$5/1000</f>
        <v>46.63539801871967</v>
      </c>
      <c r="C32" s="25">
        <f>'2025_central'!$H$5+'Fuel Costs'!$B33/100/0.0293/'2025_central'!$E$5+'CO2 Transport &amp; Storage Costs'!$B33*'2025_central'!$C$5/1000+'Traded Carbon Price'!C33*'2025_central'!$D$5/1000</f>
        <v>50.595827913846264</v>
      </c>
      <c r="D32" s="25">
        <f>'2025_central'!$H$5+'Fuel Costs'!$B33/100/0.0293/'2025_central'!$E$5+'CO2 Transport &amp; Storage Costs'!$B33*'2025_central'!$C$5/1000+'Traded Carbon Price'!D33*'2025_central'!$D$5/1000</f>
        <v>54.556257808972866</v>
      </c>
      <c r="E32" s="25">
        <f>'2025_central'!$H$6+'Fuel Costs'!$E33/'2025_central'!$E$6+'CO2 Transport &amp; Storage Costs'!$B33*'2025_central'!$C$6/1000+'Traded Carbon Price'!B33*'2025_central'!$D$6/1000</f>
        <v>-73.105698884093925</v>
      </c>
      <c r="F32" s="25">
        <f>'2025_central'!$H$6+'Fuel Costs'!$E33/'2025_central'!$E$6+'CO2 Transport &amp; Storage Costs'!$B33*'2025_central'!$C$6/1000+'Traded Carbon Price'!C33*'2025_central'!$D$6/1000</f>
        <v>-225.34554776818786</v>
      </c>
      <c r="G32" s="25">
        <f>'2025_central'!$H$6+'Fuel Costs'!$E33/'2025_central'!$E$6+'CO2 Transport &amp; Storage Costs'!$B33*'2025_central'!$C$6/1000+'Traded Carbon Price'!D33*'2025_central'!$D$6/1000</f>
        <v>-377.58539665228182</v>
      </c>
    </row>
    <row r="33" spans="1:7" x14ac:dyDescent="0.15">
      <c r="A33" s="13">
        <v>2051</v>
      </c>
      <c r="B33" s="25">
        <f>'2025_central'!$H$5+'Fuel Costs'!$B34/100/0.0293/'2025_central'!$E$5+'CO2 Transport &amp; Storage Costs'!$B34*'2025_central'!$C$5/1000+'Traded Carbon Price'!B34*'2025_central'!$D$5/1000</f>
        <v>46.734449703372164</v>
      </c>
      <c r="C33" s="25">
        <f>'2025_central'!$H$5+'Fuel Costs'!$B34/100/0.0293/'2025_central'!$E$5+'CO2 Transport &amp; Storage Costs'!$B34*'2025_central'!$C$5/1000+'Traded Carbon Price'!C34*'2025_central'!$D$5/1000</f>
        <v>50.875941012035682</v>
      </c>
      <c r="D33" s="25">
        <f>'2025_central'!$H$5+'Fuel Costs'!$B34/100/0.0293/'2025_central'!$E$5+'CO2 Transport &amp; Storage Costs'!$B34*'2025_central'!$C$5/1000+'Traded Carbon Price'!D34*'2025_central'!$D$5/1000</f>
        <v>55.0174323206992</v>
      </c>
      <c r="E33" s="25">
        <f>'2025_central'!$H$6+'Fuel Costs'!$E34/'2025_central'!$E$6+'CO2 Transport &amp; Storage Costs'!$B34*'2025_central'!$C$6/1000+'Traded Carbon Price'!B34*'2025_central'!$D$6/1000</f>
        <v>-76.913268744569535</v>
      </c>
      <c r="F33" s="25">
        <f>'2025_central'!$H$6+'Fuel Costs'!$E34/'2025_central'!$E$6+'CO2 Transport &amp; Storage Costs'!$B34*'2025_central'!$C$6/1000+'Traded Carbon Price'!C34*'2025_central'!$D$6/1000</f>
        <v>-236.11316059508997</v>
      </c>
      <c r="G33" s="25">
        <f>'2025_central'!$H$6+'Fuel Costs'!$E34/'2025_central'!$E$6+'CO2 Transport &amp; Storage Costs'!$B34*'2025_central'!$C$6/1000+'Traded Carbon Price'!D34*'2025_central'!$D$6/1000</f>
        <v>-395.31305244561031</v>
      </c>
    </row>
    <row r="34" spans="1:7" x14ac:dyDescent="0.15">
      <c r="A34" s="13">
        <v>2052</v>
      </c>
      <c r="B34" s="25">
        <f>'2025_central'!$H$5+'Fuel Costs'!$B35/100/0.0293/'2025_central'!$E$5+'CO2 Transport &amp; Storage Costs'!$B35*'2025_central'!$C$5/1000+'Traded Carbon Price'!B35*'2025_central'!$D$5/1000</f>
        <v>46.826411128534787</v>
      </c>
      <c r="C34" s="25">
        <f>'2025_central'!$H$5+'Fuel Costs'!$B35/100/0.0293/'2025_central'!$E$5+'CO2 Transport &amp; Storage Costs'!$B35*'2025_central'!$C$5/1000+'Traded Carbon Price'!C35*'2025_central'!$D$5/1000</f>
        <v>51.147300786739436</v>
      </c>
      <c r="D34" s="25">
        <f>'2025_central'!$H$5+'Fuel Costs'!$B35/100/0.0293/'2025_central'!$E$5+'CO2 Transport &amp; Storage Costs'!$B35*'2025_central'!$C$5/1000+'Traded Carbon Price'!D35*'2025_central'!$D$5/1000</f>
        <v>55.468190444944085</v>
      </c>
      <c r="E34" s="25">
        <f>'2025_central'!$H$6+'Fuel Costs'!$E35/'2025_central'!$E$6+'CO2 Transport &amp; Storage Costs'!$B35*'2025_central'!$C$6/1000+'Traded Carbon Price'!B35*'2025_central'!$D$6/1000</f>
        <v>-80.448287376549814</v>
      </c>
      <c r="F34" s="25">
        <f>'2025_central'!$H$6+'Fuel Costs'!$E35/'2025_central'!$E$6+'CO2 Transport &amp; Storage Costs'!$B35*'2025_central'!$C$6/1000+'Traded Carbon Price'!C35*'2025_central'!$D$6/1000</f>
        <v>-246.54429362561191</v>
      </c>
      <c r="G34" s="25">
        <f>'2025_central'!$H$6+'Fuel Costs'!$E35/'2025_central'!$E$6+'CO2 Transport &amp; Storage Costs'!$B35*'2025_central'!$C$6/1000+'Traded Carbon Price'!D35*'2025_central'!$D$6/1000</f>
        <v>-412.64029987467393</v>
      </c>
    </row>
    <row r="35" spans="1:7" x14ac:dyDescent="0.15">
      <c r="A35" s="13">
        <v>2053</v>
      </c>
      <c r="B35" s="25">
        <f>'2025_central'!$H$5+'Fuel Costs'!$B36/100/0.0293/'2025_central'!$E$5+'CO2 Transport &amp; Storage Costs'!$B36*'2025_central'!$C$5/1000+'Traded Carbon Price'!B36*'2025_central'!$D$5/1000</f>
        <v>46.916299150652918</v>
      </c>
      <c r="C35" s="25">
        <f>'2025_central'!$H$5+'Fuel Costs'!$B36/100/0.0293/'2025_central'!$E$5+'CO2 Transport &amp; Storage Costs'!$B36*'2025_central'!$C$5/1000+'Traded Carbon Price'!C36*'2025_central'!$D$5/1000</f>
        <v>51.419980550520599</v>
      </c>
      <c r="D35" s="25">
        <f>'2025_central'!$H$5+'Fuel Costs'!$B36/100/0.0293/'2025_central'!$E$5+'CO2 Transport &amp; Storage Costs'!$B36*'2025_central'!$C$5/1000+'Traded Carbon Price'!D36*'2025_central'!$D$5/1000</f>
        <v>55.923661950388272</v>
      </c>
      <c r="E35" s="25">
        <f>'2025_central'!$H$6+'Fuel Costs'!$E36/'2025_central'!$E$6+'CO2 Transport &amp; Storage Costs'!$B36*'2025_central'!$C$6/1000+'Traded Carbon Price'!B36*'2025_central'!$D$6/1000</f>
        <v>-83.90360391190714</v>
      </c>
      <c r="F35" s="25">
        <f>'2025_central'!$H$6+'Fuel Costs'!$E36/'2025_central'!$E$6+'CO2 Transport &amp; Storage Costs'!$B36*'2025_central'!$C$6/1000+'Traded Carbon Price'!C36*'2025_central'!$D$6/1000</f>
        <v>-257.02616734413846</v>
      </c>
      <c r="G35" s="25">
        <f>'2025_central'!$H$6+'Fuel Costs'!$E36/'2025_central'!$E$6+'CO2 Transport &amp; Storage Costs'!$B36*'2025_central'!$C$6/1000+'Traded Carbon Price'!D36*'2025_central'!$D$6/1000</f>
        <v>-430.14873077636969</v>
      </c>
    </row>
    <row r="36" spans="1:7" x14ac:dyDescent="0.15">
      <c r="A36" s="13">
        <v>2054</v>
      </c>
      <c r="B36" s="25">
        <f>'2025_central'!$H$5+'Fuel Costs'!$B37/100/0.0293/'2025_central'!$E$5+'CO2 Transport &amp; Storage Costs'!$B37*'2025_central'!$C$5/1000+'Traded Carbon Price'!B37*'2025_central'!$D$5/1000</f>
        <v>47.003506086785947</v>
      </c>
      <c r="C36" s="25">
        <f>'2025_central'!$H$5+'Fuel Costs'!$B37/100/0.0293/'2025_central'!$E$5+'CO2 Transport &amp; Storage Costs'!$B37*'2025_central'!$C$5/1000+'Traded Carbon Price'!C37*'2025_central'!$D$5/1000</f>
        <v>51.692755546911563</v>
      </c>
      <c r="D36" s="25">
        <f>'2025_central'!$H$5+'Fuel Costs'!$B37/100/0.0293/'2025_central'!$E$5+'CO2 Transport &amp; Storage Costs'!$B37*'2025_central'!$C$5/1000+'Traded Carbon Price'!D37*'2025_central'!$D$5/1000</f>
        <v>56.382005007037186</v>
      </c>
      <c r="E36" s="25">
        <f>'2025_central'!$H$6+'Fuel Costs'!$E37/'2025_central'!$E$6+'CO2 Transport &amp; Storage Costs'!$B37*'2025_central'!$C$6/1000+'Traded Carbon Price'!B37*'2025_central'!$D$6/1000</f>
        <v>-87.255858876670914</v>
      </c>
      <c r="F36" s="25">
        <f>'2025_central'!$H$6+'Fuel Costs'!$E37/'2025_central'!$E$6+'CO2 Transport &amp; Storage Costs'!$B37*'2025_central'!$C$6/1000+'Traded Carbon Price'!C37*'2025_central'!$D$6/1000</f>
        <v>-267.51170182639771</v>
      </c>
      <c r="G36" s="25">
        <f>'2025_central'!$H$6+'Fuel Costs'!$E37/'2025_central'!$E$6+'CO2 Transport &amp; Storage Costs'!$B37*'2025_central'!$C$6/1000+'Traded Carbon Price'!D37*'2025_central'!$D$6/1000</f>
        <v>-447.76754477612462</v>
      </c>
    </row>
    <row r="37" spans="1:7" x14ac:dyDescent="0.15">
      <c r="A37" s="13">
        <v>2055</v>
      </c>
      <c r="B37" s="25">
        <f>'2025_central'!$H$5+'Fuel Costs'!$B38/100/0.0293/'2025_central'!$E$5+'CO2 Transport &amp; Storage Costs'!$B38*'2025_central'!$C$5/1000+'Traded Carbon Price'!B38*'2025_central'!$D$5/1000</f>
        <v>47.083855272581268</v>
      </c>
      <c r="C37" s="25">
        <f>'2025_central'!$H$5+'Fuel Costs'!$B38/100/0.0293/'2025_central'!$E$5+'CO2 Transport &amp; Storage Costs'!$B38*'2025_central'!$C$5/1000+'Traded Carbon Price'!C38*'2025_central'!$D$5/1000</f>
        <v>51.956835805673492</v>
      </c>
      <c r="D37" s="25">
        <f>'2025_central'!$H$5+'Fuel Costs'!$B38/100/0.0293/'2025_central'!$E$5+'CO2 Transport &amp; Storage Costs'!$B38*'2025_central'!$C$5/1000+'Traded Carbon Price'!D38*'2025_central'!$D$5/1000</f>
        <v>56.829816338765717</v>
      </c>
      <c r="E37" s="25">
        <f>'2025_central'!$H$6+'Fuel Costs'!$E38/'2025_central'!$E$6+'CO2 Transport &amp; Storage Costs'!$B38*'2025_central'!$C$6/1000+'Traded Carbon Price'!B38*'2025_central'!$D$6/1000</f>
        <v>-90.344500318977964</v>
      </c>
      <c r="F37" s="25">
        <f>'2025_central'!$H$6+'Fuel Costs'!$E38/'2025_central'!$E$6+'CO2 Transport &amp; Storage Costs'!$B38*'2025_central'!$C$6/1000+'Traded Carbon Price'!C38*'2025_central'!$D$6/1000</f>
        <v>-277.66300856626958</v>
      </c>
      <c r="G37" s="25">
        <f>'2025_central'!$H$6+'Fuel Costs'!$E38/'2025_central'!$E$6+'CO2 Transport &amp; Storage Costs'!$B38*'2025_central'!$C$6/1000+'Traded Carbon Price'!D38*'2025_central'!$D$6/1000</f>
        <v>-464.98151681356103</v>
      </c>
    </row>
    <row r="38" spans="1:7" x14ac:dyDescent="0.15">
      <c r="A38" s="13">
        <v>2056</v>
      </c>
      <c r="B38" s="25">
        <f>'2025_central'!$H$5+'Fuel Costs'!$B39/100/0.0293/'2025_central'!$E$5+'CO2 Transport &amp; Storage Costs'!$B39*'2025_central'!$C$5/1000+'Traded Carbon Price'!B39*'2025_central'!$D$5/1000</f>
        <v>47.162300210607214</v>
      </c>
      <c r="C38" s="25">
        <f>'2025_central'!$H$5+'Fuel Costs'!$B39/100/0.0293/'2025_central'!$E$5+'CO2 Transport &amp; Storage Costs'!$B39*'2025_central'!$C$5/1000+'Traded Carbon Price'!C39*'2025_central'!$D$5/1000</f>
        <v>52.222483202346567</v>
      </c>
      <c r="D38" s="25">
        <f>'2025_central'!$H$5+'Fuel Costs'!$B39/100/0.0293/'2025_central'!$E$5+'CO2 Transport &amp; Storage Costs'!$B39*'2025_central'!$C$5/1000+'Traded Carbon Price'!D39*'2025_central'!$D$5/1000</f>
        <v>57.28266619408592</v>
      </c>
      <c r="E38" s="25">
        <f>'2025_central'!$H$6+'Fuel Costs'!$E39/'2025_central'!$E$6+'CO2 Transport &amp; Storage Costs'!$B39*'2025_central'!$C$6/1000+'Traded Carbon Price'!B39*'2025_central'!$D$6/1000</f>
        <v>-93.359942032890615</v>
      </c>
      <c r="F38" s="25">
        <f>'2025_central'!$H$6+'Fuel Costs'!$E39/'2025_central'!$E$6+'CO2 Transport &amp; Storage Costs'!$B39*'2025_central'!$C$6/1000+'Traded Carbon Price'!C39*'2025_central'!$D$6/1000</f>
        <v>-287.87455645295881</v>
      </c>
      <c r="G38" s="25">
        <f>'2025_central'!$H$6+'Fuel Costs'!$E39/'2025_central'!$E$6+'CO2 Transport &amp; Storage Costs'!$B39*'2025_central'!$C$6/1000+'Traded Carbon Price'!D39*'2025_central'!$D$6/1000</f>
        <v>-482.38917087302707</v>
      </c>
    </row>
    <row r="39" spans="1:7" x14ac:dyDescent="0.15">
      <c r="A39" s="13">
        <v>2057</v>
      </c>
      <c r="B39" s="25">
        <f>'2025_central'!$H$5+'Fuel Costs'!$B40/100/0.0293/'2025_central'!$E$5+'CO2 Transport &amp; Storage Costs'!$B40*'2025_central'!$C$5/1000+'Traded Carbon Price'!B40*'2025_central'!$D$5/1000</f>
        <v>47.233592331012233</v>
      </c>
      <c r="C39" s="25">
        <f>'2025_central'!$H$5+'Fuel Costs'!$B40/100/0.0293/'2025_central'!$E$5+'CO2 Transport &amp; Storage Costs'!$B40*'2025_central'!$C$5/1000+'Traded Carbon Price'!C40*'2025_central'!$D$5/1000</f>
        <v>52.478461042774072</v>
      </c>
      <c r="D39" s="25">
        <f>'2025_central'!$H$5+'Fuel Costs'!$B40/100/0.0293/'2025_central'!$E$5+'CO2 Transport &amp; Storage Costs'!$B40*'2025_central'!$C$5/1000+'Traded Carbon Price'!D40*'2025_central'!$D$5/1000</f>
        <v>57.723329754535897</v>
      </c>
      <c r="E39" s="25">
        <f>'2025_central'!$H$6+'Fuel Costs'!$E40/'2025_central'!$E$6+'CO2 Transport &amp; Storage Costs'!$B40*'2025_central'!$C$6/1000+'Traded Carbon Price'!B40*'2025_central'!$D$6/1000</f>
        <v>-96.100427769159467</v>
      </c>
      <c r="F39" s="25">
        <f>'2025_central'!$H$6+'Fuel Costs'!$E40/'2025_central'!$E$6+'CO2 Transport &amp; Storage Costs'!$B40*'2025_central'!$C$6/1000+'Traded Carbon Price'!C40*'2025_central'!$D$6/1000</f>
        <v>-297.7144043422785</v>
      </c>
      <c r="G39" s="25">
        <f>'2025_central'!$H$6+'Fuel Costs'!$E40/'2025_central'!$E$6+'CO2 Transport &amp; Storage Costs'!$B40*'2025_central'!$C$6/1000+'Traded Carbon Price'!D40*'2025_central'!$D$6/1000</f>
        <v>-499.32838091539736</v>
      </c>
    </row>
    <row r="40" spans="1:7" x14ac:dyDescent="0.15">
      <c r="A40" s="13">
        <v>2058</v>
      </c>
      <c r="B40" s="25">
        <f>'2025_central'!$H$5+'Fuel Costs'!$B41/100/0.0293/'2025_central'!$E$5+'CO2 Transport &amp; Storage Costs'!$B41*'2025_central'!$C$5/1000+'Traded Carbon Price'!B41*'2025_central'!$D$5/1000</f>
        <v>47.299524178082585</v>
      </c>
      <c r="C40" s="25">
        <f>'2025_central'!$H$5+'Fuel Costs'!$B41/100/0.0293/'2025_central'!$E$5+'CO2 Transport &amp; Storage Costs'!$B41*'2025_central'!$C$5/1000+'Traded Carbon Price'!C41*'2025_central'!$D$5/1000</f>
        <v>52.728350850744192</v>
      </c>
      <c r="D40" s="25">
        <f>'2025_central'!$H$5+'Fuel Costs'!$B41/100/0.0293/'2025_central'!$E$5+'CO2 Transport &amp; Storage Costs'!$B41*'2025_central'!$C$5/1000+'Traded Carbon Price'!D41*'2025_central'!$D$5/1000</f>
        <v>58.157177523405807</v>
      </c>
      <c r="E40" s="25">
        <f>'2025_central'!$H$6+'Fuel Costs'!$E41/'2025_central'!$E$6+'CO2 Transport &amp; Storage Costs'!$B41*'2025_central'!$C$6/1000+'Traded Carbon Price'!B41*'2025_central'!$D$6/1000</f>
        <v>-98.634863348234205</v>
      </c>
      <c r="F40" s="25">
        <f>'2025_central'!$H$6+'Fuel Costs'!$E41/'2025_central'!$E$6+'CO2 Transport &amp; Storage Costs'!$B41*'2025_central'!$C$6/1000+'Traded Carbon Price'!C41*'2025_central'!$D$6/1000</f>
        <v>-307.32022684398726</v>
      </c>
      <c r="G40" s="25">
        <f>'2025_central'!$H$6+'Fuel Costs'!$E41/'2025_central'!$E$6+'CO2 Transport &amp; Storage Costs'!$B41*'2025_central'!$C$6/1000+'Traded Carbon Price'!D41*'2025_central'!$D$6/1000</f>
        <v>-516.00559033974071</v>
      </c>
    </row>
    <row r="41" spans="1:7" x14ac:dyDescent="0.15">
      <c r="A41" s="13">
        <v>2059</v>
      </c>
      <c r="B41" s="25">
        <f>'2025_central'!$H$5+'Fuel Costs'!$B42/100/0.0293/'2025_central'!$E$5+'CO2 Transport &amp; Storage Costs'!$B42*'2025_central'!$C$5/1000+'Traded Carbon Price'!B42*'2025_central'!$D$5/1000</f>
        <v>47.361049271614434</v>
      </c>
      <c r="C41" s="25">
        <f>'2025_central'!$H$5+'Fuel Costs'!$B42/100/0.0293/'2025_central'!$E$5+'CO2 Transport &amp; Storage Costs'!$B42*'2025_central'!$C$5/1000+'Traded Carbon Price'!C42*'2025_central'!$D$5/1000</f>
        <v>52.974047569793868</v>
      </c>
      <c r="D41" s="25">
        <f>'2025_central'!$H$5+'Fuel Costs'!$B42/100/0.0293/'2025_central'!$E$5+'CO2 Transport &amp; Storage Costs'!$B42*'2025_central'!$C$5/1000+'Traded Carbon Price'!D42*'2025_central'!$D$5/1000</f>
        <v>58.587045867973302</v>
      </c>
      <c r="E41" s="25">
        <f>'2025_central'!$H$6+'Fuel Costs'!$E42/'2025_central'!$E$6+'CO2 Transport &amp; Storage Costs'!$B42*'2025_central'!$C$6/1000+'Traded Carbon Price'!B42*'2025_central'!$D$6/1000</f>
        <v>-100.99990229347441</v>
      </c>
      <c r="F41" s="25">
        <f>'2025_central'!$H$6+'Fuel Costs'!$E42/'2025_central'!$E$6+'CO2 Transport &amp; Storage Costs'!$B42*'2025_central'!$C$6/1000+'Traded Carbon Price'!C42*'2025_central'!$D$6/1000</f>
        <v>-316.76486602961404</v>
      </c>
      <c r="G41" s="25">
        <f>'2025_central'!$H$6+'Fuel Costs'!$E42/'2025_central'!$E$6+'CO2 Transport &amp; Storage Costs'!$B42*'2025_central'!$C$6/1000+'Traded Carbon Price'!D42*'2025_central'!$D$6/1000</f>
        <v>-532.52982976575368</v>
      </c>
    </row>
    <row r="42" spans="1:7" x14ac:dyDescent="0.15">
      <c r="A42" s="13">
        <v>2060</v>
      </c>
      <c r="B42" s="25">
        <f>'2025_central'!$H$5+'Fuel Costs'!$B43/100/0.0293/'2025_central'!$E$5+'CO2 Transport &amp; Storage Costs'!$B43*'2025_central'!$C$5/1000+'Traded Carbon Price'!B43*'2025_central'!$D$5/1000</f>
        <v>47.417337291140598</v>
      </c>
      <c r="C42" s="25">
        <f>'2025_central'!$H$5+'Fuel Costs'!$B43/100/0.0293/'2025_central'!$E$5+'CO2 Transport &amp; Storage Costs'!$B43*'2025_central'!$C$5/1000+'Traded Carbon Price'!C43*'2025_central'!$D$5/1000</f>
        <v>53.213566273698696</v>
      </c>
      <c r="D42" s="25">
        <f>'2025_central'!$H$5+'Fuel Costs'!$B43/100/0.0293/'2025_central'!$E$5+'CO2 Transport &amp; Storage Costs'!$B43*'2025_central'!$C$5/1000+'Traded Carbon Price'!D43*'2025_central'!$D$5/1000</f>
        <v>59.009795256256794</v>
      </c>
      <c r="E42" s="25">
        <f>'2025_central'!$H$6+'Fuel Costs'!$E43/'2025_central'!$E$6+'CO2 Transport &amp; Storage Costs'!$B43*'2025_central'!$C$6/1000+'Traded Carbon Price'!B43*'2025_central'!$D$6/1000</f>
        <v>-103.16362689246125</v>
      </c>
      <c r="F42" s="25">
        <f>'2025_central'!$H$6+'Fuel Costs'!$E43/'2025_central'!$E$6+'CO2 Transport &amp; Storage Costs'!$B43*'2025_central'!$C$6/1000+'Traded Carbon Price'!C43*'2025_central'!$D$6/1000</f>
        <v>-325.97202087213623</v>
      </c>
      <c r="G42" s="25">
        <f>'2025_central'!$H$6+'Fuel Costs'!$E43/'2025_central'!$E$6+'CO2 Transport &amp; Storage Costs'!$B43*'2025_central'!$C$6/1000+'Traded Carbon Price'!D43*'2025_central'!$D$6/1000</f>
        <v>-548.7804148518112</v>
      </c>
    </row>
  </sheetData>
  <conditionalFormatting sqref="B2:G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769A-6165-EC48-BFAB-7F20F8DC193E}">
  <dimension ref="A1:G42"/>
  <sheetViews>
    <sheetView workbookViewId="0">
      <selection activeCell="F12" sqref="F12"/>
    </sheetView>
  </sheetViews>
  <sheetFormatPr baseColWidth="10" defaultRowHeight="13" x14ac:dyDescent="0.15"/>
  <cols>
    <col min="1" max="1" width="10.83203125" style="12" customWidth="1"/>
    <col min="2" max="2" width="17.83203125" style="12" bestFit="1" customWidth="1"/>
    <col min="3" max="3" width="20.6640625" style="12" bestFit="1" customWidth="1"/>
    <col min="4" max="4" width="18.5" style="12" bestFit="1" customWidth="1"/>
    <col min="5" max="5" width="19.83203125" style="12" bestFit="1" customWidth="1"/>
    <col min="6" max="6" width="22.83203125" style="12" bestFit="1" customWidth="1"/>
    <col min="7" max="7" width="20.5" style="12" bestFit="1" customWidth="1"/>
    <col min="8" max="16384" width="10.83203125" style="12"/>
  </cols>
  <sheetData>
    <row r="1" spans="1:7" x14ac:dyDescent="0.15">
      <c r="A1" s="13" t="s">
        <v>28</v>
      </c>
      <c r="B1" s="13" t="s">
        <v>29</v>
      </c>
      <c r="C1" s="13" t="s">
        <v>30</v>
      </c>
      <c r="D1" s="13" t="s">
        <v>32</v>
      </c>
      <c r="E1" s="13" t="s">
        <v>31</v>
      </c>
      <c r="F1" s="13" t="s">
        <v>33</v>
      </c>
      <c r="G1" s="13" t="s">
        <v>34</v>
      </c>
    </row>
    <row r="2" spans="1:7" x14ac:dyDescent="0.15">
      <c r="A2" s="13">
        <v>2020</v>
      </c>
      <c r="B2" s="25">
        <f>'2025_central'!$H$5+'Fuel Costs'!$C3/100/0.0293/'2025_central'!$E$5+'CO2 Transport &amp; Storage Costs'!$B3*'2025_central'!$C$5/1000+'Traded Carbon Price'!B3*'2025_central'!$D$5/1000</f>
        <v>45.579622832764507</v>
      </c>
      <c r="C2" s="25">
        <f>'2025_central'!$H$5+'Fuel Costs'!$C3/100/0.0293/'2025_central'!$E$5+'CO2 Transport &amp; Storage Costs'!$B3*'2025_central'!$C$5/1000+'Traded Carbon Price'!C3*'2025_central'!$D$5/1000</f>
        <v>46.054484853522474</v>
      </c>
      <c r="D2" s="25">
        <f>'2025_central'!$H$5+'Fuel Costs'!$C3/100/0.0293/'2025_central'!$E$5+'CO2 Transport &amp; Storage Costs'!$B3*'2025_central'!$C$5/1000+'Traded Carbon Price'!D3*'2025_central'!$D$5/1000</f>
        <v>46.529346874280442</v>
      </c>
      <c r="E2" s="25">
        <f>'2025_central'!$H$6+'Fuel Costs'!$F3/'2025_central'!$E$6+'CO2 Transport &amp; Storage Costs'!$B3*'2025_central'!$C$6/1000+'Traded Carbon Price'!B3*'2025_central'!$D$6/1000</f>
        <v>129.13415000000001</v>
      </c>
      <c r="F2" s="25">
        <f>'2025_central'!$H$6+'Fuel Costs'!$F3/'2025_central'!$E$6+'CO2 Transport &amp; Storage Costs'!$B3*'2025_central'!$C$6/1000+'Traded Carbon Price'!C3*'2025_central'!$D$6/1000</f>
        <v>110.88034316707351</v>
      </c>
      <c r="G2" s="25">
        <f>'2025_central'!$H$6+'Fuel Costs'!$F3/'2025_central'!$E$6+'CO2 Transport &amp; Storage Costs'!$B3*'2025_central'!$C$6/1000+'Traded Carbon Price'!D3*'2025_central'!$D$6/1000</f>
        <v>92.626536334146991</v>
      </c>
    </row>
    <row r="3" spans="1:7" x14ac:dyDescent="0.15">
      <c r="A3" s="13">
        <v>2021</v>
      </c>
      <c r="B3" s="25">
        <f>'2025_central'!$H$5+'Fuel Costs'!$C4/100/0.0293/'2025_central'!$E$5+'CO2 Transport &amp; Storage Costs'!$B4*'2025_central'!$C$5/1000+'Traded Carbon Price'!B4*'2025_central'!$D$5/1000</f>
        <v>47.170565233679667</v>
      </c>
      <c r="C3" s="25">
        <f>'2025_central'!$H$5+'Fuel Costs'!$C4/100/0.0293/'2025_central'!$E$5+'CO2 Transport &amp; Storage Costs'!$B4*'2025_central'!$C$5/1000+'Traded Carbon Price'!C4*'2025_central'!$D$5/1000</f>
        <v>47.736556098691267</v>
      </c>
      <c r="D3" s="25">
        <f>'2025_central'!$H$5+'Fuel Costs'!$C4/100/0.0293/'2025_central'!$E$5+'CO2 Transport &amp; Storage Costs'!$B4*'2025_central'!$C$5/1000+'Traded Carbon Price'!D4*'2025_central'!$D$5/1000</f>
        <v>48.302546963702866</v>
      </c>
      <c r="E3" s="25">
        <f>'2025_central'!$H$6+'Fuel Costs'!$F4/'2025_central'!$E$6+'CO2 Transport &amp; Storage Costs'!$B4*'2025_central'!$C$6/1000+'Traded Carbon Price'!B4*'2025_central'!$D$6/1000</f>
        <v>123.80575528905672</v>
      </c>
      <c r="F3" s="25">
        <f>'2025_central'!$H$6+'Fuel Costs'!$F4/'2025_central'!$E$6+'CO2 Transport &amp; Storage Costs'!$B4*'2025_central'!$C$6/1000+'Traded Carbon Price'!C4*'2025_central'!$D$6/1000</f>
        <v>102.04893442847954</v>
      </c>
      <c r="G3" s="25">
        <f>'2025_central'!$H$6+'Fuel Costs'!$F4/'2025_central'!$E$6+'CO2 Transport &amp; Storage Costs'!$B4*'2025_central'!$C$6/1000+'Traded Carbon Price'!D4*'2025_central'!$D$6/1000</f>
        <v>80.292113567902433</v>
      </c>
    </row>
    <row r="4" spans="1:7" x14ac:dyDescent="0.15">
      <c r="A4" s="13">
        <v>2022</v>
      </c>
      <c r="B4" s="25">
        <f>'2025_central'!$H$5+'Fuel Costs'!$C5/100/0.0293/'2025_central'!$E$5+'CO2 Transport &amp; Storage Costs'!$B5*'2025_central'!$C$5/1000+'Traded Carbon Price'!B5*'2025_central'!$D$5/1000</f>
        <v>48.035343957301954</v>
      </c>
      <c r="C4" s="25">
        <f>'2025_central'!$H$5+'Fuel Costs'!$C5/100/0.0293/'2025_central'!$E$5+'CO2 Transport &amp; Storage Costs'!$B5*'2025_central'!$C$5/1000+'Traded Carbon Price'!C5*'2025_central'!$D$5/1000</f>
        <v>48.692463666567185</v>
      </c>
      <c r="D4" s="25">
        <f>'2025_central'!$H$5+'Fuel Costs'!$C5/100/0.0293/'2025_central'!$E$5+'CO2 Transport &amp; Storage Costs'!$B5*'2025_central'!$C$5/1000+'Traded Carbon Price'!D5*'2025_central'!$D$5/1000</f>
        <v>49.349583375832424</v>
      </c>
      <c r="E4" s="25">
        <f>'2025_central'!$H$6+'Fuel Costs'!$F5/'2025_central'!$E$6+'CO2 Transport &amp; Storage Costs'!$B5*'2025_central'!$C$6/1000+'Traded Carbon Price'!B5*'2025_central'!$D$6/1000</f>
        <v>118.47736057811343</v>
      </c>
      <c r="F4" s="25">
        <f>'2025_central'!$H$6+'Fuel Costs'!$F5/'2025_central'!$E$6+'CO2 Transport &amp; Storage Costs'!$B5*'2025_central'!$C$6/1000+'Traded Carbon Price'!C5*'2025_central'!$D$6/1000</f>
        <v>93.217525689885719</v>
      </c>
      <c r="G4" s="25">
        <f>'2025_central'!$H$6+'Fuel Costs'!$F5/'2025_central'!$E$6+'CO2 Transport &amp; Storage Costs'!$B5*'2025_central'!$C$6/1000+'Traded Carbon Price'!D5*'2025_central'!$D$6/1000</f>
        <v>67.957690801657876</v>
      </c>
    </row>
    <row r="5" spans="1:7" x14ac:dyDescent="0.15">
      <c r="A5" s="13">
        <v>2023</v>
      </c>
      <c r="B5" s="25">
        <f>'2025_central'!$H$5+'Fuel Costs'!$C6/100/0.0293/'2025_central'!$E$5+'CO2 Transport &amp; Storage Costs'!$B6*'2025_central'!$C$5/1000+'Traded Carbon Price'!B6*'2025_central'!$D$5/1000</f>
        <v>48.900122680924255</v>
      </c>
      <c r="C5" s="25">
        <f>'2025_central'!$H$5+'Fuel Costs'!$C6/100/0.0293/'2025_central'!$E$5+'CO2 Transport &amp; Storage Costs'!$B6*'2025_central'!$C$5/1000+'Traded Carbon Price'!C6*'2025_central'!$D$5/1000</f>
        <v>49.648371234443118</v>
      </c>
      <c r="D5" s="25">
        <f>'2025_central'!$H$5+'Fuel Costs'!$C6/100/0.0293/'2025_central'!$E$5+'CO2 Transport &amp; Storage Costs'!$B6*'2025_central'!$C$5/1000+'Traded Carbon Price'!D6*'2025_central'!$D$5/1000</f>
        <v>50.396619787961988</v>
      </c>
      <c r="E5" s="25">
        <f>'2025_central'!$H$6+'Fuel Costs'!$F6/'2025_central'!$E$6+'CO2 Transport &amp; Storage Costs'!$B6*'2025_central'!$C$6/1000+'Traded Carbon Price'!B6*'2025_central'!$D$6/1000</f>
        <v>113.14896586717018</v>
      </c>
      <c r="F5" s="25">
        <f>'2025_central'!$H$6+'Fuel Costs'!$F6/'2025_central'!$E$6+'CO2 Transport &amp; Storage Costs'!$B6*'2025_central'!$C$6/1000+'Traded Carbon Price'!C6*'2025_central'!$D$6/1000</f>
        <v>84.386116951291768</v>
      </c>
      <c r="G5" s="25">
        <f>'2025_central'!$H$6+'Fuel Costs'!$F6/'2025_central'!$E$6+'CO2 Transport &amp; Storage Costs'!$B6*'2025_central'!$C$6/1000+'Traded Carbon Price'!D6*'2025_central'!$D$6/1000</f>
        <v>55.623268035413332</v>
      </c>
    </row>
    <row r="6" spans="1:7" x14ac:dyDescent="0.15">
      <c r="A6" s="13">
        <v>2024</v>
      </c>
      <c r="B6" s="25">
        <f>'2025_central'!$H$5+'Fuel Costs'!$C7/100/0.0293/'2025_central'!$E$5+'CO2 Transport &amp; Storage Costs'!$B7*'2025_central'!$C$5/1000+'Traded Carbon Price'!B7*'2025_central'!$D$5/1000</f>
        <v>49.764901404546542</v>
      </c>
      <c r="C6" s="25">
        <f>'2025_central'!$H$5+'Fuel Costs'!$C7/100/0.0293/'2025_central'!$E$5+'CO2 Transport &amp; Storage Costs'!$B7*'2025_central'!$C$5/1000+'Traded Carbon Price'!C7*'2025_central'!$D$5/1000</f>
        <v>50.604278802319044</v>
      </c>
      <c r="D6" s="25">
        <f>'2025_central'!$H$5+'Fuel Costs'!$C7/100/0.0293/'2025_central'!$E$5+'CO2 Transport &amp; Storage Costs'!$B7*'2025_central'!$C$5/1000+'Traded Carbon Price'!D7*'2025_central'!$D$5/1000</f>
        <v>51.443656200091553</v>
      </c>
      <c r="E6" s="25">
        <f>'2025_central'!$H$6+'Fuel Costs'!$F7/'2025_central'!$E$6+'CO2 Transport &amp; Storage Costs'!$B7*'2025_central'!$C$6/1000+'Traded Carbon Price'!B7*'2025_central'!$D$6/1000</f>
        <v>107.8205711562268</v>
      </c>
      <c r="F6" s="25">
        <f>'2025_central'!$H$6+'Fuel Costs'!$F7/'2025_central'!$E$6+'CO2 Transport &amp; Storage Costs'!$B7*'2025_central'!$C$6/1000+'Traded Carbon Price'!C7*'2025_central'!$D$6/1000</f>
        <v>75.55470821269779</v>
      </c>
      <c r="G6" s="25">
        <f>'2025_central'!$H$6+'Fuel Costs'!$F7/'2025_central'!$E$6+'CO2 Transport &amp; Storage Costs'!$B7*'2025_central'!$C$6/1000+'Traded Carbon Price'!D7*'2025_central'!$D$6/1000</f>
        <v>43.288845269168789</v>
      </c>
    </row>
    <row r="7" spans="1:7" x14ac:dyDescent="0.15">
      <c r="A7" s="13">
        <v>2025</v>
      </c>
      <c r="B7" s="25">
        <f>'2025_central'!$H$5+'Fuel Costs'!$C8/100/0.0293/'2025_central'!$E$5+'CO2 Transport &amp; Storage Costs'!$B8*'2025_central'!$C$5/1000+'Traded Carbon Price'!B8*'2025_central'!$D$5/1000</f>
        <v>50.629680128168836</v>
      </c>
      <c r="C7" s="25">
        <f>'2025_central'!$H$5+'Fuel Costs'!$C8/100/0.0293/'2025_central'!$E$5+'CO2 Transport &amp; Storage Costs'!$B8*'2025_central'!$C$5/1000+'Traded Carbon Price'!C8*'2025_central'!$D$5/1000</f>
        <v>51.56018637019497</v>
      </c>
      <c r="D7" s="25">
        <f>'2025_central'!$H$5+'Fuel Costs'!$C8/100/0.0293/'2025_central'!$E$5+'CO2 Transport &amp; Storage Costs'!$B8*'2025_central'!$C$5/1000+'Traded Carbon Price'!D8*'2025_central'!$D$5/1000</f>
        <v>52.49069261222111</v>
      </c>
      <c r="E7" s="25">
        <f>'2025_central'!$H$6+'Fuel Costs'!$F8/'2025_central'!$E$6+'CO2 Transport &amp; Storage Costs'!$B8*'2025_central'!$C$6/1000+'Traded Carbon Price'!B8*'2025_central'!$D$6/1000</f>
        <v>102.49217644528358</v>
      </c>
      <c r="F7" s="25">
        <f>'2025_central'!$H$6+'Fuel Costs'!$F8/'2025_central'!$E$6+'CO2 Transport &amp; Storage Costs'!$B8*'2025_central'!$C$6/1000+'Traded Carbon Price'!C8*'2025_central'!$D$6/1000</f>
        <v>66.723299474103882</v>
      </c>
      <c r="G7" s="25">
        <f>'2025_central'!$H$6+'Fuel Costs'!$F8/'2025_central'!$E$6+'CO2 Transport &amp; Storage Costs'!$B8*'2025_central'!$C$6/1000+'Traded Carbon Price'!D8*'2025_central'!$D$6/1000</f>
        <v>30.954422502924203</v>
      </c>
    </row>
    <row r="8" spans="1:7" x14ac:dyDescent="0.15">
      <c r="A8" s="13">
        <v>2026</v>
      </c>
      <c r="B8" s="25">
        <f>'2025_central'!$H$5+'Fuel Costs'!$C9/100/0.0293/'2025_central'!$E$5+'CO2 Transport &amp; Storage Costs'!$B9*'2025_central'!$C$5/1000+'Traded Carbon Price'!B9*'2025_central'!$D$5/1000</f>
        <v>51.49445885179113</v>
      </c>
      <c r="C8" s="25">
        <f>'2025_central'!$H$5+'Fuel Costs'!$C9/100/0.0293/'2025_central'!$E$5+'CO2 Transport &amp; Storage Costs'!$B9*'2025_central'!$C$5/1000+'Traded Carbon Price'!C9*'2025_central'!$D$5/1000</f>
        <v>52.516093938070902</v>
      </c>
      <c r="D8" s="25">
        <f>'2025_central'!$H$5+'Fuel Costs'!$C9/100/0.0293/'2025_central'!$E$5+'CO2 Transport &amp; Storage Costs'!$B9*'2025_central'!$C$5/1000+'Traded Carbon Price'!D9*'2025_central'!$D$5/1000</f>
        <v>53.537729024350675</v>
      </c>
      <c r="E8" s="25">
        <f>'2025_central'!$H$6+'Fuel Costs'!$F9/'2025_central'!$E$6+'CO2 Transport &amp; Storage Costs'!$B9*'2025_central'!$C$6/1000+'Traded Carbon Price'!B9*'2025_central'!$D$6/1000</f>
        <v>97.163781734340276</v>
      </c>
      <c r="F8" s="25">
        <f>'2025_central'!$H$6+'Fuel Costs'!$F9/'2025_central'!$E$6+'CO2 Transport &amp; Storage Costs'!$B9*'2025_central'!$C$6/1000+'Traded Carbon Price'!C9*'2025_central'!$D$6/1000</f>
        <v>57.891890735509946</v>
      </c>
      <c r="G8" s="25">
        <f>'2025_central'!$H$6+'Fuel Costs'!$F9/'2025_central'!$E$6+'CO2 Transport &amp; Storage Costs'!$B9*'2025_central'!$C$6/1000+'Traded Carbon Price'!D9*'2025_central'!$D$6/1000</f>
        <v>18.619999736679631</v>
      </c>
    </row>
    <row r="9" spans="1:7" x14ac:dyDescent="0.15">
      <c r="A9" s="13">
        <v>2027</v>
      </c>
      <c r="B9" s="25">
        <f>'2025_central'!$H$5+'Fuel Costs'!$C10/100/0.0293/'2025_central'!$E$5+'CO2 Transport &amp; Storage Costs'!$B10*'2025_central'!$C$5/1000+'Traded Carbon Price'!B10*'2025_central'!$D$5/1000</f>
        <v>53.085401252706291</v>
      </c>
      <c r="C9" s="25">
        <f>'2025_central'!$H$5+'Fuel Costs'!$C10/100/0.0293/'2025_central'!$E$5+'CO2 Transport &amp; Storage Costs'!$B10*'2025_central'!$C$5/1000+'Traded Carbon Price'!C10*'2025_central'!$D$5/1000</f>
        <v>54.198165183239695</v>
      </c>
      <c r="D9" s="25">
        <f>'2025_central'!$H$5+'Fuel Costs'!$C10/100/0.0293/'2025_central'!$E$5+'CO2 Transport &amp; Storage Costs'!$B10*'2025_central'!$C$5/1000+'Traded Carbon Price'!D10*'2025_central'!$D$5/1000</f>
        <v>55.310929113773099</v>
      </c>
      <c r="E9" s="25">
        <f>'2025_central'!$H$6+'Fuel Costs'!$F10/'2025_central'!$E$6+'CO2 Transport &amp; Storage Costs'!$B10*'2025_central'!$C$6/1000+'Traded Carbon Price'!B10*'2025_central'!$D$6/1000</f>
        <v>91.83538702339699</v>
      </c>
      <c r="F9" s="25">
        <f>'2025_central'!$H$6+'Fuel Costs'!$F10/'2025_central'!$E$6+'CO2 Transport &amp; Storage Costs'!$B10*'2025_central'!$C$6/1000+'Traded Carbon Price'!C10*'2025_central'!$D$6/1000</f>
        <v>49.060481996916025</v>
      </c>
      <c r="G9" s="25">
        <f>'2025_central'!$H$6+'Fuel Costs'!$F10/'2025_central'!$E$6+'CO2 Transport &amp; Storage Costs'!$B10*'2025_central'!$C$6/1000+'Traded Carbon Price'!D10*'2025_central'!$D$6/1000</f>
        <v>6.2855769704350593</v>
      </c>
    </row>
    <row r="10" spans="1:7" x14ac:dyDescent="0.15">
      <c r="A10" s="13">
        <v>2028</v>
      </c>
      <c r="B10" s="25">
        <f>'2025_central'!$H$5+'Fuel Costs'!$C11/100/0.0293/'2025_central'!$E$5+'CO2 Transport &amp; Storage Costs'!$B11*'2025_central'!$C$5/1000+'Traded Carbon Price'!B11*'2025_central'!$D$5/1000</f>
        <v>53.95017997632857</v>
      </c>
      <c r="C10" s="25">
        <f>'2025_central'!$H$5+'Fuel Costs'!$C11/100/0.0293/'2025_central'!$E$5+'CO2 Transport &amp; Storage Costs'!$B11*'2025_central'!$C$5/1000+'Traded Carbon Price'!C11*'2025_central'!$D$5/1000</f>
        <v>55.154072751115613</v>
      </c>
      <c r="D10" s="25">
        <f>'2025_central'!$H$5+'Fuel Costs'!$C11/100/0.0293/'2025_central'!$E$5+'CO2 Transport &amp; Storage Costs'!$B11*'2025_central'!$C$5/1000+'Traded Carbon Price'!D11*'2025_central'!$D$5/1000</f>
        <v>56.357965525902657</v>
      </c>
      <c r="E10" s="25">
        <f>'2025_central'!$H$6+'Fuel Costs'!$F11/'2025_central'!$E$6+'CO2 Transport &amp; Storage Costs'!$B11*'2025_central'!$C$6/1000+'Traded Carbon Price'!B11*'2025_central'!$D$6/1000</f>
        <v>86.506992312453704</v>
      </c>
      <c r="F10" s="25">
        <f>'2025_central'!$H$6+'Fuel Costs'!$F11/'2025_central'!$E$6+'CO2 Transport &amp; Storage Costs'!$B11*'2025_central'!$C$6/1000+'Traded Carbon Price'!C11*'2025_central'!$D$6/1000</f>
        <v>40.229073258322089</v>
      </c>
      <c r="G10" s="25">
        <f>'2025_central'!$H$6+'Fuel Costs'!$F11/'2025_central'!$E$6+'CO2 Transport &amp; Storage Costs'!$B11*'2025_central'!$C$6/1000+'Traded Carbon Price'!D11*'2025_central'!$D$6/1000</f>
        <v>-6.0488457958095125</v>
      </c>
    </row>
    <row r="11" spans="1:7" x14ac:dyDescent="0.15">
      <c r="A11" s="13">
        <v>2029</v>
      </c>
      <c r="B11" s="25">
        <f>'2025_central'!$H$5+'Fuel Costs'!$C12/100/0.0293/'2025_central'!$E$5+'CO2 Transport &amp; Storage Costs'!$B12*'2025_central'!$C$5/1000+'Traded Carbon Price'!B12*'2025_central'!$D$5/1000</f>
        <v>54.814958699950864</v>
      </c>
      <c r="C11" s="25">
        <f>'2025_central'!$H$5+'Fuel Costs'!$C12/100/0.0293/'2025_central'!$E$5+'CO2 Transport &amp; Storage Costs'!$B12*'2025_central'!$C$5/1000+'Traded Carbon Price'!C12*'2025_central'!$D$5/1000</f>
        <v>56.109980318991539</v>
      </c>
      <c r="D11" s="25">
        <f>'2025_central'!$H$5+'Fuel Costs'!$C12/100/0.0293/'2025_central'!$E$5+'CO2 Transport &amp; Storage Costs'!$B12*'2025_central'!$C$5/1000+'Traded Carbon Price'!D12*'2025_central'!$D$5/1000</f>
        <v>57.405001938032214</v>
      </c>
      <c r="E11" s="25">
        <f>'2025_central'!$H$6+'Fuel Costs'!$F12/'2025_central'!$E$6+'CO2 Transport &amp; Storage Costs'!$B12*'2025_central'!$C$6/1000+'Traded Carbon Price'!B12*'2025_central'!$D$6/1000</f>
        <v>81.178597601510404</v>
      </c>
      <c r="F11" s="25">
        <f>'2025_central'!$H$6+'Fuel Costs'!$F12/'2025_central'!$E$6+'CO2 Transport &amp; Storage Costs'!$B12*'2025_central'!$C$6/1000+'Traded Carbon Price'!C12*'2025_central'!$D$6/1000</f>
        <v>31.397664519728167</v>
      </c>
      <c r="G11" s="25">
        <f>'2025_central'!$H$6+'Fuel Costs'!$F12/'2025_central'!$E$6+'CO2 Transport &amp; Storage Costs'!$B12*'2025_central'!$C$6/1000+'Traded Carbon Price'!D12*'2025_central'!$D$6/1000</f>
        <v>-18.38326856205407</v>
      </c>
    </row>
    <row r="12" spans="1:7" x14ac:dyDescent="0.15">
      <c r="A12" s="13">
        <v>2030</v>
      </c>
      <c r="B12" s="25">
        <f>'2025_central'!$H$5+'Fuel Costs'!$C13/100/0.0293/'2025_central'!$E$5+'CO2 Transport &amp; Storage Costs'!$B13*'2025_central'!$C$5/1000+'Traded Carbon Price'!B13*'2025_central'!$D$5/1000</f>
        <v>55.679737423573158</v>
      </c>
      <c r="C12" s="25">
        <f>'2025_central'!$H$5+'Fuel Costs'!$C13/100/0.0293/'2025_central'!$E$5+'CO2 Transport &amp; Storage Costs'!$B13*'2025_central'!$C$5/1000+'Traded Carbon Price'!C13*'2025_central'!$D$5/1000</f>
        <v>57.065887886867472</v>
      </c>
      <c r="D12" s="25">
        <f>'2025_central'!$H$5+'Fuel Costs'!$C13/100/0.0293/'2025_central'!$E$5+'CO2 Transport &amp; Storage Costs'!$B13*'2025_central'!$C$5/1000+'Traded Carbon Price'!D13*'2025_central'!$D$5/1000</f>
        <v>58.452038350161779</v>
      </c>
      <c r="E12" s="25">
        <f>'2025_central'!$H$6+'Fuel Costs'!$F13/'2025_central'!$E$6+'CO2 Transport &amp; Storage Costs'!$B13*'2025_central'!$C$6/1000+'Traded Carbon Price'!B13*'2025_central'!$D$6/1000</f>
        <v>75.850202890567132</v>
      </c>
      <c r="F12" s="25">
        <f>'2025_central'!$H$6+'Fuel Costs'!$F13/'2025_central'!$E$6+'CO2 Transport &amp; Storage Costs'!$B13*'2025_central'!$C$6/1000+'Traded Carbon Price'!C13*'2025_central'!$D$6/1000</f>
        <v>22.566255781134259</v>
      </c>
      <c r="G12" s="25">
        <f>'2025_central'!$H$6+'Fuel Costs'!$F13/'2025_central'!$E$6+'CO2 Transport &amp; Storage Costs'!$B13*'2025_central'!$C$6/1000+'Traded Carbon Price'!D13*'2025_central'!$D$6/1000</f>
        <v>-30.717691328298628</v>
      </c>
    </row>
    <row r="13" spans="1:7" x14ac:dyDescent="0.15">
      <c r="A13" s="13">
        <v>2031</v>
      </c>
      <c r="B13" s="25">
        <f>'2025_central'!$H$5+'Fuel Costs'!$C14/100/0.0293/'2025_central'!$E$5+'CO2 Transport &amp; Storage Costs'!$B14*'2025_central'!$C$5/1000+'Traded Carbon Price'!B14*'2025_central'!$D$5/1000</f>
        <v>56.534615072457633</v>
      </c>
      <c r="C13" s="25">
        <f>'2025_central'!$H$5+'Fuel Costs'!$C14/100/0.0293/'2025_central'!$E$5+'CO2 Transport &amp; Storage Costs'!$B14*'2025_central'!$C$5/1000+'Traded Carbon Price'!C14*'2025_central'!$D$5/1000</f>
        <v>58.049479507343563</v>
      </c>
      <c r="D13" s="25">
        <f>'2025_central'!$H$5+'Fuel Costs'!$C14/100/0.0293/'2025_central'!$E$5+'CO2 Transport &amp; Storage Costs'!$B14*'2025_central'!$C$5/1000+'Traded Carbon Price'!D14*'2025_central'!$D$5/1000</f>
        <v>59.564343942229485</v>
      </c>
      <c r="E13" s="25">
        <f>'2025_central'!$H$6+'Fuel Costs'!$F14/'2025_central'!$E$6+'CO2 Transport &amp; Storage Costs'!$B14*'2025_central'!$C$6/1000+'Traded Carbon Price'!B14*'2025_central'!$D$6/1000</f>
        <v>70.902407801834073</v>
      </c>
      <c r="F13" s="25">
        <f>'2025_central'!$H$6+'Fuel Costs'!$F14/'2025_central'!$E$6+'CO2 Transport &amp; Storage Costs'!$B14*'2025_central'!$C$6/1000+'Traded Carbon Price'!C14*'2025_central'!$D$6/1000</f>
        <v>12.670665603668155</v>
      </c>
      <c r="G13" s="25">
        <f>'2025_central'!$H$6+'Fuel Costs'!$F14/'2025_central'!$E$6+'CO2 Transport &amp; Storage Costs'!$B14*'2025_central'!$C$6/1000+'Traded Carbon Price'!D14*'2025_central'!$D$6/1000</f>
        <v>-45.561076594497791</v>
      </c>
    </row>
    <row r="14" spans="1:7" x14ac:dyDescent="0.15">
      <c r="A14" s="13">
        <v>2032</v>
      </c>
      <c r="B14" s="25">
        <f>'2025_central'!$H$5+'Fuel Costs'!$C15/100/0.0293/'2025_central'!$E$5+'CO2 Transport &amp; Storage Costs'!$B15*'2025_central'!$C$5/1000+'Traded Carbon Price'!B15*'2025_central'!$D$5/1000</f>
        <v>57.389492721342116</v>
      </c>
      <c r="C14" s="25">
        <f>'2025_central'!$H$5+'Fuel Costs'!$C15/100/0.0293/'2025_central'!$E$5+'CO2 Transport &amp; Storage Costs'!$B15*'2025_central'!$C$5/1000+'Traded Carbon Price'!C15*'2025_central'!$D$5/1000</f>
        <v>59.033071127819653</v>
      </c>
      <c r="D14" s="25">
        <f>'2025_central'!$H$5+'Fuel Costs'!$C15/100/0.0293/'2025_central'!$E$5+'CO2 Transport &amp; Storage Costs'!$B15*'2025_central'!$C$5/1000+'Traded Carbon Price'!D15*'2025_central'!$D$5/1000</f>
        <v>60.676649534297191</v>
      </c>
      <c r="E14" s="25">
        <f>'2025_central'!$H$6+'Fuel Costs'!$F15/'2025_central'!$E$6+'CO2 Transport &amp; Storage Costs'!$B15*'2025_central'!$C$6/1000+'Traded Carbon Price'!B15*'2025_central'!$D$6/1000</f>
        <v>65.954612713101028</v>
      </c>
      <c r="F14" s="25">
        <f>'2025_central'!$H$6+'Fuel Costs'!$F15/'2025_central'!$E$6+'CO2 Transport &amp; Storage Costs'!$B15*'2025_central'!$C$6/1000+'Traded Carbon Price'!C15*'2025_central'!$D$6/1000</f>
        <v>2.7750754262020507</v>
      </c>
      <c r="G14" s="25">
        <f>'2025_central'!$H$6+'Fuel Costs'!$F15/'2025_central'!$E$6+'CO2 Transport &amp; Storage Costs'!$B15*'2025_central'!$C$6/1000+'Traded Carbon Price'!D15*'2025_central'!$D$6/1000</f>
        <v>-60.404461860696955</v>
      </c>
    </row>
    <row r="15" spans="1:7" x14ac:dyDescent="0.15">
      <c r="A15" s="13">
        <v>2033</v>
      </c>
      <c r="B15" s="25">
        <f>'2025_central'!$H$5+'Fuel Costs'!$C16/100/0.0293/'2025_central'!$E$5+'CO2 Transport &amp; Storage Costs'!$B16*'2025_central'!$C$5/1000+'Traded Carbon Price'!B16*'2025_central'!$D$5/1000</f>
        <v>58.244370370226591</v>
      </c>
      <c r="C15" s="25">
        <f>'2025_central'!$H$5+'Fuel Costs'!$C16/100/0.0293/'2025_central'!$E$5+'CO2 Transport &amp; Storage Costs'!$B16*'2025_central'!$C$5/1000+'Traded Carbon Price'!C16*'2025_central'!$D$5/1000</f>
        <v>60.016662748295744</v>
      </c>
      <c r="D15" s="25">
        <f>'2025_central'!$H$5+'Fuel Costs'!$C16/100/0.0293/'2025_central'!$E$5+'CO2 Transport &amp; Storage Costs'!$B16*'2025_central'!$C$5/1000+'Traded Carbon Price'!D16*'2025_central'!$D$5/1000</f>
        <v>61.788955126364897</v>
      </c>
      <c r="E15" s="25">
        <f>'2025_central'!$H$6+'Fuel Costs'!$F16/'2025_central'!$E$6+'CO2 Transport &amp; Storage Costs'!$B16*'2025_central'!$C$6/1000+'Traded Carbon Price'!B16*'2025_central'!$D$6/1000</f>
        <v>61.006817624367969</v>
      </c>
      <c r="F15" s="25">
        <f>'2025_central'!$H$6+'Fuel Costs'!$F16/'2025_central'!$E$6+'CO2 Transport &amp; Storage Costs'!$B16*'2025_central'!$C$6/1000+'Traded Carbon Price'!C16*'2025_central'!$D$6/1000</f>
        <v>-7.1205147512640679</v>
      </c>
      <c r="G15" s="25">
        <f>'2025_central'!$H$6+'Fuel Costs'!$F16/'2025_central'!$E$6+'CO2 Transport &amp; Storage Costs'!$B16*'2025_central'!$C$6/1000+'Traded Carbon Price'!D16*'2025_central'!$D$6/1000</f>
        <v>-75.24784712689609</v>
      </c>
    </row>
    <row r="16" spans="1:7" x14ac:dyDescent="0.15">
      <c r="A16" s="13">
        <v>2034</v>
      </c>
      <c r="B16" s="25">
        <f>'2025_central'!$H$5+'Fuel Costs'!$C17/100/0.0293/'2025_central'!$E$5+'CO2 Transport &amp; Storage Costs'!$B17*'2025_central'!$C$5/1000+'Traded Carbon Price'!B17*'2025_central'!$D$5/1000</f>
        <v>59.099248019111066</v>
      </c>
      <c r="C16" s="25">
        <f>'2025_central'!$H$5+'Fuel Costs'!$C17/100/0.0293/'2025_central'!$E$5+'CO2 Transport &amp; Storage Costs'!$B17*'2025_central'!$C$5/1000+'Traded Carbon Price'!C17*'2025_central'!$D$5/1000</f>
        <v>61.000254368771834</v>
      </c>
      <c r="D16" s="25">
        <f>'2025_central'!$H$5+'Fuel Costs'!$C17/100/0.0293/'2025_central'!$E$5+'CO2 Transport &amp; Storage Costs'!$B17*'2025_central'!$C$5/1000+'Traded Carbon Price'!D17*'2025_central'!$D$5/1000</f>
        <v>62.901260718432596</v>
      </c>
      <c r="E16" s="25">
        <f>'2025_central'!$H$6+'Fuel Costs'!$F17/'2025_central'!$E$6+'CO2 Transport &amp; Storage Costs'!$B17*'2025_central'!$C$6/1000+'Traded Carbon Price'!B17*'2025_central'!$D$6/1000</f>
        <v>56.059022535634924</v>
      </c>
      <c r="F16" s="25">
        <f>'2025_central'!$H$6+'Fuel Costs'!$F17/'2025_central'!$E$6+'CO2 Transport &amp; Storage Costs'!$B17*'2025_central'!$C$6/1000+'Traded Carbon Price'!C17*'2025_central'!$D$6/1000</f>
        <v>-17.016104928730158</v>
      </c>
      <c r="G16" s="25">
        <f>'2025_central'!$H$6+'Fuel Costs'!$F17/'2025_central'!$E$6+'CO2 Transport &amp; Storage Costs'!$B17*'2025_central'!$C$6/1000+'Traded Carbon Price'!D17*'2025_central'!$D$6/1000</f>
        <v>-90.091232393095254</v>
      </c>
    </row>
    <row r="17" spans="1:7" x14ac:dyDescent="0.15">
      <c r="A17" s="13">
        <v>2035</v>
      </c>
      <c r="B17" s="25">
        <f>'2025_central'!$H$5+'Fuel Costs'!$C18/100/0.0293/'2025_central'!$E$5+'CO2 Transport &amp; Storage Costs'!$B18*'2025_central'!$C$5/1000+'Traded Carbon Price'!B18*'2025_central'!$D$5/1000</f>
        <v>59.954125667995548</v>
      </c>
      <c r="C17" s="25">
        <f>'2025_central'!$H$5+'Fuel Costs'!$C18/100/0.0293/'2025_central'!$E$5+'CO2 Transport &amp; Storage Costs'!$B18*'2025_central'!$C$5/1000+'Traded Carbon Price'!C18*'2025_central'!$D$5/1000</f>
        <v>61.983845989247925</v>
      </c>
      <c r="D17" s="25">
        <f>'2025_central'!$H$5+'Fuel Costs'!$C18/100/0.0293/'2025_central'!$E$5+'CO2 Transport &amp; Storage Costs'!$B18*'2025_central'!$C$5/1000+'Traded Carbon Price'!D18*'2025_central'!$D$5/1000</f>
        <v>64.013566310500309</v>
      </c>
      <c r="E17" s="25">
        <f>'2025_central'!$H$6+'Fuel Costs'!$F18/'2025_central'!$E$6+'CO2 Transport &amp; Storage Costs'!$B18*'2025_central'!$C$6/1000+'Traded Carbon Price'!B18*'2025_central'!$D$6/1000</f>
        <v>51.111227446901864</v>
      </c>
      <c r="F17" s="25">
        <f>'2025_central'!$H$6+'Fuel Costs'!$F18/'2025_central'!$E$6+'CO2 Transport &amp; Storage Costs'!$B18*'2025_central'!$C$6/1000+'Traded Carbon Price'!C18*'2025_central'!$D$6/1000</f>
        <v>-26.911695106196277</v>
      </c>
      <c r="G17" s="25">
        <f>'2025_central'!$H$6+'Fuel Costs'!$F18/'2025_central'!$E$6+'CO2 Transport &amp; Storage Costs'!$B18*'2025_central'!$C$6/1000+'Traded Carbon Price'!D18*'2025_central'!$D$6/1000</f>
        <v>-104.93461765929439</v>
      </c>
    </row>
    <row r="18" spans="1:7" x14ac:dyDescent="0.15">
      <c r="A18" s="13">
        <v>2036</v>
      </c>
      <c r="B18" s="25">
        <f>'2025_central'!$H$5+'Fuel Costs'!$C19/100/0.0293/'2025_central'!$E$5+'CO2 Transport &amp; Storage Costs'!$B19*'2025_central'!$C$5/1000+'Traded Carbon Price'!B19*'2025_central'!$D$5/1000</f>
        <v>60.082839639587164</v>
      </c>
      <c r="C18" s="25">
        <f>'2025_central'!$H$5+'Fuel Costs'!$C19/100/0.0293/'2025_central'!$E$5+'CO2 Transport &amp; Storage Costs'!$B19*'2025_central'!$C$5/1000+'Traded Carbon Price'!C19*'2025_central'!$D$5/1000</f>
        <v>62.241273932431156</v>
      </c>
      <c r="D18" s="25">
        <f>'2025_central'!$H$5+'Fuel Costs'!$C19/100/0.0293/'2025_central'!$E$5+'CO2 Transport &amp; Storage Costs'!$B19*'2025_central'!$C$5/1000+'Traded Carbon Price'!D19*'2025_central'!$D$5/1000</f>
        <v>64.399708225275148</v>
      </c>
      <c r="E18" s="25">
        <f>'2025_central'!$H$6+'Fuel Costs'!$F19/'2025_central'!$E$6+'CO2 Transport &amp; Storage Costs'!$B19*'2025_central'!$C$6/1000+'Traded Carbon Price'!B19*'2025_central'!$D$6/1000</f>
        <v>46.163432358168819</v>
      </c>
      <c r="F18" s="25">
        <f>'2025_central'!$H$6+'Fuel Costs'!$F19/'2025_central'!$E$6+'CO2 Transport &amp; Storage Costs'!$B19*'2025_central'!$C$6/1000+'Traded Carbon Price'!C19*'2025_central'!$D$6/1000</f>
        <v>-36.807285283662367</v>
      </c>
      <c r="G18" s="25">
        <f>'2025_central'!$H$6+'Fuel Costs'!$F19/'2025_central'!$E$6+'CO2 Transport &amp; Storage Costs'!$B19*'2025_central'!$C$6/1000+'Traded Carbon Price'!D19*'2025_central'!$D$6/1000</f>
        <v>-119.77800292549361</v>
      </c>
    </row>
    <row r="19" spans="1:7" x14ac:dyDescent="0.15">
      <c r="A19" s="13">
        <v>2037</v>
      </c>
      <c r="B19" s="25">
        <f>'2025_central'!$H$5+'Fuel Costs'!$C20/100/0.0293/'2025_central'!$E$5+'CO2 Transport &amp; Storage Costs'!$B20*'2025_central'!$C$5/1000+'Traded Carbon Price'!B20*'2025_central'!$D$5/1000</f>
        <v>60.211553611178772</v>
      </c>
      <c r="C19" s="25">
        <f>'2025_central'!$H$5+'Fuel Costs'!$C20/100/0.0293/'2025_central'!$E$5+'CO2 Transport &amp; Storage Costs'!$B20*'2025_central'!$C$5/1000+'Traded Carbon Price'!C20*'2025_central'!$D$5/1000</f>
        <v>62.498701875614387</v>
      </c>
      <c r="D19" s="25">
        <f>'2025_central'!$H$5+'Fuel Costs'!$C20/100/0.0293/'2025_central'!$E$5+'CO2 Transport &amp; Storage Costs'!$B20*'2025_central'!$C$5/1000+'Traded Carbon Price'!D20*'2025_central'!$D$5/1000</f>
        <v>64.785850140050002</v>
      </c>
      <c r="E19" s="25">
        <f>'2025_central'!$H$6+'Fuel Costs'!$F20/'2025_central'!$E$6+'CO2 Transport &amp; Storage Costs'!$B20*'2025_central'!$C$6/1000+'Traded Carbon Price'!B20*'2025_central'!$D$6/1000</f>
        <v>41.215637269435746</v>
      </c>
      <c r="F19" s="25">
        <f>'2025_central'!$H$6+'Fuel Costs'!$F20/'2025_central'!$E$6+'CO2 Transport &amp; Storage Costs'!$B20*'2025_central'!$C$6/1000+'Traded Carbon Price'!C20*'2025_central'!$D$6/1000</f>
        <v>-46.702875461128514</v>
      </c>
      <c r="G19" s="25">
        <f>'2025_central'!$H$6+'Fuel Costs'!$F20/'2025_central'!$E$6+'CO2 Transport &amp; Storage Costs'!$B20*'2025_central'!$C$6/1000+'Traded Carbon Price'!D20*'2025_central'!$D$6/1000</f>
        <v>-134.62138819169272</v>
      </c>
    </row>
    <row r="20" spans="1:7" x14ac:dyDescent="0.15">
      <c r="A20" s="13">
        <v>2038</v>
      </c>
      <c r="B20" s="25">
        <f>'2025_central'!$H$5+'Fuel Costs'!$C21/100/0.0293/'2025_central'!$E$5+'CO2 Transport &amp; Storage Costs'!$B21*'2025_central'!$C$5/1000+'Traded Carbon Price'!B21*'2025_central'!$D$5/1000</f>
        <v>60.340267582770387</v>
      </c>
      <c r="C20" s="25">
        <f>'2025_central'!$H$5+'Fuel Costs'!$C21/100/0.0293/'2025_central'!$E$5+'CO2 Transport &amp; Storage Costs'!$B21*'2025_central'!$C$5/1000+'Traded Carbon Price'!C21*'2025_central'!$D$5/1000</f>
        <v>62.756129818797618</v>
      </c>
      <c r="D20" s="25">
        <f>'2025_central'!$H$5+'Fuel Costs'!$C21/100/0.0293/'2025_central'!$E$5+'CO2 Transport &amp; Storage Costs'!$B21*'2025_central'!$C$5/1000+'Traded Carbon Price'!D21*'2025_central'!$D$5/1000</f>
        <v>65.171992054824841</v>
      </c>
      <c r="E20" s="25">
        <f>'2025_central'!$H$6+'Fuel Costs'!$F21/'2025_central'!$E$6+'CO2 Transport &amp; Storage Costs'!$B21*'2025_central'!$C$6/1000+'Traded Carbon Price'!B21*'2025_central'!$D$6/1000</f>
        <v>36.267842180702715</v>
      </c>
      <c r="F20" s="25">
        <f>'2025_central'!$H$6+'Fuel Costs'!$F21/'2025_central'!$E$6+'CO2 Transport &amp; Storage Costs'!$B21*'2025_central'!$C$6/1000+'Traded Carbon Price'!C21*'2025_central'!$D$6/1000</f>
        <v>-56.598465638594575</v>
      </c>
      <c r="G20" s="25">
        <f>'2025_central'!$H$6+'Fuel Costs'!$F21/'2025_central'!$E$6+'CO2 Transport &amp; Storage Costs'!$B21*'2025_central'!$C$6/1000+'Traded Carbon Price'!D21*'2025_central'!$D$6/1000</f>
        <v>-149.46477345789188</v>
      </c>
    </row>
    <row r="21" spans="1:7" x14ac:dyDescent="0.15">
      <c r="A21" s="13">
        <v>2039</v>
      </c>
      <c r="B21" s="25">
        <f>'2025_central'!$H$5+'Fuel Costs'!$C22/100/0.0293/'2025_central'!$E$5+'CO2 Transport &amp; Storage Costs'!$B22*'2025_central'!$C$5/1000+'Traded Carbon Price'!B22*'2025_central'!$D$5/1000</f>
        <v>60.468981554362003</v>
      </c>
      <c r="C21" s="25">
        <f>'2025_central'!$H$5+'Fuel Costs'!$C22/100/0.0293/'2025_central'!$E$5+'CO2 Transport &amp; Storage Costs'!$B22*'2025_central'!$C$5/1000+'Traded Carbon Price'!C22*'2025_central'!$D$5/1000</f>
        <v>63.013557761980842</v>
      </c>
      <c r="D21" s="25">
        <f>'2025_central'!$H$5+'Fuel Costs'!$C22/100/0.0293/'2025_central'!$E$5+'CO2 Transport &amp; Storage Costs'!$B22*'2025_central'!$C$5/1000+'Traded Carbon Price'!D22*'2025_central'!$D$5/1000</f>
        <v>65.55813396959968</v>
      </c>
      <c r="E21" s="25">
        <f>'2025_central'!$H$6+'Fuel Costs'!$F22/'2025_central'!$E$6+'CO2 Transport &amp; Storage Costs'!$B22*'2025_central'!$C$6/1000+'Traded Carbon Price'!B22*'2025_central'!$D$6/1000</f>
        <v>31.320047091969656</v>
      </c>
      <c r="F21" s="25">
        <f>'2025_central'!$H$6+'Fuel Costs'!$F22/'2025_central'!$E$6+'CO2 Transport &amp; Storage Costs'!$B22*'2025_central'!$C$6/1000+'Traded Carbon Price'!C22*'2025_central'!$D$6/1000</f>
        <v>-66.494055816060694</v>
      </c>
      <c r="G21" s="25">
        <f>'2025_central'!$H$6+'Fuel Costs'!$F22/'2025_central'!$E$6+'CO2 Transport &amp; Storage Costs'!$B22*'2025_central'!$C$6/1000+'Traded Carbon Price'!D22*'2025_central'!$D$6/1000</f>
        <v>-164.30815872409104</v>
      </c>
    </row>
    <row r="22" spans="1:7" x14ac:dyDescent="0.15">
      <c r="A22" s="13">
        <v>2040</v>
      </c>
      <c r="B22" s="25">
        <f>'2025_central'!$H$5+'Fuel Costs'!$C23/100/0.0293/'2025_central'!$E$5+'CO2 Transport &amp; Storage Costs'!$B23*'2025_central'!$C$5/1000+'Traded Carbon Price'!B23*'2025_central'!$D$5/1000</f>
        <v>60.597695525953618</v>
      </c>
      <c r="C22" s="25">
        <f>'2025_central'!$H$5+'Fuel Costs'!$C23/100/0.0293/'2025_central'!$E$5+'CO2 Transport &amp; Storage Costs'!$B23*'2025_central'!$C$5/1000+'Traded Carbon Price'!C23*'2025_central'!$D$5/1000</f>
        <v>63.270985705164072</v>
      </c>
      <c r="D22" s="25">
        <f>'2025_central'!$H$5+'Fuel Costs'!$C23/100/0.0293/'2025_central'!$E$5+'CO2 Transport &amp; Storage Costs'!$B23*'2025_central'!$C$5/1000+'Traded Carbon Price'!D23*'2025_central'!$D$5/1000</f>
        <v>65.94427588437452</v>
      </c>
      <c r="E22" s="25">
        <f>'2025_central'!$H$6+'Fuel Costs'!$F23/'2025_central'!$E$6+'CO2 Transport &amp; Storage Costs'!$B23*'2025_central'!$C$6/1000+'Traded Carbon Price'!B23*'2025_central'!$D$6/1000</f>
        <v>26.372252003236611</v>
      </c>
      <c r="F22" s="25">
        <f>'2025_central'!$H$6+'Fuel Costs'!$F23/'2025_central'!$E$6+'CO2 Transport &amp; Storage Costs'!$B23*'2025_central'!$C$6/1000+'Traded Carbon Price'!C23*'2025_central'!$D$6/1000</f>
        <v>-76.389645993526784</v>
      </c>
      <c r="G22" s="25">
        <f>'2025_central'!$H$6+'Fuel Costs'!$F23/'2025_central'!$E$6+'CO2 Transport &amp; Storage Costs'!$B23*'2025_central'!$C$6/1000+'Traded Carbon Price'!D23*'2025_central'!$D$6/1000</f>
        <v>-179.15154399029021</v>
      </c>
    </row>
    <row r="23" spans="1:7" x14ac:dyDescent="0.15">
      <c r="A23" s="13">
        <v>2041</v>
      </c>
      <c r="B23" s="25">
        <f>'2025_central'!$H$5+'Fuel Costs'!$C24/100/0.0293/'2025_central'!$E$5+'CO2 Transport &amp; Storage Costs'!$B24*'2025_central'!$C$5/1000+'Traded Carbon Price'!B24*'2025_central'!$D$5/1000</f>
        <v>60.726409497545234</v>
      </c>
      <c r="C23" s="25">
        <f>'2025_central'!$H$5+'Fuel Costs'!$C24/100/0.0293/'2025_central'!$E$5+'CO2 Transport &amp; Storage Costs'!$B24*'2025_central'!$C$5/1000+'Traded Carbon Price'!C24*'2025_central'!$D$5/1000</f>
        <v>63.528413648347303</v>
      </c>
      <c r="D23" s="25">
        <f>'2025_central'!$H$5+'Fuel Costs'!$C24/100/0.0293/'2025_central'!$E$5+'CO2 Transport &amp; Storage Costs'!$B24*'2025_central'!$C$5/1000+'Traded Carbon Price'!D24*'2025_central'!$D$5/1000</f>
        <v>66.330417799149373</v>
      </c>
      <c r="E23" s="25">
        <f>'2025_central'!$H$6+'Fuel Costs'!$F24/'2025_central'!$E$6+'CO2 Transport &amp; Storage Costs'!$B24*'2025_central'!$C$6/1000+'Traded Carbon Price'!B24*'2025_central'!$D$6/1000</f>
        <v>21.424456914503551</v>
      </c>
      <c r="F23" s="25">
        <f>'2025_central'!$H$6+'Fuel Costs'!$F24/'2025_central'!$E$6+'CO2 Transport &amp; Storage Costs'!$B24*'2025_central'!$C$6/1000+'Traded Carbon Price'!C24*'2025_central'!$D$6/1000</f>
        <v>-86.285236170992903</v>
      </c>
      <c r="G23" s="25">
        <f>'2025_central'!$H$6+'Fuel Costs'!$F24/'2025_central'!$E$6+'CO2 Transport &amp; Storage Costs'!$B24*'2025_central'!$C$6/1000+'Traded Carbon Price'!D24*'2025_central'!$D$6/1000</f>
        <v>-193.99492925648937</v>
      </c>
    </row>
    <row r="24" spans="1:7" x14ac:dyDescent="0.15">
      <c r="A24" s="13">
        <v>2042</v>
      </c>
      <c r="B24" s="25">
        <f>'2025_central'!$H$5+'Fuel Costs'!$C25/100/0.0293/'2025_central'!$E$5+'CO2 Transport &amp; Storage Costs'!$B25*'2025_central'!$C$5/1000+'Traded Carbon Price'!B25*'2025_central'!$D$5/1000</f>
        <v>60.855123469136849</v>
      </c>
      <c r="C24" s="25">
        <f>'2025_central'!$H$5+'Fuel Costs'!$C25/100/0.0293/'2025_central'!$E$5+'CO2 Transport &amp; Storage Costs'!$B25*'2025_central'!$C$5/1000+'Traded Carbon Price'!C25*'2025_central'!$D$5/1000</f>
        <v>63.785841591530527</v>
      </c>
      <c r="D24" s="25">
        <f>'2025_central'!$H$5+'Fuel Costs'!$C25/100/0.0293/'2025_central'!$E$5+'CO2 Transport &amp; Storage Costs'!$B25*'2025_central'!$C$5/1000+'Traded Carbon Price'!D25*'2025_central'!$D$5/1000</f>
        <v>66.716559713924212</v>
      </c>
      <c r="E24" s="25">
        <f>'2025_central'!$H$6+'Fuel Costs'!$F25/'2025_central'!$E$6+'CO2 Transport &amp; Storage Costs'!$B25*'2025_central'!$C$6/1000+'Traded Carbon Price'!B25*'2025_central'!$D$6/1000</f>
        <v>16.476661825770506</v>
      </c>
      <c r="F24" s="25">
        <f>'2025_central'!$H$6+'Fuel Costs'!$F25/'2025_central'!$E$6+'CO2 Transport &amp; Storage Costs'!$B25*'2025_central'!$C$6/1000+'Traded Carbon Price'!C25*'2025_central'!$D$6/1000</f>
        <v>-96.180826348458993</v>
      </c>
      <c r="G24" s="25">
        <f>'2025_central'!$H$6+'Fuel Costs'!$F25/'2025_central'!$E$6+'CO2 Transport &amp; Storage Costs'!$B25*'2025_central'!$C$6/1000+'Traded Carbon Price'!D25*'2025_central'!$D$6/1000</f>
        <v>-208.83831452268859</v>
      </c>
    </row>
    <row r="25" spans="1:7" x14ac:dyDescent="0.15">
      <c r="A25" s="13">
        <v>2043</v>
      </c>
      <c r="B25" s="25">
        <f>'2025_central'!$H$5+'Fuel Costs'!$C26/100/0.0293/'2025_central'!$E$5+'CO2 Transport &amp; Storage Costs'!$B26*'2025_central'!$C$5/1000+'Traded Carbon Price'!B26*'2025_central'!$D$5/1000</f>
        <v>60.983837440728465</v>
      </c>
      <c r="C25" s="25">
        <f>'2025_central'!$H$5+'Fuel Costs'!$C26/100/0.0293/'2025_central'!$E$5+'CO2 Transport &amp; Storage Costs'!$B26*'2025_central'!$C$5/1000+'Traded Carbon Price'!C26*'2025_central'!$D$5/1000</f>
        <v>64.043269534713758</v>
      </c>
      <c r="D25" s="25">
        <f>'2025_central'!$H$5+'Fuel Costs'!$C26/100/0.0293/'2025_central'!$E$5+'CO2 Transport &amp; Storage Costs'!$B26*'2025_central'!$C$5/1000+'Traded Carbon Price'!D26*'2025_central'!$D$5/1000</f>
        <v>67.102701628699052</v>
      </c>
      <c r="E25" s="25">
        <f>'2025_central'!$H$6+'Fuel Costs'!$F26/'2025_central'!$E$6+'CO2 Transport &amp; Storage Costs'!$B26*'2025_central'!$C$6/1000+'Traded Carbon Price'!B26*'2025_central'!$D$6/1000</f>
        <v>11.528866737037447</v>
      </c>
      <c r="F25" s="25">
        <f>'2025_central'!$H$6+'Fuel Costs'!$F26/'2025_central'!$E$6+'CO2 Transport &amp; Storage Costs'!$B26*'2025_central'!$C$6/1000+'Traded Carbon Price'!C26*'2025_central'!$D$6/1000</f>
        <v>-106.07641652592511</v>
      </c>
      <c r="G25" s="25">
        <f>'2025_central'!$H$6+'Fuel Costs'!$F26/'2025_central'!$E$6+'CO2 Transport &amp; Storage Costs'!$B26*'2025_central'!$C$6/1000+'Traded Carbon Price'!D26*'2025_central'!$D$6/1000</f>
        <v>-223.68169978888764</v>
      </c>
    </row>
    <row r="26" spans="1:7" x14ac:dyDescent="0.15">
      <c r="A26" s="13">
        <v>2044</v>
      </c>
      <c r="B26" s="25">
        <f>'2025_central'!$H$5+'Fuel Costs'!$C27/100/0.0293/'2025_central'!$E$5+'CO2 Transport &amp; Storage Costs'!$B27*'2025_central'!$C$5/1000+'Traded Carbon Price'!B27*'2025_central'!$D$5/1000</f>
        <v>61.112551412320073</v>
      </c>
      <c r="C26" s="25">
        <f>'2025_central'!$H$5+'Fuel Costs'!$C27/100/0.0293/'2025_central'!$E$5+'CO2 Transport &amp; Storage Costs'!$B27*'2025_central'!$C$5/1000+'Traded Carbon Price'!C27*'2025_central'!$D$5/1000</f>
        <v>64.300697477896989</v>
      </c>
      <c r="D26" s="25">
        <f>'2025_central'!$H$5+'Fuel Costs'!$C27/100/0.0293/'2025_central'!$E$5+'CO2 Transport &amp; Storage Costs'!$B27*'2025_central'!$C$5/1000+'Traded Carbon Price'!D27*'2025_central'!$D$5/1000</f>
        <v>67.488843543473905</v>
      </c>
      <c r="E26" s="25">
        <f>'2025_central'!$H$6+'Fuel Costs'!$F27/'2025_central'!$E$6+'CO2 Transport &amp; Storage Costs'!$B27*'2025_central'!$C$6/1000+'Traded Carbon Price'!B27*'2025_central'!$D$6/1000</f>
        <v>6.5810716483043876</v>
      </c>
      <c r="F26" s="25">
        <f>'2025_central'!$H$6+'Fuel Costs'!$F27/'2025_central'!$E$6+'CO2 Transport &amp; Storage Costs'!$B27*'2025_central'!$C$6/1000+'Traded Carbon Price'!C27*'2025_central'!$D$6/1000</f>
        <v>-115.97200670339123</v>
      </c>
      <c r="G26" s="25">
        <f>'2025_central'!$H$6+'Fuel Costs'!$F27/'2025_central'!$E$6+'CO2 Transport &amp; Storage Costs'!$B27*'2025_central'!$C$6/1000+'Traded Carbon Price'!D27*'2025_central'!$D$6/1000</f>
        <v>-238.52508505508686</v>
      </c>
    </row>
    <row r="27" spans="1:7" x14ac:dyDescent="0.15">
      <c r="A27" s="13">
        <v>2045</v>
      </c>
      <c r="B27" s="25">
        <f>'2025_central'!$H$5+'Fuel Costs'!$C28/100/0.0293/'2025_central'!$E$5+'CO2 Transport &amp; Storage Costs'!$B28*'2025_central'!$C$5/1000+'Traded Carbon Price'!B28*'2025_central'!$D$5/1000</f>
        <v>61.241265383911689</v>
      </c>
      <c r="C27" s="25">
        <f>'2025_central'!$H$5+'Fuel Costs'!$C28/100/0.0293/'2025_central'!$E$5+'CO2 Transport &amp; Storage Costs'!$B28*'2025_central'!$C$5/1000+'Traded Carbon Price'!C28*'2025_central'!$D$5/1000</f>
        <v>64.55812542108022</v>
      </c>
      <c r="D27" s="25">
        <f>'2025_central'!$H$5+'Fuel Costs'!$C28/100/0.0293/'2025_central'!$E$5+'CO2 Transport &amp; Storage Costs'!$B28*'2025_central'!$C$5/1000+'Traded Carbon Price'!D28*'2025_central'!$D$5/1000</f>
        <v>67.874985458248744</v>
      </c>
      <c r="E27" s="25">
        <f>'2025_central'!$H$6+'Fuel Costs'!$F28/'2025_central'!$E$6+'CO2 Transport &amp; Storage Costs'!$B28*'2025_central'!$C$6/1000+'Traded Carbon Price'!B28*'2025_central'!$D$6/1000</f>
        <v>1.6332765595713425</v>
      </c>
      <c r="F27" s="25">
        <f>'2025_central'!$H$6+'Fuel Costs'!$F28/'2025_central'!$E$6+'CO2 Transport &amp; Storage Costs'!$B28*'2025_central'!$C$6/1000+'Traded Carbon Price'!C28*'2025_central'!$D$6/1000</f>
        <v>-125.86759688085732</v>
      </c>
      <c r="G27" s="25">
        <f>'2025_central'!$H$6+'Fuel Costs'!$F28/'2025_central'!$E$6+'CO2 Transport &amp; Storage Costs'!$B28*'2025_central'!$C$6/1000+'Traded Carbon Price'!D28*'2025_central'!$D$6/1000</f>
        <v>-253.36847032128597</v>
      </c>
    </row>
    <row r="28" spans="1:7" x14ac:dyDescent="0.15">
      <c r="A28" s="13">
        <v>2046</v>
      </c>
      <c r="B28" s="25">
        <f>'2025_central'!$H$5+'Fuel Costs'!$C29/100/0.0293/'2025_central'!$E$5+'CO2 Transport &amp; Storage Costs'!$B29*'2025_central'!$C$5/1000+'Traded Carbon Price'!B29*'2025_central'!$D$5/1000</f>
        <v>61.369979355503304</v>
      </c>
      <c r="C28" s="25">
        <f>'2025_central'!$H$5+'Fuel Costs'!$C29/100/0.0293/'2025_central'!$E$5+'CO2 Transport &amp; Storage Costs'!$B29*'2025_central'!$C$5/1000+'Traded Carbon Price'!C29*'2025_central'!$D$5/1000</f>
        <v>64.815553364263451</v>
      </c>
      <c r="D28" s="25">
        <f>'2025_central'!$H$5+'Fuel Costs'!$C29/100/0.0293/'2025_central'!$E$5+'CO2 Transport &amp; Storage Costs'!$B29*'2025_central'!$C$5/1000+'Traded Carbon Price'!D29*'2025_central'!$D$5/1000</f>
        <v>68.261127373023584</v>
      </c>
      <c r="E28" s="25">
        <f>'2025_central'!$H$6+'Fuel Costs'!$F29/'2025_central'!$E$6+'CO2 Transport &amp; Storage Costs'!$B29*'2025_central'!$C$6/1000+'Traded Carbon Price'!B29*'2025_central'!$D$6/1000</f>
        <v>-3.3145185291617167</v>
      </c>
      <c r="F28" s="25">
        <f>'2025_central'!$H$6+'Fuel Costs'!$F29/'2025_central'!$E$6+'CO2 Transport &amp; Storage Costs'!$B29*'2025_central'!$C$6/1000+'Traded Carbon Price'!C29*'2025_central'!$D$6/1000</f>
        <v>-135.76318705832344</v>
      </c>
      <c r="G28" s="25">
        <f>'2025_central'!$H$6+'Fuel Costs'!$F29/'2025_central'!$E$6+'CO2 Transport &amp; Storage Costs'!$B29*'2025_central'!$C$6/1000+'Traded Carbon Price'!D29*'2025_central'!$D$6/1000</f>
        <v>-268.21185558748516</v>
      </c>
    </row>
    <row r="29" spans="1:7" x14ac:dyDescent="0.15">
      <c r="A29" s="13">
        <v>2047</v>
      </c>
      <c r="B29" s="25">
        <f>'2025_central'!$H$5+'Fuel Costs'!$C30/100/0.0293/'2025_central'!$E$5+'CO2 Transport &amp; Storage Costs'!$B30*'2025_central'!$C$5/1000+'Traded Carbon Price'!B30*'2025_central'!$D$5/1000</f>
        <v>61.498693327094919</v>
      </c>
      <c r="C29" s="25">
        <f>'2025_central'!$H$5+'Fuel Costs'!$C30/100/0.0293/'2025_central'!$E$5+'CO2 Transport &amp; Storage Costs'!$B30*'2025_central'!$C$5/1000+'Traded Carbon Price'!C30*'2025_central'!$D$5/1000</f>
        <v>65.072981307446668</v>
      </c>
      <c r="D29" s="25">
        <f>'2025_central'!$H$5+'Fuel Costs'!$C30/100/0.0293/'2025_central'!$E$5+'CO2 Transport &amp; Storage Costs'!$B30*'2025_central'!$C$5/1000+'Traded Carbon Price'!D30*'2025_central'!$D$5/1000</f>
        <v>68.647269287798437</v>
      </c>
      <c r="E29" s="25">
        <f>'2025_central'!$H$6+'Fuel Costs'!$F30/'2025_central'!$E$6+'CO2 Transport &amp; Storage Costs'!$B30*'2025_central'!$C$6/1000+'Traded Carbon Price'!B30*'2025_central'!$D$6/1000</f>
        <v>-8.2623136178947618</v>
      </c>
      <c r="F29" s="25">
        <f>'2025_central'!$H$6+'Fuel Costs'!$F30/'2025_central'!$E$6+'CO2 Transport &amp; Storage Costs'!$B30*'2025_central'!$C$6/1000+'Traded Carbon Price'!C30*'2025_central'!$D$6/1000</f>
        <v>-145.65877723578953</v>
      </c>
      <c r="G29" s="25">
        <f>'2025_central'!$H$6+'Fuel Costs'!$F30/'2025_central'!$E$6+'CO2 Transport &amp; Storage Costs'!$B30*'2025_central'!$C$6/1000+'Traded Carbon Price'!D30*'2025_central'!$D$6/1000</f>
        <v>-283.05524085368438</v>
      </c>
    </row>
    <row r="30" spans="1:7" x14ac:dyDescent="0.15">
      <c r="A30" s="13">
        <v>2048</v>
      </c>
      <c r="B30" s="25">
        <f>'2025_central'!$H$5+'Fuel Costs'!$C31/100/0.0293/'2025_central'!$E$5+'CO2 Transport &amp; Storage Costs'!$B31*'2025_central'!$C$5/1000+'Traded Carbon Price'!B31*'2025_central'!$D$5/1000</f>
        <v>61.627407298686535</v>
      </c>
      <c r="C30" s="25">
        <f>'2025_central'!$H$5+'Fuel Costs'!$C31/100/0.0293/'2025_central'!$E$5+'CO2 Transport &amp; Storage Costs'!$B31*'2025_central'!$C$5/1000+'Traded Carbon Price'!C31*'2025_central'!$D$5/1000</f>
        <v>65.330409250629899</v>
      </c>
      <c r="D30" s="25">
        <f>'2025_central'!$H$5+'Fuel Costs'!$C31/100/0.0293/'2025_central'!$E$5+'CO2 Transport &amp; Storage Costs'!$B31*'2025_central'!$C$5/1000+'Traded Carbon Price'!D31*'2025_central'!$D$5/1000</f>
        <v>69.033411202573276</v>
      </c>
      <c r="E30" s="25">
        <f>'2025_central'!$H$6+'Fuel Costs'!$F31/'2025_central'!$E$6+'CO2 Transport &amp; Storage Costs'!$B31*'2025_central'!$C$6/1000+'Traded Carbon Price'!B31*'2025_central'!$D$6/1000</f>
        <v>-13.210108706627807</v>
      </c>
      <c r="F30" s="25">
        <f>'2025_central'!$H$6+'Fuel Costs'!$F31/'2025_central'!$E$6+'CO2 Transport &amp; Storage Costs'!$B31*'2025_central'!$C$6/1000+'Traded Carbon Price'!C31*'2025_central'!$D$6/1000</f>
        <v>-155.55436741325562</v>
      </c>
      <c r="G30" s="25">
        <f>'2025_central'!$H$6+'Fuel Costs'!$F31/'2025_central'!$E$6+'CO2 Transport &amp; Storage Costs'!$B31*'2025_central'!$C$6/1000+'Traded Carbon Price'!D31*'2025_central'!$D$6/1000</f>
        <v>-297.89862611988349</v>
      </c>
    </row>
    <row r="31" spans="1:7" x14ac:dyDescent="0.15">
      <c r="A31" s="13">
        <v>2049</v>
      </c>
      <c r="B31" s="25">
        <f>'2025_central'!$H$5+'Fuel Costs'!$C32/100/0.0293/'2025_central'!$E$5+'CO2 Transport &amp; Storage Costs'!$B32*'2025_central'!$C$5/1000+'Traded Carbon Price'!B32*'2025_central'!$D$5/1000</f>
        <v>61.75612127027815</v>
      </c>
      <c r="C31" s="25">
        <f>'2025_central'!$H$5+'Fuel Costs'!$C32/100/0.0293/'2025_central'!$E$5+'CO2 Transport &amp; Storage Costs'!$B32*'2025_central'!$C$5/1000+'Traded Carbon Price'!C32*'2025_central'!$D$5/1000</f>
        <v>65.587837193813129</v>
      </c>
      <c r="D31" s="25">
        <f>'2025_central'!$H$5+'Fuel Costs'!$C32/100/0.0293/'2025_central'!$E$5+'CO2 Transport &amp; Storage Costs'!$B32*'2025_central'!$C$5/1000+'Traded Carbon Price'!D32*'2025_central'!$D$5/1000</f>
        <v>69.419553117348116</v>
      </c>
      <c r="E31" s="25">
        <f>'2025_central'!$H$6+'Fuel Costs'!$F32/'2025_central'!$E$6+'CO2 Transport &amp; Storage Costs'!$B32*'2025_central'!$C$6/1000+'Traded Carbon Price'!B32*'2025_central'!$D$6/1000</f>
        <v>-18.15790379536088</v>
      </c>
      <c r="F31" s="25">
        <f>'2025_central'!$H$6+'Fuel Costs'!$F32/'2025_central'!$E$6+'CO2 Transport &amp; Storage Costs'!$B32*'2025_central'!$C$6/1000+'Traded Carbon Price'!C32*'2025_central'!$D$6/1000</f>
        <v>-165.44995759072177</v>
      </c>
      <c r="G31" s="25">
        <f>'2025_central'!$H$6+'Fuel Costs'!$F32/'2025_central'!$E$6+'CO2 Transport &amp; Storage Costs'!$B32*'2025_central'!$C$6/1000+'Traded Carbon Price'!D32*'2025_central'!$D$6/1000</f>
        <v>-312.74201138608259</v>
      </c>
    </row>
    <row r="32" spans="1:7" x14ac:dyDescent="0.15">
      <c r="A32" s="13">
        <v>2050</v>
      </c>
      <c r="B32" s="25">
        <f>'2025_central'!$H$5+'Fuel Costs'!$C33/100/0.0293/'2025_central'!$E$5+'CO2 Transport &amp; Storage Costs'!$B33*'2025_central'!$C$5/1000+'Traded Carbon Price'!B33*'2025_central'!$D$5/1000</f>
        <v>61.884835241869766</v>
      </c>
      <c r="C32" s="25">
        <f>'2025_central'!$H$5+'Fuel Costs'!$C33/100/0.0293/'2025_central'!$E$5+'CO2 Transport &amp; Storage Costs'!$B33*'2025_central'!$C$5/1000+'Traded Carbon Price'!C33*'2025_central'!$D$5/1000</f>
        <v>65.84526513699636</v>
      </c>
      <c r="D32" s="25">
        <f>'2025_central'!$H$5+'Fuel Costs'!$C33/100/0.0293/'2025_central'!$E$5+'CO2 Transport &amp; Storage Costs'!$B33*'2025_central'!$C$5/1000+'Traded Carbon Price'!D33*'2025_central'!$D$5/1000</f>
        <v>69.805695032122955</v>
      </c>
      <c r="E32" s="25">
        <f>'2025_central'!$H$6+'Fuel Costs'!$F33/'2025_central'!$E$6+'CO2 Transport &amp; Storage Costs'!$B33*'2025_central'!$C$6/1000+'Traded Carbon Price'!B33*'2025_central'!$D$6/1000</f>
        <v>-23.105698884093925</v>
      </c>
      <c r="F32" s="25">
        <f>'2025_central'!$H$6+'Fuel Costs'!$F33/'2025_central'!$E$6+'CO2 Transport &amp; Storage Costs'!$B33*'2025_central'!$C$6/1000+'Traded Carbon Price'!C33*'2025_central'!$D$6/1000</f>
        <v>-175.34554776818786</v>
      </c>
      <c r="G32" s="25">
        <f>'2025_central'!$H$6+'Fuel Costs'!$F33/'2025_central'!$E$6+'CO2 Transport &amp; Storage Costs'!$B33*'2025_central'!$C$6/1000+'Traded Carbon Price'!D33*'2025_central'!$D$6/1000</f>
        <v>-327.58539665228182</v>
      </c>
    </row>
    <row r="33" spans="1:7" x14ac:dyDescent="0.15">
      <c r="A33" s="13">
        <v>2051</v>
      </c>
      <c r="B33" s="25">
        <f>'2025_central'!$H$5+'Fuel Costs'!$C34/100/0.0293/'2025_central'!$E$5+'CO2 Transport &amp; Storage Costs'!$B34*'2025_central'!$C$5/1000+'Traded Carbon Price'!B34*'2025_central'!$D$5/1000</f>
        <v>61.98388692652226</v>
      </c>
      <c r="C33" s="25">
        <f>'2025_central'!$H$5+'Fuel Costs'!$C34/100/0.0293/'2025_central'!$E$5+'CO2 Transport &amp; Storage Costs'!$B34*'2025_central'!$C$5/1000+'Traded Carbon Price'!C34*'2025_central'!$D$5/1000</f>
        <v>66.125378235185778</v>
      </c>
      <c r="D33" s="25">
        <f>'2025_central'!$H$5+'Fuel Costs'!$C34/100/0.0293/'2025_central'!$E$5+'CO2 Transport &amp; Storage Costs'!$B34*'2025_central'!$C$5/1000+'Traded Carbon Price'!D34*'2025_central'!$D$5/1000</f>
        <v>70.266869543849296</v>
      </c>
      <c r="E33" s="25">
        <f>'2025_central'!$H$6+'Fuel Costs'!$F34/'2025_central'!$E$6+'CO2 Transport &amp; Storage Costs'!$B34*'2025_central'!$C$6/1000+'Traded Carbon Price'!B34*'2025_central'!$D$6/1000</f>
        <v>-26.913268744569535</v>
      </c>
      <c r="F33" s="25">
        <f>'2025_central'!$H$6+'Fuel Costs'!$F34/'2025_central'!$E$6+'CO2 Transport &amp; Storage Costs'!$B34*'2025_central'!$C$6/1000+'Traded Carbon Price'!C34*'2025_central'!$D$6/1000</f>
        <v>-186.11316059508997</v>
      </c>
      <c r="G33" s="25">
        <f>'2025_central'!$H$6+'Fuel Costs'!$F34/'2025_central'!$E$6+'CO2 Transport &amp; Storage Costs'!$B34*'2025_central'!$C$6/1000+'Traded Carbon Price'!D34*'2025_central'!$D$6/1000</f>
        <v>-345.31305244561031</v>
      </c>
    </row>
    <row r="34" spans="1:7" x14ac:dyDescent="0.15">
      <c r="A34" s="13">
        <v>2052</v>
      </c>
      <c r="B34" s="25">
        <f>'2025_central'!$H$5+'Fuel Costs'!$C35/100/0.0293/'2025_central'!$E$5+'CO2 Transport &amp; Storage Costs'!$B35*'2025_central'!$C$5/1000+'Traded Carbon Price'!B35*'2025_central'!$D$5/1000</f>
        <v>62.075848351684883</v>
      </c>
      <c r="C34" s="25">
        <f>'2025_central'!$H$5+'Fuel Costs'!$C35/100/0.0293/'2025_central'!$E$5+'CO2 Transport &amp; Storage Costs'!$B35*'2025_central'!$C$5/1000+'Traded Carbon Price'!C35*'2025_central'!$D$5/1000</f>
        <v>66.396738009889532</v>
      </c>
      <c r="D34" s="25">
        <f>'2025_central'!$H$5+'Fuel Costs'!$C35/100/0.0293/'2025_central'!$E$5+'CO2 Transport &amp; Storage Costs'!$B35*'2025_central'!$C$5/1000+'Traded Carbon Price'!D35*'2025_central'!$D$5/1000</f>
        <v>70.717627668094181</v>
      </c>
      <c r="E34" s="25">
        <f>'2025_central'!$H$6+'Fuel Costs'!$F35/'2025_central'!$E$6+'CO2 Transport &amp; Storage Costs'!$B35*'2025_central'!$C$6/1000+'Traded Carbon Price'!B35*'2025_central'!$D$6/1000</f>
        <v>-30.448287376549814</v>
      </c>
      <c r="F34" s="25">
        <f>'2025_central'!$H$6+'Fuel Costs'!$F35/'2025_central'!$E$6+'CO2 Transport &amp; Storage Costs'!$B35*'2025_central'!$C$6/1000+'Traded Carbon Price'!C35*'2025_central'!$D$6/1000</f>
        <v>-196.54429362561191</v>
      </c>
      <c r="G34" s="25">
        <f>'2025_central'!$H$6+'Fuel Costs'!$F35/'2025_central'!$E$6+'CO2 Transport &amp; Storage Costs'!$B35*'2025_central'!$C$6/1000+'Traded Carbon Price'!D35*'2025_central'!$D$6/1000</f>
        <v>-362.64029987467393</v>
      </c>
    </row>
    <row r="35" spans="1:7" x14ac:dyDescent="0.15">
      <c r="A35" s="13">
        <v>2053</v>
      </c>
      <c r="B35" s="25">
        <f>'2025_central'!$H$5+'Fuel Costs'!$C36/100/0.0293/'2025_central'!$E$5+'CO2 Transport &amp; Storage Costs'!$B36*'2025_central'!$C$5/1000+'Traded Carbon Price'!B36*'2025_central'!$D$5/1000</f>
        <v>62.165736373803014</v>
      </c>
      <c r="C35" s="25">
        <f>'2025_central'!$H$5+'Fuel Costs'!$C36/100/0.0293/'2025_central'!$E$5+'CO2 Transport &amp; Storage Costs'!$B36*'2025_central'!$C$5/1000+'Traded Carbon Price'!C36*'2025_central'!$D$5/1000</f>
        <v>66.669417773670688</v>
      </c>
      <c r="D35" s="25">
        <f>'2025_central'!$H$5+'Fuel Costs'!$C36/100/0.0293/'2025_central'!$E$5+'CO2 Transport &amp; Storage Costs'!$B36*'2025_central'!$C$5/1000+'Traded Carbon Price'!D36*'2025_central'!$D$5/1000</f>
        <v>71.173099173538361</v>
      </c>
      <c r="E35" s="25">
        <f>'2025_central'!$H$6+'Fuel Costs'!$F36/'2025_central'!$E$6+'CO2 Transport &amp; Storage Costs'!$B36*'2025_central'!$C$6/1000+'Traded Carbon Price'!B36*'2025_central'!$D$6/1000</f>
        <v>-33.90360391190714</v>
      </c>
      <c r="F35" s="25">
        <f>'2025_central'!$H$6+'Fuel Costs'!$F36/'2025_central'!$E$6+'CO2 Transport &amp; Storage Costs'!$B36*'2025_central'!$C$6/1000+'Traded Carbon Price'!C36*'2025_central'!$D$6/1000</f>
        <v>-207.02616734413843</v>
      </c>
      <c r="G35" s="25">
        <f>'2025_central'!$H$6+'Fuel Costs'!$F36/'2025_central'!$E$6+'CO2 Transport &amp; Storage Costs'!$B36*'2025_central'!$C$6/1000+'Traded Carbon Price'!D36*'2025_central'!$D$6/1000</f>
        <v>-380.14873077636969</v>
      </c>
    </row>
    <row r="36" spans="1:7" x14ac:dyDescent="0.15">
      <c r="A36" s="13">
        <v>2054</v>
      </c>
      <c r="B36" s="25">
        <f>'2025_central'!$H$5+'Fuel Costs'!$C37/100/0.0293/'2025_central'!$E$5+'CO2 Transport &amp; Storage Costs'!$B37*'2025_central'!$C$5/1000+'Traded Carbon Price'!B37*'2025_central'!$D$5/1000</f>
        <v>62.252943309936043</v>
      </c>
      <c r="C36" s="25">
        <f>'2025_central'!$H$5+'Fuel Costs'!$C37/100/0.0293/'2025_central'!$E$5+'CO2 Transport &amp; Storage Costs'!$B37*'2025_central'!$C$5/1000+'Traded Carbon Price'!C37*'2025_central'!$D$5/1000</f>
        <v>66.942192770061666</v>
      </c>
      <c r="D36" s="25">
        <f>'2025_central'!$H$5+'Fuel Costs'!$C37/100/0.0293/'2025_central'!$E$5+'CO2 Transport &amp; Storage Costs'!$B37*'2025_central'!$C$5/1000+'Traded Carbon Price'!D37*'2025_central'!$D$5/1000</f>
        <v>71.631442230187275</v>
      </c>
      <c r="E36" s="25">
        <f>'2025_central'!$H$6+'Fuel Costs'!$F37/'2025_central'!$E$6+'CO2 Transport &amp; Storage Costs'!$B37*'2025_central'!$C$6/1000+'Traded Carbon Price'!B37*'2025_central'!$D$6/1000</f>
        <v>-37.255858876670914</v>
      </c>
      <c r="F36" s="25">
        <f>'2025_central'!$H$6+'Fuel Costs'!$F37/'2025_central'!$E$6+'CO2 Transport &amp; Storage Costs'!$B37*'2025_central'!$C$6/1000+'Traded Carbon Price'!C37*'2025_central'!$D$6/1000</f>
        <v>-217.51170182639768</v>
      </c>
      <c r="G36" s="25">
        <f>'2025_central'!$H$6+'Fuel Costs'!$F37/'2025_central'!$E$6+'CO2 Transport &amp; Storage Costs'!$B37*'2025_central'!$C$6/1000+'Traded Carbon Price'!D37*'2025_central'!$D$6/1000</f>
        <v>-397.76754477612462</v>
      </c>
    </row>
    <row r="37" spans="1:7" x14ac:dyDescent="0.15">
      <c r="A37" s="13">
        <v>2055</v>
      </c>
      <c r="B37" s="25">
        <f>'2025_central'!$H$5+'Fuel Costs'!$C38/100/0.0293/'2025_central'!$E$5+'CO2 Transport &amp; Storage Costs'!$B38*'2025_central'!$C$5/1000+'Traded Carbon Price'!B38*'2025_central'!$D$5/1000</f>
        <v>62.333292495731364</v>
      </c>
      <c r="C37" s="25">
        <f>'2025_central'!$H$5+'Fuel Costs'!$C38/100/0.0293/'2025_central'!$E$5+'CO2 Transport &amp; Storage Costs'!$B38*'2025_central'!$C$5/1000+'Traded Carbon Price'!C38*'2025_central'!$D$5/1000</f>
        <v>67.206273028823588</v>
      </c>
      <c r="D37" s="25">
        <f>'2025_central'!$H$5+'Fuel Costs'!$C38/100/0.0293/'2025_central'!$E$5+'CO2 Transport &amp; Storage Costs'!$B38*'2025_central'!$C$5/1000+'Traded Carbon Price'!D38*'2025_central'!$D$5/1000</f>
        <v>72.079253561915806</v>
      </c>
      <c r="E37" s="25">
        <f>'2025_central'!$H$6+'Fuel Costs'!$F38/'2025_central'!$E$6+'CO2 Transport &amp; Storage Costs'!$B38*'2025_central'!$C$6/1000+'Traded Carbon Price'!B38*'2025_central'!$D$6/1000</f>
        <v>-40.344500318977964</v>
      </c>
      <c r="F37" s="25">
        <f>'2025_central'!$H$6+'Fuel Costs'!$F38/'2025_central'!$E$6+'CO2 Transport &amp; Storage Costs'!$B38*'2025_central'!$C$6/1000+'Traded Carbon Price'!C38*'2025_central'!$D$6/1000</f>
        <v>-227.66300856626961</v>
      </c>
      <c r="G37" s="25">
        <f>'2025_central'!$H$6+'Fuel Costs'!$F38/'2025_central'!$E$6+'CO2 Transport &amp; Storage Costs'!$B38*'2025_central'!$C$6/1000+'Traded Carbon Price'!D38*'2025_central'!$D$6/1000</f>
        <v>-414.98151681356103</v>
      </c>
    </row>
    <row r="38" spans="1:7" x14ac:dyDescent="0.15">
      <c r="A38" s="13">
        <v>2056</v>
      </c>
      <c r="B38" s="25">
        <f>'2025_central'!$H$5+'Fuel Costs'!$C39/100/0.0293/'2025_central'!$E$5+'CO2 Transport &amp; Storage Costs'!$B39*'2025_central'!$C$5/1000+'Traded Carbon Price'!B39*'2025_central'!$D$5/1000</f>
        <v>62.41173743375731</v>
      </c>
      <c r="C38" s="25">
        <f>'2025_central'!$H$5+'Fuel Costs'!$C39/100/0.0293/'2025_central'!$E$5+'CO2 Transport &amp; Storage Costs'!$B39*'2025_central'!$C$5/1000+'Traded Carbon Price'!C39*'2025_central'!$D$5/1000</f>
        <v>67.471920425496663</v>
      </c>
      <c r="D38" s="25">
        <f>'2025_central'!$H$5+'Fuel Costs'!$C39/100/0.0293/'2025_central'!$E$5+'CO2 Transport &amp; Storage Costs'!$B39*'2025_central'!$C$5/1000+'Traded Carbon Price'!D39*'2025_central'!$D$5/1000</f>
        <v>72.532103417236016</v>
      </c>
      <c r="E38" s="25">
        <f>'2025_central'!$H$6+'Fuel Costs'!$F39/'2025_central'!$E$6+'CO2 Transport &amp; Storage Costs'!$B39*'2025_central'!$C$6/1000+'Traded Carbon Price'!B39*'2025_central'!$D$6/1000</f>
        <v>-43.359942032890615</v>
      </c>
      <c r="F38" s="25">
        <f>'2025_central'!$H$6+'Fuel Costs'!$F39/'2025_central'!$E$6+'CO2 Transport &amp; Storage Costs'!$B39*'2025_central'!$C$6/1000+'Traded Carbon Price'!C39*'2025_central'!$D$6/1000</f>
        <v>-237.87455645295879</v>
      </c>
      <c r="G38" s="25">
        <f>'2025_central'!$H$6+'Fuel Costs'!$F39/'2025_central'!$E$6+'CO2 Transport &amp; Storage Costs'!$B39*'2025_central'!$C$6/1000+'Traded Carbon Price'!D39*'2025_central'!$D$6/1000</f>
        <v>-432.38917087302707</v>
      </c>
    </row>
    <row r="39" spans="1:7" x14ac:dyDescent="0.15">
      <c r="A39" s="13">
        <v>2057</v>
      </c>
      <c r="B39" s="25">
        <f>'2025_central'!$H$5+'Fuel Costs'!$C40/100/0.0293/'2025_central'!$E$5+'CO2 Transport &amp; Storage Costs'!$B40*'2025_central'!$C$5/1000+'Traded Carbon Price'!B40*'2025_central'!$D$5/1000</f>
        <v>62.483029554162329</v>
      </c>
      <c r="C39" s="25">
        <f>'2025_central'!$H$5+'Fuel Costs'!$C40/100/0.0293/'2025_central'!$E$5+'CO2 Transport &amp; Storage Costs'!$B40*'2025_central'!$C$5/1000+'Traded Carbon Price'!C40*'2025_central'!$D$5/1000</f>
        <v>67.727898265924168</v>
      </c>
      <c r="D39" s="25">
        <f>'2025_central'!$H$5+'Fuel Costs'!$C40/100/0.0293/'2025_central'!$E$5+'CO2 Transport &amp; Storage Costs'!$B40*'2025_central'!$C$5/1000+'Traded Carbon Price'!D40*'2025_central'!$D$5/1000</f>
        <v>72.972766977685993</v>
      </c>
      <c r="E39" s="25">
        <f>'2025_central'!$H$6+'Fuel Costs'!$F40/'2025_central'!$E$6+'CO2 Transport &amp; Storage Costs'!$B40*'2025_central'!$C$6/1000+'Traded Carbon Price'!B40*'2025_central'!$D$6/1000</f>
        <v>-46.100427769159467</v>
      </c>
      <c r="F39" s="25">
        <f>'2025_central'!$H$6+'Fuel Costs'!$F40/'2025_central'!$E$6+'CO2 Transport &amp; Storage Costs'!$B40*'2025_central'!$C$6/1000+'Traded Carbon Price'!C40*'2025_central'!$D$6/1000</f>
        <v>-247.71440434227853</v>
      </c>
      <c r="G39" s="25">
        <f>'2025_central'!$H$6+'Fuel Costs'!$F40/'2025_central'!$E$6+'CO2 Transport &amp; Storage Costs'!$B40*'2025_central'!$C$6/1000+'Traded Carbon Price'!D40*'2025_central'!$D$6/1000</f>
        <v>-449.32838091539736</v>
      </c>
    </row>
    <row r="40" spans="1:7" x14ac:dyDescent="0.15">
      <c r="A40" s="13">
        <v>2058</v>
      </c>
      <c r="B40" s="25">
        <f>'2025_central'!$H$5+'Fuel Costs'!$C41/100/0.0293/'2025_central'!$E$5+'CO2 Transport &amp; Storage Costs'!$B41*'2025_central'!$C$5/1000+'Traded Carbon Price'!B41*'2025_central'!$D$5/1000</f>
        <v>62.548961401232681</v>
      </c>
      <c r="C40" s="25">
        <f>'2025_central'!$H$5+'Fuel Costs'!$C41/100/0.0293/'2025_central'!$E$5+'CO2 Transport &amp; Storage Costs'!$B41*'2025_central'!$C$5/1000+'Traded Carbon Price'!C41*'2025_central'!$D$5/1000</f>
        <v>67.977788073894288</v>
      </c>
      <c r="D40" s="25">
        <f>'2025_central'!$H$5+'Fuel Costs'!$C41/100/0.0293/'2025_central'!$E$5+'CO2 Transport &amp; Storage Costs'!$B41*'2025_central'!$C$5/1000+'Traded Carbon Price'!D41*'2025_central'!$D$5/1000</f>
        <v>73.406614746555903</v>
      </c>
      <c r="E40" s="25">
        <f>'2025_central'!$H$6+'Fuel Costs'!$F41/'2025_central'!$E$6+'CO2 Transport &amp; Storage Costs'!$B41*'2025_central'!$C$6/1000+'Traded Carbon Price'!B41*'2025_central'!$D$6/1000</f>
        <v>-48.634863348234205</v>
      </c>
      <c r="F40" s="25">
        <f>'2025_central'!$H$6+'Fuel Costs'!$F41/'2025_central'!$E$6+'CO2 Transport &amp; Storage Costs'!$B41*'2025_central'!$C$6/1000+'Traded Carbon Price'!C41*'2025_central'!$D$6/1000</f>
        <v>-257.32022684398726</v>
      </c>
      <c r="G40" s="25">
        <f>'2025_central'!$H$6+'Fuel Costs'!$F41/'2025_central'!$E$6+'CO2 Transport &amp; Storage Costs'!$B41*'2025_central'!$C$6/1000+'Traded Carbon Price'!D41*'2025_central'!$D$6/1000</f>
        <v>-466.00559033974071</v>
      </c>
    </row>
    <row r="41" spans="1:7" x14ac:dyDescent="0.15">
      <c r="A41" s="13">
        <v>2059</v>
      </c>
      <c r="B41" s="25">
        <f>'2025_central'!$H$5+'Fuel Costs'!$C42/100/0.0293/'2025_central'!$E$5+'CO2 Transport &amp; Storage Costs'!$B42*'2025_central'!$C$5/1000+'Traded Carbon Price'!B42*'2025_central'!$D$5/1000</f>
        <v>62.61048649476453</v>
      </c>
      <c r="C41" s="25">
        <f>'2025_central'!$H$5+'Fuel Costs'!$C42/100/0.0293/'2025_central'!$E$5+'CO2 Transport &amp; Storage Costs'!$B42*'2025_central'!$C$5/1000+'Traded Carbon Price'!C42*'2025_central'!$D$5/1000</f>
        <v>68.223484792943964</v>
      </c>
      <c r="D41" s="25">
        <f>'2025_central'!$H$5+'Fuel Costs'!$C42/100/0.0293/'2025_central'!$E$5+'CO2 Transport &amp; Storage Costs'!$B42*'2025_central'!$C$5/1000+'Traded Carbon Price'!D42*'2025_central'!$D$5/1000</f>
        <v>73.836483091123398</v>
      </c>
      <c r="E41" s="25">
        <f>'2025_central'!$H$6+'Fuel Costs'!$F42/'2025_central'!$E$6+'CO2 Transport &amp; Storage Costs'!$B42*'2025_central'!$C$6/1000+'Traded Carbon Price'!B42*'2025_central'!$D$6/1000</f>
        <v>-50.999902293474406</v>
      </c>
      <c r="F41" s="25">
        <f>'2025_central'!$H$6+'Fuel Costs'!$F42/'2025_central'!$E$6+'CO2 Transport &amp; Storage Costs'!$B42*'2025_central'!$C$6/1000+'Traded Carbon Price'!C42*'2025_central'!$D$6/1000</f>
        <v>-266.76486602961404</v>
      </c>
      <c r="G41" s="25">
        <f>'2025_central'!$H$6+'Fuel Costs'!$F42/'2025_central'!$E$6+'CO2 Transport &amp; Storage Costs'!$B42*'2025_central'!$C$6/1000+'Traded Carbon Price'!D42*'2025_central'!$D$6/1000</f>
        <v>-482.52982976575368</v>
      </c>
    </row>
    <row r="42" spans="1:7" x14ac:dyDescent="0.15">
      <c r="A42" s="13">
        <v>2060</v>
      </c>
      <c r="B42" s="25">
        <f>'2025_central'!$H$5+'Fuel Costs'!$C43/100/0.0293/'2025_central'!$E$5+'CO2 Transport &amp; Storage Costs'!$B43*'2025_central'!$C$5/1000+'Traded Carbon Price'!B43*'2025_central'!$D$5/1000</f>
        <v>62.666774514290694</v>
      </c>
      <c r="C42" s="25">
        <f>'2025_central'!$H$5+'Fuel Costs'!$C43/100/0.0293/'2025_central'!$E$5+'CO2 Transport &amp; Storage Costs'!$B43*'2025_central'!$C$5/1000+'Traded Carbon Price'!C43*'2025_central'!$D$5/1000</f>
        <v>68.463003496848785</v>
      </c>
      <c r="D42" s="25">
        <f>'2025_central'!$H$5+'Fuel Costs'!$C43/100/0.0293/'2025_central'!$E$5+'CO2 Transport &amp; Storage Costs'!$B43*'2025_central'!$C$5/1000+'Traded Carbon Price'!D43*'2025_central'!$D$5/1000</f>
        <v>74.25923247940689</v>
      </c>
      <c r="E42" s="25">
        <f>'2025_central'!$H$6+'Fuel Costs'!$F43/'2025_central'!$E$6+'CO2 Transport &amp; Storage Costs'!$B43*'2025_central'!$C$6/1000+'Traded Carbon Price'!B43*'2025_central'!$D$6/1000</f>
        <v>-53.163626892461252</v>
      </c>
      <c r="F42" s="25">
        <f>'2025_central'!$H$6+'Fuel Costs'!$F43/'2025_central'!$E$6+'CO2 Transport &amp; Storage Costs'!$B43*'2025_central'!$C$6/1000+'Traded Carbon Price'!C43*'2025_central'!$D$6/1000</f>
        <v>-275.97202087213623</v>
      </c>
      <c r="G42" s="25">
        <f>'2025_central'!$H$6+'Fuel Costs'!$F43/'2025_central'!$E$6+'CO2 Transport &amp; Storage Costs'!$B43*'2025_central'!$C$6/1000+'Traded Carbon Price'!D43*'2025_central'!$D$6/1000</f>
        <v>-498.7804148518112</v>
      </c>
    </row>
  </sheetData>
  <conditionalFormatting sqref="B2:G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B38D-8BAB-4E46-AD55-70F69C6C34BB}">
  <dimension ref="A1:G42"/>
  <sheetViews>
    <sheetView workbookViewId="0">
      <selection activeCell="C2" sqref="C2"/>
    </sheetView>
  </sheetViews>
  <sheetFormatPr baseColWidth="10" defaultRowHeight="13" x14ac:dyDescent="0.15"/>
  <cols>
    <col min="1" max="1" width="10.83203125" style="12" customWidth="1"/>
    <col min="2" max="2" width="17.83203125" style="12" bestFit="1" customWidth="1"/>
    <col min="3" max="3" width="20.6640625" style="12" bestFit="1" customWidth="1"/>
    <col min="4" max="4" width="18.5" style="12" bestFit="1" customWidth="1"/>
    <col min="5" max="5" width="19.83203125" style="12" bestFit="1" customWidth="1"/>
    <col min="6" max="6" width="22.83203125" style="12" bestFit="1" customWidth="1"/>
    <col min="7" max="7" width="20.5" style="12" bestFit="1" customWidth="1"/>
    <col min="8" max="16384" width="10.83203125" style="12"/>
  </cols>
  <sheetData>
    <row r="1" spans="1:7" x14ac:dyDescent="0.15">
      <c r="A1" s="13" t="s">
        <v>28</v>
      </c>
      <c r="B1" s="13" t="s">
        <v>29</v>
      </c>
      <c r="C1" s="13" t="s">
        <v>30</v>
      </c>
      <c r="D1" s="13" t="s">
        <v>32</v>
      </c>
      <c r="E1" s="13" t="s">
        <v>31</v>
      </c>
      <c r="F1" s="13" t="s">
        <v>33</v>
      </c>
      <c r="G1" s="13" t="s">
        <v>34</v>
      </c>
    </row>
    <row r="2" spans="1:7" x14ac:dyDescent="0.15">
      <c r="A2" s="13">
        <v>2020</v>
      </c>
      <c r="B2" s="25">
        <f>'2025_central'!$H$5+'Fuel Costs'!$D3/100/0.0293/'2025_central'!$E$5+'CO2 Transport &amp; Storage Costs'!$B3*'2025_central'!$C$5/1000+'Traded Carbon Price'!B3*'2025_central'!$D$5/1000</f>
        <v>64.459878442378908</v>
      </c>
      <c r="C2" s="25">
        <f>'2025_central'!$H$5+'Fuel Costs'!$D3/100/0.0293/'2025_central'!$E$5+'CO2 Transport &amp; Storage Costs'!$B3*'2025_central'!$C$5/1000+'Traded Carbon Price'!C3*'2025_central'!$D$5/1000</f>
        <v>64.934740463136876</v>
      </c>
      <c r="D2" s="25">
        <f>'2025_central'!$H$5+'Fuel Costs'!$D3/100/0.0293/'2025_central'!$E$5+'CO2 Transport &amp; Storage Costs'!$B3*'2025_central'!$C$5/1000+'Traded Carbon Price'!D3*'2025_central'!$D$5/1000</f>
        <v>65.409602483894844</v>
      </c>
      <c r="E2" s="25">
        <f>'2025_central'!$H$6+'Fuel Costs'!$G3/'2025_central'!$E$6+'CO2 Transport &amp; Storage Costs'!$B3*'2025_central'!$C$6/1000+'Traded Carbon Price'!B3*'2025_central'!$D$6/1000</f>
        <v>162.46748333333335</v>
      </c>
      <c r="F2" s="25">
        <f>'2025_central'!$H$6+'Fuel Costs'!$G3/'2025_central'!$E$6+'CO2 Transport &amp; Storage Costs'!$B3*'2025_central'!$C$6/1000+'Traded Carbon Price'!C3*'2025_central'!$D$6/1000</f>
        <v>144.21367650040685</v>
      </c>
      <c r="G2" s="25">
        <f>'2025_central'!$H$6+'Fuel Costs'!$G3/'2025_central'!$E$6+'CO2 Transport &amp; Storage Costs'!$B3*'2025_central'!$C$6/1000+'Traded Carbon Price'!D3*'2025_central'!$D$6/1000</f>
        <v>125.95986966748033</v>
      </c>
    </row>
    <row r="3" spans="1:7" x14ac:dyDescent="0.15">
      <c r="A3" s="13">
        <v>2021</v>
      </c>
      <c r="B3" s="25">
        <f>'2025_central'!$H$5+'Fuel Costs'!$D4/100/0.0293/'2025_central'!$E$5+'CO2 Transport &amp; Storage Costs'!$B4*'2025_central'!$C$5/1000+'Traded Carbon Price'!B4*'2025_central'!$D$5/1000</f>
        <v>65.324657166001217</v>
      </c>
      <c r="C3" s="25">
        <f>'2025_central'!$H$5+'Fuel Costs'!$D4/100/0.0293/'2025_central'!$E$5+'CO2 Transport &amp; Storage Costs'!$B4*'2025_central'!$C$5/1000+'Traded Carbon Price'!C4*'2025_central'!$D$5/1000</f>
        <v>65.890648031012816</v>
      </c>
      <c r="D3" s="25">
        <f>'2025_central'!$H$5+'Fuel Costs'!$D4/100/0.0293/'2025_central'!$E$5+'CO2 Transport &amp; Storage Costs'!$B4*'2025_central'!$C$5/1000+'Traded Carbon Price'!D4*'2025_central'!$D$5/1000</f>
        <v>66.456638896024415</v>
      </c>
      <c r="E3" s="25">
        <f>'2025_central'!$H$6+'Fuel Costs'!$G4/'2025_central'!$E$6+'CO2 Transport &amp; Storage Costs'!$B4*'2025_central'!$C$6/1000+'Traded Carbon Price'!B4*'2025_central'!$D$6/1000</f>
        <v>157.13908862239006</v>
      </c>
      <c r="F3" s="25">
        <f>'2025_central'!$H$6+'Fuel Costs'!$G4/'2025_central'!$E$6+'CO2 Transport &amp; Storage Costs'!$B4*'2025_central'!$C$6/1000+'Traded Carbon Price'!C4*'2025_central'!$D$6/1000</f>
        <v>135.38226776181287</v>
      </c>
      <c r="G3" s="25">
        <f>'2025_central'!$H$6+'Fuel Costs'!$G4/'2025_central'!$E$6+'CO2 Transport &amp; Storage Costs'!$B4*'2025_central'!$C$6/1000+'Traded Carbon Price'!D4*'2025_central'!$D$6/1000</f>
        <v>113.62544690123578</v>
      </c>
    </row>
    <row r="4" spans="1:7" x14ac:dyDescent="0.15">
      <c r="A4" s="13">
        <v>2022</v>
      </c>
      <c r="B4" s="25">
        <f>'2025_central'!$H$5+'Fuel Costs'!$D5/100/0.0293/'2025_central'!$E$5+'CO2 Transport &amp; Storage Costs'!$B5*'2025_central'!$C$5/1000+'Traded Carbon Price'!B5*'2025_central'!$D$5/1000</f>
        <v>66.18943588962351</v>
      </c>
      <c r="C4" s="25">
        <f>'2025_central'!$H$5+'Fuel Costs'!$D5/100/0.0293/'2025_central'!$E$5+'CO2 Transport &amp; Storage Costs'!$B5*'2025_central'!$C$5/1000+'Traded Carbon Price'!C5*'2025_central'!$D$5/1000</f>
        <v>66.846555598888742</v>
      </c>
      <c r="D4" s="25">
        <f>'2025_central'!$H$5+'Fuel Costs'!$D5/100/0.0293/'2025_central'!$E$5+'CO2 Transport &amp; Storage Costs'!$B5*'2025_central'!$C$5/1000+'Traded Carbon Price'!D5*'2025_central'!$D$5/1000</f>
        <v>67.503675308153973</v>
      </c>
      <c r="E4" s="25">
        <f>'2025_central'!$H$6+'Fuel Costs'!$G5/'2025_central'!$E$6+'CO2 Transport &amp; Storage Costs'!$B5*'2025_central'!$C$6/1000+'Traded Carbon Price'!B5*'2025_central'!$D$6/1000</f>
        <v>151.81069391144678</v>
      </c>
      <c r="F4" s="25">
        <f>'2025_central'!$H$6+'Fuel Costs'!$G5/'2025_central'!$E$6+'CO2 Transport &amp; Storage Costs'!$B5*'2025_central'!$C$6/1000+'Traded Carbon Price'!C5*'2025_central'!$D$6/1000</f>
        <v>126.55085902321906</v>
      </c>
      <c r="G4" s="25">
        <f>'2025_central'!$H$6+'Fuel Costs'!$G5/'2025_central'!$E$6+'CO2 Transport &amp; Storage Costs'!$B5*'2025_central'!$C$6/1000+'Traded Carbon Price'!D5*'2025_central'!$D$6/1000</f>
        <v>101.29102413499122</v>
      </c>
    </row>
    <row r="5" spans="1:7" x14ac:dyDescent="0.15">
      <c r="A5" s="13">
        <v>2023</v>
      </c>
      <c r="B5" s="25">
        <f>'2025_central'!$H$5+'Fuel Costs'!$D6/100/0.0293/'2025_central'!$E$5+'CO2 Transport &amp; Storage Costs'!$B6*'2025_central'!$C$5/1000+'Traded Carbon Price'!B6*'2025_central'!$D$5/1000</f>
        <v>67.05421461324579</v>
      </c>
      <c r="C5" s="25">
        <f>'2025_central'!$H$5+'Fuel Costs'!$D6/100/0.0293/'2025_central'!$E$5+'CO2 Transport &amp; Storage Costs'!$B6*'2025_central'!$C$5/1000+'Traded Carbon Price'!C6*'2025_central'!$D$5/1000</f>
        <v>67.802463166764667</v>
      </c>
      <c r="D5" s="25">
        <f>'2025_central'!$H$5+'Fuel Costs'!$D6/100/0.0293/'2025_central'!$E$5+'CO2 Transport &amp; Storage Costs'!$B6*'2025_central'!$C$5/1000+'Traded Carbon Price'!D6*'2025_central'!$D$5/1000</f>
        <v>68.55071172028353</v>
      </c>
      <c r="E5" s="25">
        <f>'2025_central'!$H$6+'Fuel Costs'!$G6/'2025_central'!$E$6+'CO2 Transport &amp; Storage Costs'!$B6*'2025_central'!$C$6/1000+'Traded Carbon Price'!B6*'2025_central'!$D$6/1000</f>
        <v>146.48229920050352</v>
      </c>
      <c r="F5" s="25">
        <f>'2025_central'!$H$6+'Fuel Costs'!$G6/'2025_central'!$E$6+'CO2 Transport &amp; Storage Costs'!$B6*'2025_central'!$C$6/1000+'Traded Carbon Price'!C6*'2025_central'!$D$6/1000</f>
        <v>117.71945028462511</v>
      </c>
      <c r="G5" s="25">
        <f>'2025_central'!$H$6+'Fuel Costs'!$G6/'2025_central'!$E$6+'CO2 Transport &amp; Storage Costs'!$B6*'2025_central'!$C$6/1000+'Traded Carbon Price'!D6*'2025_central'!$D$6/1000</f>
        <v>88.956601368746675</v>
      </c>
    </row>
    <row r="6" spans="1:7" x14ac:dyDescent="0.15">
      <c r="A6" s="13">
        <v>2024</v>
      </c>
      <c r="B6" s="25">
        <f>'2025_central'!$H$5+'Fuel Costs'!$D7/100/0.0293/'2025_central'!$E$5+'CO2 Transport &amp; Storage Costs'!$B7*'2025_central'!$C$5/1000+'Traded Carbon Price'!B7*'2025_central'!$D$5/1000</f>
        <v>67.918993336868084</v>
      </c>
      <c r="C6" s="25">
        <f>'2025_central'!$H$5+'Fuel Costs'!$D7/100/0.0293/'2025_central'!$E$5+'CO2 Transport &amp; Storage Costs'!$B7*'2025_central'!$C$5/1000+'Traded Carbon Price'!C7*'2025_central'!$D$5/1000</f>
        <v>68.758370734640593</v>
      </c>
      <c r="D6" s="25">
        <f>'2025_central'!$H$5+'Fuel Costs'!$D7/100/0.0293/'2025_central'!$E$5+'CO2 Transport &amp; Storage Costs'!$B7*'2025_central'!$C$5/1000+'Traded Carbon Price'!D7*'2025_central'!$D$5/1000</f>
        <v>69.597748132413088</v>
      </c>
      <c r="E6" s="25">
        <f>'2025_central'!$H$6+'Fuel Costs'!$G7/'2025_central'!$E$6+'CO2 Transport &amp; Storage Costs'!$B7*'2025_central'!$C$6/1000+'Traded Carbon Price'!B7*'2025_central'!$D$6/1000</f>
        <v>141.15390448956015</v>
      </c>
      <c r="F6" s="25">
        <f>'2025_central'!$H$6+'Fuel Costs'!$G7/'2025_central'!$E$6+'CO2 Transport &amp; Storage Costs'!$B7*'2025_central'!$C$6/1000+'Traded Carbon Price'!C7*'2025_central'!$D$6/1000</f>
        <v>108.88804154603113</v>
      </c>
      <c r="G6" s="25">
        <f>'2025_central'!$H$6+'Fuel Costs'!$G7/'2025_central'!$E$6+'CO2 Transport &amp; Storage Costs'!$B7*'2025_central'!$C$6/1000+'Traded Carbon Price'!D7*'2025_central'!$D$6/1000</f>
        <v>76.622178602502132</v>
      </c>
    </row>
    <row r="7" spans="1:7" x14ac:dyDescent="0.15">
      <c r="A7" s="13">
        <v>2025</v>
      </c>
      <c r="B7" s="25">
        <f>'2025_central'!$H$5+'Fuel Costs'!$D8/100/0.0293/'2025_central'!$E$5+'CO2 Transport &amp; Storage Costs'!$B8*'2025_central'!$C$5/1000+'Traded Carbon Price'!B8*'2025_central'!$D$5/1000</f>
        <v>68.783772060490378</v>
      </c>
      <c r="C7" s="25">
        <f>'2025_central'!$H$5+'Fuel Costs'!$D8/100/0.0293/'2025_central'!$E$5+'CO2 Transport &amp; Storage Costs'!$B8*'2025_central'!$C$5/1000+'Traded Carbon Price'!C8*'2025_central'!$D$5/1000</f>
        <v>69.714278302516519</v>
      </c>
      <c r="D7" s="25">
        <f>'2025_central'!$H$5+'Fuel Costs'!$D8/100/0.0293/'2025_central'!$E$5+'CO2 Transport &amp; Storage Costs'!$B8*'2025_central'!$C$5/1000+'Traded Carbon Price'!D8*'2025_central'!$D$5/1000</f>
        <v>70.644784544542645</v>
      </c>
      <c r="E7" s="25">
        <f>'2025_central'!$H$6+'Fuel Costs'!$G8/'2025_central'!$E$6+'CO2 Transport &amp; Storage Costs'!$B8*'2025_central'!$C$6/1000+'Traded Carbon Price'!B8*'2025_central'!$D$6/1000</f>
        <v>135.82550977861692</v>
      </c>
      <c r="F7" s="25">
        <f>'2025_central'!$H$6+'Fuel Costs'!$G8/'2025_central'!$E$6+'CO2 Transport &amp; Storage Costs'!$B8*'2025_central'!$C$6/1000+'Traded Carbon Price'!C8*'2025_central'!$D$6/1000</f>
        <v>100.05663280743723</v>
      </c>
      <c r="G7" s="25">
        <f>'2025_central'!$H$6+'Fuel Costs'!$G8/'2025_central'!$E$6+'CO2 Transport &amp; Storage Costs'!$B8*'2025_central'!$C$6/1000+'Traded Carbon Price'!D8*'2025_central'!$D$6/1000</f>
        <v>64.287755836257546</v>
      </c>
    </row>
    <row r="8" spans="1:7" x14ac:dyDescent="0.15">
      <c r="A8" s="13">
        <v>2026</v>
      </c>
      <c r="B8" s="25">
        <f>'2025_central'!$H$5+'Fuel Costs'!$D9/100/0.0293/'2025_central'!$E$5+'CO2 Transport &amp; Storage Costs'!$B9*'2025_central'!$C$5/1000+'Traded Carbon Price'!B9*'2025_central'!$D$5/1000</f>
        <v>69.648550784112686</v>
      </c>
      <c r="C8" s="25">
        <f>'2025_central'!$H$5+'Fuel Costs'!$D9/100/0.0293/'2025_central'!$E$5+'CO2 Transport &amp; Storage Costs'!$B9*'2025_central'!$C$5/1000+'Traded Carbon Price'!C9*'2025_central'!$D$5/1000</f>
        <v>70.670185870392459</v>
      </c>
      <c r="D8" s="25">
        <f>'2025_central'!$H$5+'Fuel Costs'!$D9/100/0.0293/'2025_central'!$E$5+'CO2 Transport &amp; Storage Costs'!$B9*'2025_central'!$C$5/1000+'Traded Carbon Price'!D9*'2025_central'!$D$5/1000</f>
        <v>71.691820956672231</v>
      </c>
      <c r="E8" s="25">
        <f>'2025_central'!$H$6+'Fuel Costs'!$G9/'2025_central'!$E$6+'CO2 Transport &amp; Storage Costs'!$B9*'2025_central'!$C$6/1000+'Traded Carbon Price'!B9*'2025_central'!$D$6/1000</f>
        <v>130.49711506767363</v>
      </c>
      <c r="F8" s="25">
        <f>'2025_central'!$H$6+'Fuel Costs'!$G9/'2025_central'!$E$6+'CO2 Transport &amp; Storage Costs'!$B9*'2025_central'!$C$6/1000+'Traded Carbon Price'!C9*'2025_central'!$D$6/1000</f>
        <v>91.225224068843289</v>
      </c>
      <c r="G8" s="25">
        <f>'2025_central'!$H$6+'Fuel Costs'!$G9/'2025_central'!$E$6+'CO2 Transport &amp; Storage Costs'!$B9*'2025_central'!$C$6/1000+'Traded Carbon Price'!D9*'2025_central'!$D$6/1000</f>
        <v>51.953333070012974</v>
      </c>
    </row>
    <row r="9" spans="1:7" x14ac:dyDescent="0.15">
      <c r="A9" s="13">
        <v>2027</v>
      </c>
      <c r="B9" s="25">
        <f>'2025_central'!$H$5+'Fuel Costs'!$D10/100/0.0293/'2025_central'!$E$5+'CO2 Transport &amp; Storage Costs'!$B10*'2025_central'!$C$5/1000+'Traded Carbon Price'!B10*'2025_central'!$D$5/1000</f>
        <v>70.513329507734966</v>
      </c>
      <c r="C9" s="25">
        <f>'2025_central'!$H$5+'Fuel Costs'!$D10/100/0.0293/'2025_central'!$E$5+'CO2 Transport &amp; Storage Costs'!$B10*'2025_central'!$C$5/1000+'Traded Carbon Price'!C10*'2025_central'!$D$5/1000</f>
        <v>71.626093438268384</v>
      </c>
      <c r="D9" s="25">
        <f>'2025_central'!$H$5+'Fuel Costs'!$D10/100/0.0293/'2025_central'!$E$5+'CO2 Transport &amp; Storage Costs'!$B10*'2025_central'!$C$5/1000+'Traded Carbon Price'!D10*'2025_central'!$D$5/1000</f>
        <v>72.738857368801789</v>
      </c>
      <c r="E9" s="25">
        <f>'2025_central'!$H$6+'Fuel Costs'!$G10/'2025_central'!$E$6+'CO2 Transport &amp; Storage Costs'!$B10*'2025_central'!$C$6/1000+'Traded Carbon Price'!B10*'2025_central'!$D$6/1000</f>
        <v>125.16872035673033</v>
      </c>
      <c r="F9" s="25">
        <f>'2025_central'!$H$6+'Fuel Costs'!$G10/'2025_central'!$E$6+'CO2 Transport &amp; Storage Costs'!$B10*'2025_central'!$C$6/1000+'Traded Carbon Price'!C10*'2025_central'!$D$6/1000</f>
        <v>82.393815330249367</v>
      </c>
      <c r="G9" s="25">
        <f>'2025_central'!$H$6+'Fuel Costs'!$G10/'2025_central'!$E$6+'CO2 Transport &amp; Storage Costs'!$B10*'2025_central'!$C$6/1000+'Traded Carbon Price'!D10*'2025_central'!$D$6/1000</f>
        <v>39.618910303768402</v>
      </c>
    </row>
    <row r="10" spans="1:7" x14ac:dyDescent="0.15">
      <c r="A10" s="13">
        <v>2028</v>
      </c>
      <c r="B10" s="25">
        <f>'2025_central'!$H$5+'Fuel Costs'!$D11/100/0.0293/'2025_central'!$E$5+'CO2 Transport &amp; Storage Costs'!$B11*'2025_central'!$C$5/1000+'Traded Carbon Price'!B11*'2025_central'!$D$5/1000</f>
        <v>71.37810823135726</v>
      </c>
      <c r="C10" s="25">
        <f>'2025_central'!$H$5+'Fuel Costs'!$D11/100/0.0293/'2025_central'!$E$5+'CO2 Transport &amp; Storage Costs'!$B11*'2025_central'!$C$5/1000+'Traded Carbon Price'!C11*'2025_central'!$D$5/1000</f>
        <v>72.58200100614431</v>
      </c>
      <c r="D10" s="25">
        <f>'2025_central'!$H$5+'Fuel Costs'!$D11/100/0.0293/'2025_central'!$E$5+'CO2 Transport &amp; Storage Costs'!$B11*'2025_central'!$C$5/1000+'Traded Carbon Price'!D11*'2025_central'!$D$5/1000</f>
        <v>73.785893780931346</v>
      </c>
      <c r="E10" s="25">
        <f>'2025_central'!$H$6+'Fuel Costs'!$G11/'2025_central'!$E$6+'CO2 Transport &amp; Storage Costs'!$B11*'2025_central'!$C$6/1000+'Traded Carbon Price'!B11*'2025_central'!$D$6/1000</f>
        <v>119.84032564578705</v>
      </c>
      <c r="F10" s="25">
        <f>'2025_central'!$H$6+'Fuel Costs'!$G11/'2025_central'!$E$6+'CO2 Transport &amp; Storage Costs'!$B11*'2025_central'!$C$6/1000+'Traded Carbon Price'!C11*'2025_central'!$D$6/1000</f>
        <v>73.562406591655431</v>
      </c>
      <c r="G10" s="25">
        <f>'2025_central'!$H$6+'Fuel Costs'!$G11/'2025_central'!$E$6+'CO2 Transport &amp; Storage Costs'!$B11*'2025_central'!$C$6/1000+'Traded Carbon Price'!D11*'2025_central'!$D$6/1000</f>
        <v>27.28448753752383</v>
      </c>
    </row>
    <row r="11" spans="1:7" x14ac:dyDescent="0.15">
      <c r="A11" s="13">
        <v>2029</v>
      </c>
      <c r="B11" s="25">
        <f>'2025_central'!$H$5+'Fuel Costs'!$D12/100/0.0293/'2025_central'!$E$5+'CO2 Transport &amp; Storage Costs'!$B12*'2025_central'!$C$5/1000+'Traded Carbon Price'!B12*'2025_central'!$D$5/1000</f>
        <v>72.242886954979539</v>
      </c>
      <c r="C11" s="25">
        <f>'2025_central'!$H$5+'Fuel Costs'!$D12/100/0.0293/'2025_central'!$E$5+'CO2 Transport &amp; Storage Costs'!$B12*'2025_central'!$C$5/1000+'Traded Carbon Price'!C12*'2025_central'!$D$5/1000</f>
        <v>73.537908574020207</v>
      </c>
      <c r="D11" s="25">
        <f>'2025_central'!$H$5+'Fuel Costs'!$D12/100/0.0293/'2025_central'!$E$5+'CO2 Transport &amp; Storage Costs'!$B12*'2025_central'!$C$5/1000+'Traded Carbon Price'!D12*'2025_central'!$D$5/1000</f>
        <v>74.832930193060889</v>
      </c>
      <c r="E11" s="25">
        <f>'2025_central'!$H$6+'Fuel Costs'!$G12/'2025_central'!$E$6+'CO2 Transport &amp; Storage Costs'!$B12*'2025_central'!$C$6/1000+'Traded Carbon Price'!B12*'2025_central'!$D$6/1000</f>
        <v>114.51193093484375</v>
      </c>
      <c r="F11" s="25">
        <f>'2025_central'!$H$6+'Fuel Costs'!$G12/'2025_central'!$E$6+'CO2 Transport &amp; Storage Costs'!$B12*'2025_central'!$C$6/1000+'Traded Carbon Price'!C12*'2025_central'!$D$6/1000</f>
        <v>64.73099785306151</v>
      </c>
      <c r="G11" s="25">
        <f>'2025_central'!$H$6+'Fuel Costs'!$G12/'2025_central'!$E$6+'CO2 Transport &amp; Storage Costs'!$B12*'2025_central'!$C$6/1000+'Traded Carbon Price'!D12*'2025_central'!$D$6/1000</f>
        <v>14.950064771279273</v>
      </c>
    </row>
    <row r="12" spans="1:7" x14ac:dyDescent="0.15">
      <c r="A12" s="13">
        <v>2030</v>
      </c>
      <c r="B12" s="25">
        <f>'2025_central'!$H$5+'Fuel Costs'!$D13/100/0.0293/'2025_central'!$E$5+'CO2 Transport &amp; Storage Costs'!$B13*'2025_central'!$C$5/1000+'Traded Carbon Price'!B13*'2025_central'!$D$5/1000</f>
        <v>73.107665678601848</v>
      </c>
      <c r="C12" s="25">
        <f>'2025_central'!$H$5+'Fuel Costs'!$D13/100/0.0293/'2025_central'!$E$5+'CO2 Transport &amp; Storage Costs'!$B13*'2025_central'!$C$5/1000+'Traded Carbon Price'!C13*'2025_central'!$D$5/1000</f>
        <v>74.493816141896147</v>
      </c>
      <c r="D12" s="25">
        <f>'2025_central'!$H$5+'Fuel Costs'!$D13/100/0.0293/'2025_central'!$E$5+'CO2 Transport &amp; Storage Costs'!$B13*'2025_central'!$C$5/1000+'Traded Carbon Price'!D13*'2025_central'!$D$5/1000</f>
        <v>75.879966605190461</v>
      </c>
      <c r="E12" s="25">
        <f>'2025_central'!$H$6+'Fuel Costs'!$G13/'2025_central'!$E$6+'CO2 Transport &amp; Storage Costs'!$B13*'2025_central'!$C$6/1000+'Traded Carbon Price'!B13*'2025_central'!$D$6/1000</f>
        <v>109.18353622390048</v>
      </c>
      <c r="F12" s="25">
        <f>'2025_central'!$H$6+'Fuel Costs'!$G13/'2025_central'!$E$6+'CO2 Transport &amp; Storage Costs'!$B13*'2025_central'!$C$6/1000+'Traded Carbon Price'!C13*'2025_central'!$D$6/1000</f>
        <v>55.899589114467602</v>
      </c>
      <c r="G12" s="25">
        <f>'2025_central'!$H$6+'Fuel Costs'!$G13/'2025_central'!$E$6+'CO2 Transport &amp; Storage Costs'!$B13*'2025_central'!$C$6/1000+'Traded Carbon Price'!D13*'2025_central'!$D$6/1000</f>
        <v>2.6156420050347151</v>
      </c>
    </row>
    <row r="13" spans="1:7" x14ac:dyDescent="0.15">
      <c r="A13" s="13">
        <v>2031</v>
      </c>
      <c r="B13" s="25">
        <f>'2025_central'!$H$5+'Fuel Costs'!$D14/100/0.0293/'2025_central'!$E$5+'CO2 Transport &amp; Storage Costs'!$B14*'2025_central'!$C$5/1000+'Traded Carbon Price'!B14*'2025_central'!$D$5/1000</f>
        <v>73.962543327486316</v>
      </c>
      <c r="C13" s="25">
        <f>'2025_central'!$H$5+'Fuel Costs'!$D14/100/0.0293/'2025_central'!$E$5+'CO2 Transport &amp; Storage Costs'!$B14*'2025_central'!$C$5/1000+'Traded Carbon Price'!C14*'2025_central'!$D$5/1000</f>
        <v>75.477407762372238</v>
      </c>
      <c r="D13" s="25">
        <f>'2025_central'!$H$5+'Fuel Costs'!$D14/100/0.0293/'2025_central'!$E$5+'CO2 Transport &amp; Storage Costs'!$B14*'2025_central'!$C$5/1000+'Traded Carbon Price'!D14*'2025_central'!$D$5/1000</f>
        <v>76.99227219725816</v>
      </c>
      <c r="E13" s="25">
        <f>'2025_central'!$H$6+'Fuel Costs'!$G14/'2025_central'!$E$6+'CO2 Transport &amp; Storage Costs'!$B14*'2025_central'!$C$6/1000+'Traded Carbon Price'!B14*'2025_central'!$D$6/1000</f>
        <v>104.23574113516742</v>
      </c>
      <c r="F13" s="25">
        <f>'2025_central'!$H$6+'Fuel Costs'!$G14/'2025_central'!$E$6+'CO2 Transport &amp; Storage Costs'!$B14*'2025_central'!$C$6/1000+'Traded Carbon Price'!C14*'2025_central'!$D$6/1000</f>
        <v>46.003998937001498</v>
      </c>
      <c r="G13" s="25">
        <f>'2025_central'!$H$6+'Fuel Costs'!$G14/'2025_central'!$E$6+'CO2 Transport &amp; Storage Costs'!$B14*'2025_central'!$C$6/1000+'Traded Carbon Price'!D14*'2025_central'!$D$6/1000</f>
        <v>-12.227743261164449</v>
      </c>
    </row>
    <row r="14" spans="1:7" x14ac:dyDescent="0.15">
      <c r="A14" s="13">
        <v>2032</v>
      </c>
      <c r="B14" s="25">
        <f>'2025_central'!$H$5+'Fuel Costs'!$D15/100/0.0293/'2025_central'!$E$5+'CO2 Transport &amp; Storage Costs'!$B15*'2025_central'!$C$5/1000+'Traded Carbon Price'!B15*'2025_central'!$D$5/1000</f>
        <v>74.817420976370798</v>
      </c>
      <c r="C14" s="25">
        <f>'2025_central'!$H$5+'Fuel Costs'!$D15/100/0.0293/'2025_central'!$E$5+'CO2 Transport &amp; Storage Costs'!$B15*'2025_central'!$C$5/1000+'Traded Carbon Price'!C15*'2025_central'!$D$5/1000</f>
        <v>76.460999382848328</v>
      </c>
      <c r="D14" s="25">
        <f>'2025_central'!$H$5+'Fuel Costs'!$D15/100/0.0293/'2025_central'!$E$5+'CO2 Transport &amp; Storage Costs'!$B15*'2025_central'!$C$5/1000+'Traded Carbon Price'!D15*'2025_central'!$D$5/1000</f>
        <v>78.104577789325873</v>
      </c>
      <c r="E14" s="25">
        <f>'2025_central'!$H$6+'Fuel Costs'!$G15/'2025_central'!$E$6+'CO2 Transport &amp; Storage Costs'!$B15*'2025_central'!$C$6/1000+'Traded Carbon Price'!B15*'2025_central'!$D$6/1000</f>
        <v>99.287946046434371</v>
      </c>
      <c r="F14" s="25">
        <f>'2025_central'!$H$6+'Fuel Costs'!$G15/'2025_central'!$E$6+'CO2 Transport &amp; Storage Costs'!$B15*'2025_central'!$C$6/1000+'Traded Carbon Price'!C15*'2025_central'!$D$6/1000</f>
        <v>36.108408759535394</v>
      </c>
      <c r="G14" s="25">
        <f>'2025_central'!$H$6+'Fuel Costs'!$G15/'2025_central'!$E$6+'CO2 Transport &amp; Storage Costs'!$B15*'2025_central'!$C$6/1000+'Traded Carbon Price'!D15*'2025_central'!$D$6/1000</f>
        <v>-27.071128527363612</v>
      </c>
    </row>
    <row r="15" spans="1:7" x14ac:dyDescent="0.15">
      <c r="A15" s="13">
        <v>2033</v>
      </c>
      <c r="B15" s="25">
        <f>'2025_central'!$H$5+'Fuel Costs'!$D16/100/0.0293/'2025_central'!$E$5+'CO2 Transport &amp; Storage Costs'!$B16*'2025_central'!$C$5/1000+'Traded Carbon Price'!B16*'2025_central'!$D$5/1000</f>
        <v>75.67229862525528</v>
      </c>
      <c r="C15" s="25">
        <f>'2025_central'!$H$5+'Fuel Costs'!$D16/100/0.0293/'2025_central'!$E$5+'CO2 Transport &amp; Storage Costs'!$B16*'2025_central'!$C$5/1000+'Traded Carbon Price'!C16*'2025_central'!$D$5/1000</f>
        <v>77.444591003324433</v>
      </c>
      <c r="D15" s="25">
        <f>'2025_central'!$H$5+'Fuel Costs'!$D16/100/0.0293/'2025_central'!$E$5+'CO2 Transport &amp; Storage Costs'!$B16*'2025_central'!$C$5/1000+'Traded Carbon Price'!D16*'2025_central'!$D$5/1000</f>
        <v>79.216883381393586</v>
      </c>
      <c r="E15" s="25">
        <f>'2025_central'!$H$6+'Fuel Costs'!$G16/'2025_central'!$E$6+'CO2 Transport &amp; Storage Costs'!$B16*'2025_central'!$C$6/1000+'Traded Carbon Price'!B16*'2025_central'!$D$6/1000</f>
        <v>94.340150957701312</v>
      </c>
      <c r="F15" s="25">
        <f>'2025_central'!$H$6+'Fuel Costs'!$G16/'2025_central'!$E$6+'CO2 Transport &amp; Storage Costs'!$B16*'2025_central'!$C$6/1000+'Traded Carbon Price'!C16*'2025_central'!$D$6/1000</f>
        <v>26.212818582069275</v>
      </c>
      <c r="G15" s="25">
        <f>'2025_central'!$H$6+'Fuel Costs'!$G16/'2025_central'!$E$6+'CO2 Transport &amp; Storage Costs'!$B16*'2025_central'!$C$6/1000+'Traded Carbon Price'!D16*'2025_central'!$D$6/1000</f>
        <v>-41.914513793562747</v>
      </c>
    </row>
    <row r="16" spans="1:7" x14ac:dyDescent="0.15">
      <c r="A16" s="13">
        <v>2034</v>
      </c>
      <c r="B16" s="25">
        <f>'2025_central'!$H$5+'Fuel Costs'!$D17/100/0.0293/'2025_central'!$E$5+'CO2 Transport &amp; Storage Costs'!$B17*'2025_central'!$C$5/1000+'Traded Carbon Price'!B17*'2025_central'!$D$5/1000</f>
        <v>76.527176274139734</v>
      </c>
      <c r="C16" s="25">
        <f>'2025_central'!$H$5+'Fuel Costs'!$D17/100/0.0293/'2025_central'!$E$5+'CO2 Transport &amp; Storage Costs'!$B17*'2025_central'!$C$5/1000+'Traded Carbon Price'!C17*'2025_central'!$D$5/1000</f>
        <v>78.42818262380051</v>
      </c>
      <c r="D16" s="25">
        <f>'2025_central'!$H$5+'Fuel Costs'!$D17/100/0.0293/'2025_central'!$E$5+'CO2 Transport &amp; Storage Costs'!$B17*'2025_central'!$C$5/1000+'Traded Carbon Price'!D17*'2025_central'!$D$5/1000</f>
        <v>80.329188973461271</v>
      </c>
      <c r="E16" s="25">
        <f>'2025_central'!$H$6+'Fuel Costs'!$G17/'2025_central'!$E$6+'CO2 Transport &amp; Storage Costs'!$B17*'2025_central'!$C$6/1000+'Traded Carbon Price'!B17*'2025_central'!$D$6/1000</f>
        <v>89.392355868968266</v>
      </c>
      <c r="F16" s="25">
        <f>'2025_central'!$H$6+'Fuel Costs'!$G17/'2025_central'!$E$6+'CO2 Transport &amp; Storage Costs'!$B17*'2025_central'!$C$6/1000+'Traded Carbon Price'!C17*'2025_central'!$D$6/1000</f>
        <v>16.317228404603185</v>
      </c>
      <c r="G16" s="25">
        <f>'2025_central'!$H$6+'Fuel Costs'!$G17/'2025_central'!$E$6+'CO2 Transport &amp; Storage Costs'!$B17*'2025_central'!$C$6/1000+'Traded Carbon Price'!D17*'2025_central'!$D$6/1000</f>
        <v>-56.757899059761911</v>
      </c>
    </row>
    <row r="17" spans="1:7" x14ac:dyDescent="0.15">
      <c r="A17" s="13">
        <v>2035</v>
      </c>
      <c r="B17" s="25">
        <f>'2025_central'!$H$5+'Fuel Costs'!$D18/100/0.0293/'2025_central'!$E$5+'CO2 Transport &amp; Storage Costs'!$B18*'2025_central'!$C$5/1000+'Traded Carbon Price'!B18*'2025_central'!$D$5/1000</f>
        <v>77.38205392302423</v>
      </c>
      <c r="C17" s="25">
        <f>'2025_central'!$H$5+'Fuel Costs'!$D18/100/0.0293/'2025_central'!$E$5+'CO2 Transport &amp; Storage Costs'!$B18*'2025_central'!$C$5/1000+'Traded Carbon Price'!C18*'2025_central'!$D$5/1000</f>
        <v>79.411774244276614</v>
      </c>
      <c r="D17" s="25">
        <f>'2025_central'!$H$5+'Fuel Costs'!$D18/100/0.0293/'2025_central'!$E$5+'CO2 Transport &amp; Storage Costs'!$B18*'2025_central'!$C$5/1000+'Traded Carbon Price'!D18*'2025_central'!$D$5/1000</f>
        <v>81.441494565528998</v>
      </c>
      <c r="E17" s="25">
        <f>'2025_central'!$H$6+'Fuel Costs'!$G18/'2025_central'!$E$6+'CO2 Transport &amp; Storage Costs'!$B18*'2025_central'!$C$6/1000+'Traded Carbon Price'!B18*'2025_central'!$D$6/1000</f>
        <v>84.444560780235207</v>
      </c>
      <c r="F17" s="25">
        <f>'2025_central'!$H$6+'Fuel Costs'!$G18/'2025_central'!$E$6+'CO2 Transport &amp; Storage Costs'!$B18*'2025_central'!$C$6/1000+'Traded Carbon Price'!C18*'2025_central'!$D$6/1000</f>
        <v>6.4216382271370662</v>
      </c>
      <c r="G17" s="25">
        <f>'2025_central'!$H$6+'Fuel Costs'!$G18/'2025_central'!$E$6+'CO2 Transport &amp; Storage Costs'!$B18*'2025_central'!$C$6/1000+'Traded Carbon Price'!D18*'2025_central'!$D$6/1000</f>
        <v>-71.601284325961046</v>
      </c>
    </row>
    <row r="18" spans="1:7" x14ac:dyDescent="0.15">
      <c r="A18" s="13">
        <v>2036</v>
      </c>
      <c r="B18" s="25">
        <f>'2025_central'!$H$5+'Fuel Costs'!$D19/100/0.0293/'2025_central'!$E$5+'CO2 Transport &amp; Storage Costs'!$B19*'2025_central'!$C$5/1000+'Traded Carbon Price'!B19*'2025_central'!$D$5/1000</f>
        <v>77.510767894615839</v>
      </c>
      <c r="C18" s="25">
        <f>'2025_central'!$H$5+'Fuel Costs'!$D19/100/0.0293/'2025_central'!$E$5+'CO2 Transport &amp; Storage Costs'!$B19*'2025_central'!$C$5/1000+'Traded Carbon Price'!C19*'2025_central'!$D$5/1000</f>
        <v>79.669202187459845</v>
      </c>
      <c r="D18" s="25">
        <f>'2025_central'!$H$5+'Fuel Costs'!$D19/100/0.0293/'2025_central'!$E$5+'CO2 Transport &amp; Storage Costs'!$B19*'2025_central'!$C$5/1000+'Traded Carbon Price'!D19*'2025_central'!$D$5/1000</f>
        <v>81.827636480303838</v>
      </c>
      <c r="E18" s="25">
        <f>'2025_central'!$H$6+'Fuel Costs'!$G19/'2025_central'!$E$6+'CO2 Transport &amp; Storage Costs'!$B19*'2025_central'!$C$6/1000+'Traded Carbon Price'!B19*'2025_central'!$D$6/1000</f>
        <v>79.496765691502162</v>
      </c>
      <c r="F18" s="25">
        <f>'2025_central'!$H$6+'Fuel Costs'!$G19/'2025_central'!$E$6+'CO2 Transport &amp; Storage Costs'!$B19*'2025_central'!$C$6/1000+'Traded Carbon Price'!C19*'2025_central'!$D$6/1000</f>
        <v>-3.4739519503290239</v>
      </c>
      <c r="G18" s="25">
        <f>'2025_central'!$H$6+'Fuel Costs'!$G19/'2025_central'!$E$6+'CO2 Transport &amp; Storage Costs'!$B19*'2025_central'!$C$6/1000+'Traded Carbon Price'!D19*'2025_central'!$D$6/1000</f>
        <v>-86.444669592160267</v>
      </c>
    </row>
    <row r="19" spans="1:7" x14ac:dyDescent="0.15">
      <c r="A19" s="13">
        <v>2037</v>
      </c>
      <c r="B19" s="25">
        <f>'2025_central'!$H$5+'Fuel Costs'!$D20/100/0.0293/'2025_central'!$E$5+'CO2 Transport &amp; Storage Costs'!$B20*'2025_central'!$C$5/1000+'Traded Carbon Price'!B20*'2025_central'!$D$5/1000</f>
        <v>77.639481866207461</v>
      </c>
      <c r="C19" s="25">
        <f>'2025_central'!$H$5+'Fuel Costs'!$D20/100/0.0293/'2025_central'!$E$5+'CO2 Transport &amp; Storage Costs'!$B20*'2025_central'!$C$5/1000+'Traded Carbon Price'!C20*'2025_central'!$D$5/1000</f>
        <v>79.926630130643062</v>
      </c>
      <c r="D19" s="25">
        <f>'2025_central'!$H$5+'Fuel Costs'!$D20/100/0.0293/'2025_central'!$E$5+'CO2 Transport &amp; Storage Costs'!$B20*'2025_central'!$C$5/1000+'Traded Carbon Price'!D20*'2025_central'!$D$5/1000</f>
        <v>82.213778395078677</v>
      </c>
      <c r="E19" s="25">
        <f>'2025_central'!$H$6+'Fuel Costs'!$G20/'2025_central'!$E$6+'CO2 Transport &amp; Storage Costs'!$B20*'2025_central'!$C$6/1000+'Traded Carbon Price'!B20*'2025_central'!$D$6/1000</f>
        <v>74.548970602769089</v>
      </c>
      <c r="F19" s="25">
        <f>'2025_central'!$H$6+'Fuel Costs'!$G20/'2025_central'!$E$6+'CO2 Transport &amp; Storage Costs'!$B20*'2025_central'!$C$6/1000+'Traded Carbon Price'!C20*'2025_central'!$D$6/1000</f>
        <v>-13.369542127795171</v>
      </c>
      <c r="G19" s="25">
        <f>'2025_central'!$H$6+'Fuel Costs'!$G20/'2025_central'!$E$6+'CO2 Transport &amp; Storage Costs'!$B20*'2025_central'!$C$6/1000+'Traded Carbon Price'!D20*'2025_central'!$D$6/1000</f>
        <v>-101.28805485835937</v>
      </c>
    </row>
    <row r="20" spans="1:7" x14ac:dyDescent="0.15">
      <c r="A20" s="13">
        <v>2038</v>
      </c>
      <c r="B20" s="25">
        <f>'2025_central'!$H$5+'Fuel Costs'!$D21/100/0.0293/'2025_central'!$E$5+'CO2 Transport &amp; Storage Costs'!$B21*'2025_central'!$C$5/1000+'Traded Carbon Price'!B21*'2025_central'!$D$5/1000</f>
        <v>77.76819583779907</v>
      </c>
      <c r="C20" s="25">
        <f>'2025_central'!$H$5+'Fuel Costs'!$D21/100/0.0293/'2025_central'!$E$5+'CO2 Transport &amp; Storage Costs'!$B21*'2025_central'!$C$5/1000+'Traded Carbon Price'!C21*'2025_central'!$D$5/1000</f>
        <v>80.184058073826293</v>
      </c>
      <c r="D20" s="25">
        <f>'2025_central'!$H$5+'Fuel Costs'!$D21/100/0.0293/'2025_central'!$E$5+'CO2 Transport &amp; Storage Costs'!$B21*'2025_central'!$C$5/1000+'Traded Carbon Price'!D21*'2025_central'!$D$5/1000</f>
        <v>82.599920309853516</v>
      </c>
      <c r="E20" s="25">
        <f>'2025_central'!$H$6+'Fuel Costs'!$G21/'2025_central'!$E$6+'CO2 Transport &amp; Storage Costs'!$B21*'2025_central'!$C$6/1000+'Traded Carbon Price'!B21*'2025_central'!$D$6/1000</f>
        <v>69.601175514036058</v>
      </c>
      <c r="F20" s="25">
        <f>'2025_central'!$H$6+'Fuel Costs'!$G21/'2025_central'!$E$6+'CO2 Transport &amp; Storage Costs'!$B21*'2025_central'!$C$6/1000+'Traded Carbon Price'!C21*'2025_central'!$D$6/1000</f>
        <v>-23.265132305261233</v>
      </c>
      <c r="G20" s="25">
        <f>'2025_central'!$H$6+'Fuel Costs'!$G21/'2025_central'!$E$6+'CO2 Transport &amp; Storage Costs'!$B21*'2025_central'!$C$6/1000+'Traded Carbon Price'!D21*'2025_central'!$D$6/1000</f>
        <v>-116.13144012455854</v>
      </c>
    </row>
    <row r="21" spans="1:7" x14ac:dyDescent="0.15">
      <c r="A21" s="13">
        <v>2039</v>
      </c>
      <c r="B21" s="25">
        <f>'2025_central'!$H$5+'Fuel Costs'!$D22/100/0.0293/'2025_central'!$E$5+'CO2 Transport &amp; Storage Costs'!$B22*'2025_central'!$C$5/1000+'Traded Carbon Price'!B22*'2025_central'!$D$5/1000</f>
        <v>77.896909809390692</v>
      </c>
      <c r="C21" s="25">
        <f>'2025_central'!$H$5+'Fuel Costs'!$D22/100/0.0293/'2025_central'!$E$5+'CO2 Transport &amp; Storage Costs'!$B22*'2025_central'!$C$5/1000+'Traded Carbon Price'!C22*'2025_central'!$D$5/1000</f>
        <v>80.441486017009524</v>
      </c>
      <c r="D21" s="25">
        <f>'2025_central'!$H$5+'Fuel Costs'!$D22/100/0.0293/'2025_central'!$E$5+'CO2 Transport &amp; Storage Costs'!$B22*'2025_central'!$C$5/1000+'Traded Carbon Price'!D22*'2025_central'!$D$5/1000</f>
        <v>82.98606222462837</v>
      </c>
      <c r="E21" s="25">
        <f>'2025_central'!$H$6+'Fuel Costs'!$G22/'2025_central'!$E$6+'CO2 Transport &amp; Storage Costs'!$B22*'2025_central'!$C$6/1000+'Traded Carbon Price'!B22*'2025_central'!$D$6/1000</f>
        <v>64.653380425302998</v>
      </c>
      <c r="F21" s="25">
        <f>'2025_central'!$H$6+'Fuel Costs'!$G22/'2025_central'!$E$6+'CO2 Transport &amp; Storage Costs'!$B22*'2025_central'!$C$6/1000+'Traded Carbon Price'!C22*'2025_central'!$D$6/1000</f>
        <v>-33.160722482727351</v>
      </c>
      <c r="G21" s="25">
        <f>'2025_central'!$H$6+'Fuel Costs'!$G22/'2025_central'!$E$6+'CO2 Transport &amp; Storage Costs'!$B22*'2025_central'!$C$6/1000+'Traded Carbon Price'!D22*'2025_central'!$D$6/1000</f>
        <v>-130.9748253907577</v>
      </c>
    </row>
    <row r="22" spans="1:7" x14ac:dyDescent="0.15">
      <c r="A22" s="13">
        <v>2040</v>
      </c>
      <c r="B22" s="25">
        <f>'2025_central'!$H$5+'Fuel Costs'!$D23/100/0.0293/'2025_central'!$E$5+'CO2 Transport &amp; Storage Costs'!$B23*'2025_central'!$C$5/1000+'Traded Carbon Price'!B23*'2025_central'!$D$5/1000</f>
        <v>78.025623780982301</v>
      </c>
      <c r="C22" s="25">
        <f>'2025_central'!$H$5+'Fuel Costs'!$D23/100/0.0293/'2025_central'!$E$5+'CO2 Transport &amp; Storage Costs'!$B23*'2025_central'!$C$5/1000+'Traded Carbon Price'!C23*'2025_central'!$D$5/1000</f>
        <v>80.698913960192755</v>
      </c>
      <c r="D22" s="25">
        <f>'2025_central'!$H$5+'Fuel Costs'!$D23/100/0.0293/'2025_central'!$E$5+'CO2 Transport &amp; Storage Costs'!$B23*'2025_central'!$C$5/1000+'Traded Carbon Price'!D23*'2025_central'!$D$5/1000</f>
        <v>83.372204139403209</v>
      </c>
      <c r="E22" s="25">
        <f>'2025_central'!$H$6+'Fuel Costs'!$G23/'2025_central'!$E$6+'CO2 Transport &amp; Storage Costs'!$B23*'2025_central'!$C$6/1000+'Traded Carbon Price'!B23*'2025_central'!$D$6/1000</f>
        <v>59.705585336569953</v>
      </c>
      <c r="F22" s="25">
        <f>'2025_central'!$H$6+'Fuel Costs'!$G23/'2025_central'!$E$6+'CO2 Transport &amp; Storage Costs'!$B23*'2025_central'!$C$6/1000+'Traded Carbon Price'!C23*'2025_central'!$D$6/1000</f>
        <v>-43.056312660193441</v>
      </c>
      <c r="G22" s="25">
        <f>'2025_central'!$H$6+'Fuel Costs'!$G23/'2025_central'!$E$6+'CO2 Transport &amp; Storage Costs'!$B23*'2025_central'!$C$6/1000+'Traded Carbon Price'!D23*'2025_central'!$D$6/1000</f>
        <v>-145.81821065695686</v>
      </c>
    </row>
    <row r="23" spans="1:7" x14ac:dyDescent="0.15">
      <c r="A23" s="13">
        <v>2041</v>
      </c>
      <c r="B23" s="25">
        <f>'2025_central'!$H$5+'Fuel Costs'!$D24/100/0.0293/'2025_central'!$E$5+'CO2 Transport &amp; Storage Costs'!$B24*'2025_central'!$C$5/1000+'Traded Carbon Price'!B24*'2025_central'!$D$5/1000</f>
        <v>78.154337752573909</v>
      </c>
      <c r="C23" s="25">
        <f>'2025_central'!$H$5+'Fuel Costs'!$D24/100/0.0293/'2025_central'!$E$5+'CO2 Transport &amp; Storage Costs'!$B24*'2025_central'!$C$5/1000+'Traded Carbon Price'!C24*'2025_central'!$D$5/1000</f>
        <v>80.956341903375986</v>
      </c>
      <c r="D23" s="25">
        <f>'2025_central'!$H$5+'Fuel Costs'!$D24/100/0.0293/'2025_central'!$E$5+'CO2 Transport &amp; Storage Costs'!$B24*'2025_central'!$C$5/1000+'Traded Carbon Price'!D24*'2025_central'!$D$5/1000</f>
        <v>83.758346054178048</v>
      </c>
      <c r="E23" s="25">
        <f>'2025_central'!$H$6+'Fuel Costs'!$G24/'2025_central'!$E$6+'CO2 Transport &amp; Storage Costs'!$B24*'2025_central'!$C$6/1000+'Traded Carbon Price'!B24*'2025_central'!$D$6/1000</f>
        <v>54.757790247836894</v>
      </c>
      <c r="F23" s="25">
        <f>'2025_central'!$H$6+'Fuel Costs'!$G24/'2025_central'!$E$6+'CO2 Transport &amp; Storage Costs'!$B24*'2025_central'!$C$6/1000+'Traded Carbon Price'!C24*'2025_central'!$D$6/1000</f>
        <v>-52.95190283765956</v>
      </c>
      <c r="G23" s="25">
        <f>'2025_central'!$H$6+'Fuel Costs'!$G24/'2025_central'!$E$6+'CO2 Transport &amp; Storage Costs'!$B24*'2025_central'!$C$6/1000+'Traded Carbon Price'!D24*'2025_central'!$D$6/1000</f>
        <v>-160.66159592315603</v>
      </c>
    </row>
    <row r="24" spans="1:7" x14ac:dyDescent="0.15">
      <c r="A24" s="13">
        <v>2042</v>
      </c>
      <c r="B24" s="25">
        <f>'2025_central'!$H$5+'Fuel Costs'!$D25/100/0.0293/'2025_central'!$E$5+'CO2 Transport &amp; Storage Costs'!$B25*'2025_central'!$C$5/1000+'Traded Carbon Price'!B25*'2025_central'!$D$5/1000</f>
        <v>78.283051724165531</v>
      </c>
      <c r="C24" s="25">
        <f>'2025_central'!$H$5+'Fuel Costs'!$D25/100/0.0293/'2025_central'!$E$5+'CO2 Transport &amp; Storage Costs'!$B25*'2025_central'!$C$5/1000+'Traded Carbon Price'!C25*'2025_central'!$D$5/1000</f>
        <v>81.213769846559217</v>
      </c>
      <c r="D24" s="25">
        <f>'2025_central'!$H$5+'Fuel Costs'!$D25/100/0.0293/'2025_central'!$E$5+'CO2 Transport &amp; Storage Costs'!$B25*'2025_central'!$C$5/1000+'Traded Carbon Price'!D25*'2025_central'!$D$5/1000</f>
        <v>84.144487968952902</v>
      </c>
      <c r="E24" s="25">
        <f>'2025_central'!$H$6+'Fuel Costs'!$G25/'2025_central'!$E$6+'CO2 Transport &amp; Storage Costs'!$B25*'2025_central'!$C$6/1000+'Traded Carbon Price'!B25*'2025_central'!$D$6/1000</f>
        <v>49.809995159103849</v>
      </c>
      <c r="F24" s="25">
        <f>'2025_central'!$H$6+'Fuel Costs'!$G25/'2025_central'!$E$6+'CO2 Transport &amp; Storage Costs'!$B25*'2025_central'!$C$6/1000+'Traded Carbon Price'!C25*'2025_central'!$D$6/1000</f>
        <v>-62.84749301512565</v>
      </c>
      <c r="G24" s="25">
        <f>'2025_central'!$H$6+'Fuel Costs'!$G25/'2025_central'!$E$6+'CO2 Transport &amp; Storage Costs'!$B25*'2025_central'!$C$6/1000+'Traded Carbon Price'!D25*'2025_central'!$D$6/1000</f>
        <v>-175.50498118935525</v>
      </c>
    </row>
    <row r="25" spans="1:7" x14ac:dyDescent="0.15">
      <c r="A25" s="13">
        <v>2043</v>
      </c>
      <c r="B25" s="25">
        <f>'2025_central'!$H$5+'Fuel Costs'!$D26/100/0.0293/'2025_central'!$E$5+'CO2 Transport &amp; Storage Costs'!$B26*'2025_central'!$C$5/1000+'Traded Carbon Price'!B26*'2025_central'!$D$5/1000</f>
        <v>78.41176569575714</v>
      </c>
      <c r="C25" s="25">
        <f>'2025_central'!$H$5+'Fuel Costs'!$D26/100/0.0293/'2025_central'!$E$5+'CO2 Transport &amp; Storage Costs'!$B26*'2025_central'!$C$5/1000+'Traded Carbon Price'!C26*'2025_central'!$D$5/1000</f>
        <v>81.471197789742448</v>
      </c>
      <c r="D25" s="25">
        <f>'2025_central'!$H$5+'Fuel Costs'!$D26/100/0.0293/'2025_central'!$E$5+'CO2 Transport &amp; Storage Costs'!$B26*'2025_central'!$C$5/1000+'Traded Carbon Price'!D26*'2025_central'!$D$5/1000</f>
        <v>84.530629883727741</v>
      </c>
      <c r="E25" s="25">
        <f>'2025_central'!$H$6+'Fuel Costs'!$G26/'2025_central'!$E$6+'CO2 Transport &amp; Storage Costs'!$B26*'2025_central'!$C$6/1000+'Traded Carbon Price'!B26*'2025_central'!$D$6/1000</f>
        <v>44.86220007037079</v>
      </c>
      <c r="F25" s="25">
        <f>'2025_central'!$H$6+'Fuel Costs'!$G26/'2025_central'!$E$6+'CO2 Transport &amp; Storage Costs'!$B26*'2025_central'!$C$6/1000+'Traded Carbon Price'!C26*'2025_central'!$D$6/1000</f>
        <v>-72.743083192591769</v>
      </c>
      <c r="G25" s="25">
        <f>'2025_central'!$H$6+'Fuel Costs'!$G26/'2025_central'!$E$6+'CO2 Transport &amp; Storage Costs'!$B26*'2025_central'!$C$6/1000+'Traded Carbon Price'!D26*'2025_central'!$D$6/1000</f>
        <v>-190.3483664555543</v>
      </c>
    </row>
    <row r="26" spans="1:7" x14ac:dyDescent="0.15">
      <c r="A26" s="13">
        <v>2044</v>
      </c>
      <c r="B26" s="25">
        <f>'2025_central'!$H$5+'Fuel Costs'!$D27/100/0.0293/'2025_central'!$E$5+'CO2 Transport &amp; Storage Costs'!$B27*'2025_central'!$C$5/1000+'Traded Carbon Price'!B27*'2025_central'!$D$5/1000</f>
        <v>78.540479667348762</v>
      </c>
      <c r="C26" s="25">
        <f>'2025_central'!$H$5+'Fuel Costs'!$D27/100/0.0293/'2025_central'!$E$5+'CO2 Transport &amp; Storage Costs'!$B27*'2025_central'!$C$5/1000+'Traded Carbon Price'!C27*'2025_central'!$D$5/1000</f>
        <v>81.728625732925664</v>
      </c>
      <c r="D26" s="25">
        <f>'2025_central'!$H$5+'Fuel Costs'!$D27/100/0.0293/'2025_central'!$E$5+'CO2 Transport &amp; Storage Costs'!$B27*'2025_central'!$C$5/1000+'Traded Carbon Price'!D27*'2025_central'!$D$5/1000</f>
        <v>84.91677179850258</v>
      </c>
      <c r="E26" s="25">
        <f>'2025_central'!$H$6+'Fuel Costs'!$G27/'2025_central'!$E$6+'CO2 Transport &amp; Storage Costs'!$B27*'2025_central'!$C$6/1000+'Traded Carbon Price'!B27*'2025_central'!$D$6/1000</f>
        <v>39.91440498163773</v>
      </c>
      <c r="F26" s="25">
        <f>'2025_central'!$H$6+'Fuel Costs'!$G27/'2025_central'!$E$6+'CO2 Transport &amp; Storage Costs'!$B27*'2025_central'!$C$6/1000+'Traded Carbon Price'!C27*'2025_central'!$D$6/1000</f>
        <v>-82.638673370057887</v>
      </c>
      <c r="G26" s="25">
        <f>'2025_central'!$H$6+'Fuel Costs'!$G27/'2025_central'!$E$6+'CO2 Transport &amp; Storage Costs'!$B27*'2025_central'!$C$6/1000+'Traded Carbon Price'!D27*'2025_central'!$D$6/1000</f>
        <v>-205.19175172175352</v>
      </c>
    </row>
    <row r="27" spans="1:7" x14ac:dyDescent="0.15">
      <c r="A27" s="13">
        <v>2045</v>
      </c>
      <c r="B27" s="25">
        <f>'2025_central'!$H$5+'Fuel Costs'!$D28/100/0.0293/'2025_central'!$E$5+'CO2 Transport &amp; Storage Costs'!$B28*'2025_central'!$C$5/1000+'Traded Carbon Price'!B28*'2025_central'!$D$5/1000</f>
        <v>78.669193638940371</v>
      </c>
      <c r="C27" s="25">
        <f>'2025_central'!$H$5+'Fuel Costs'!$D28/100/0.0293/'2025_central'!$E$5+'CO2 Transport &amp; Storage Costs'!$B28*'2025_central'!$C$5/1000+'Traded Carbon Price'!C28*'2025_central'!$D$5/1000</f>
        <v>81.986053676108895</v>
      </c>
      <c r="D27" s="25">
        <f>'2025_central'!$H$5+'Fuel Costs'!$D28/100/0.0293/'2025_central'!$E$5+'CO2 Transport &amp; Storage Costs'!$B28*'2025_central'!$C$5/1000+'Traded Carbon Price'!D28*'2025_central'!$D$5/1000</f>
        <v>85.30291371327742</v>
      </c>
      <c r="E27" s="25">
        <f>'2025_central'!$H$6+'Fuel Costs'!$G28/'2025_central'!$E$6+'CO2 Transport &amp; Storage Costs'!$B28*'2025_central'!$C$6/1000+'Traded Carbon Price'!B28*'2025_central'!$D$6/1000</f>
        <v>34.966609892904685</v>
      </c>
      <c r="F27" s="25">
        <f>'2025_central'!$H$6+'Fuel Costs'!$G28/'2025_central'!$E$6+'CO2 Transport &amp; Storage Costs'!$B28*'2025_central'!$C$6/1000+'Traded Carbon Price'!C28*'2025_central'!$D$6/1000</f>
        <v>-92.534263547523977</v>
      </c>
      <c r="G27" s="25">
        <f>'2025_central'!$H$6+'Fuel Costs'!$G28/'2025_central'!$E$6+'CO2 Transport &amp; Storage Costs'!$B28*'2025_central'!$C$6/1000+'Traded Carbon Price'!D28*'2025_central'!$D$6/1000</f>
        <v>-220.03513698795263</v>
      </c>
    </row>
    <row r="28" spans="1:7" x14ac:dyDescent="0.15">
      <c r="A28" s="13">
        <v>2046</v>
      </c>
      <c r="B28" s="25">
        <f>'2025_central'!$H$5+'Fuel Costs'!$D29/100/0.0293/'2025_central'!$E$5+'CO2 Transport &amp; Storage Costs'!$B29*'2025_central'!$C$5/1000+'Traded Carbon Price'!B29*'2025_central'!$D$5/1000</f>
        <v>78.797907610531993</v>
      </c>
      <c r="C28" s="25">
        <f>'2025_central'!$H$5+'Fuel Costs'!$D29/100/0.0293/'2025_central'!$E$5+'CO2 Transport &amp; Storage Costs'!$B29*'2025_central'!$C$5/1000+'Traded Carbon Price'!C29*'2025_central'!$D$5/1000</f>
        <v>82.243481619292126</v>
      </c>
      <c r="D28" s="25">
        <f>'2025_central'!$H$5+'Fuel Costs'!$D29/100/0.0293/'2025_central'!$E$5+'CO2 Transport &amp; Storage Costs'!$B29*'2025_central'!$C$5/1000+'Traded Carbon Price'!D29*'2025_central'!$D$5/1000</f>
        <v>85.689055628052273</v>
      </c>
      <c r="E28" s="25">
        <f>'2025_central'!$H$6+'Fuel Costs'!$G29/'2025_central'!$E$6+'CO2 Transport &amp; Storage Costs'!$B29*'2025_central'!$C$6/1000+'Traded Carbon Price'!B29*'2025_central'!$D$6/1000</f>
        <v>30.018814804171626</v>
      </c>
      <c r="F28" s="25">
        <f>'2025_central'!$H$6+'Fuel Costs'!$G29/'2025_central'!$E$6+'CO2 Transport &amp; Storage Costs'!$B29*'2025_central'!$C$6/1000+'Traded Carbon Price'!C29*'2025_central'!$D$6/1000</f>
        <v>-102.4298537249901</v>
      </c>
      <c r="G28" s="25">
        <f>'2025_central'!$H$6+'Fuel Costs'!$G29/'2025_central'!$E$6+'CO2 Transport &amp; Storage Costs'!$B29*'2025_central'!$C$6/1000+'Traded Carbon Price'!D29*'2025_central'!$D$6/1000</f>
        <v>-234.87852225415179</v>
      </c>
    </row>
    <row r="29" spans="1:7" x14ac:dyDescent="0.15">
      <c r="A29" s="13">
        <v>2047</v>
      </c>
      <c r="B29" s="25">
        <f>'2025_central'!$H$5+'Fuel Costs'!$D30/100/0.0293/'2025_central'!$E$5+'CO2 Transport &amp; Storage Costs'!$B30*'2025_central'!$C$5/1000+'Traded Carbon Price'!B30*'2025_central'!$D$5/1000</f>
        <v>78.926621582123602</v>
      </c>
      <c r="C29" s="25">
        <f>'2025_central'!$H$5+'Fuel Costs'!$D30/100/0.0293/'2025_central'!$E$5+'CO2 Transport &amp; Storage Costs'!$B30*'2025_central'!$C$5/1000+'Traded Carbon Price'!C30*'2025_central'!$D$5/1000</f>
        <v>82.500909562475357</v>
      </c>
      <c r="D29" s="25">
        <f>'2025_central'!$H$5+'Fuel Costs'!$D30/100/0.0293/'2025_central'!$E$5+'CO2 Transport &amp; Storage Costs'!$B30*'2025_central'!$C$5/1000+'Traded Carbon Price'!D30*'2025_central'!$D$5/1000</f>
        <v>86.075197542827112</v>
      </c>
      <c r="E29" s="25">
        <f>'2025_central'!$H$6+'Fuel Costs'!$G30/'2025_central'!$E$6+'CO2 Transport &amp; Storage Costs'!$B30*'2025_central'!$C$6/1000+'Traded Carbon Price'!B30*'2025_central'!$D$6/1000</f>
        <v>25.071019715438581</v>
      </c>
      <c r="F29" s="25">
        <f>'2025_central'!$H$6+'Fuel Costs'!$G30/'2025_central'!$E$6+'CO2 Transport &amp; Storage Costs'!$B30*'2025_central'!$C$6/1000+'Traded Carbon Price'!C30*'2025_central'!$D$6/1000</f>
        <v>-112.32544390245619</v>
      </c>
      <c r="G29" s="25">
        <f>'2025_central'!$H$6+'Fuel Costs'!$G30/'2025_central'!$E$6+'CO2 Transport &amp; Storage Costs'!$B30*'2025_central'!$C$6/1000+'Traded Carbon Price'!D30*'2025_central'!$D$6/1000</f>
        <v>-249.72190752035101</v>
      </c>
    </row>
    <row r="30" spans="1:7" x14ac:dyDescent="0.15">
      <c r="A30" s="13">
        <v>2048</v>
      </c>
      <c r="B30" s="25">
        <f>'2025_central'!$H$5+'Fuel Costs'!$D31/100/0.0293/'2025_central'!$E$5+'CO2 Transport &amp; Storage Costs'!$B31*'2025_central'!$C$5/1000+'Traded Carbon Price'!B31*'2025_central'!$D$5/1000</f>
        <v>79.05533555371521</v>
      </c>
      <c r="C30" s="25">
        <f>'2025_central'!$H$5+'Fuel Costs'!$D31/100/0.0293/'2025_central'!$E$5+'CO2 Transport &amp; Storage Costs'!$B31*'2025_central'!$C$5/1000+'Traded Carbon Price'!C31*'2025_central'!$D$5/1000</f>
        <v>82.758337505658588</v>
      </c>
      <c r="D30" s="25">
        <f>'2025_central'!$H$5+'Fuel Costs'!$D31/100/0.0293/'2025_central'!$E$5+'CO2 Transport &amp; Storage Costs'!$B31*'2025_central'!$C$5/1000+'Traded Carbon Price'!D31*'2025_central'!$D$5/1000</f>
        <v>86.461339457601952</v>
      </c>
      <c r="E30" s="25">
        <f>'2025_central'!$H$6+'Fuel Costs'!$G31/'2025_central'!$E$6+'CO2 Transport &amp; Storage Costs'!$B31*'2025_central'!$C$6/1000+'Traded Carbon Price'!B31*'2025_central'!$D$6/1000</f>
        <v>20.123224626705536</v>
      </c>
      <c r="F30" s="25">
        <f>'2025_central'!$H$6+'Fuel Costs'!$G31/'2025_central'!$E$6+'CO2 Transport &amp; Storage Costs'!$B31*'2025_central'!$C$6/1000+'Traded Carbon Price'!C31*'2025_central'!$D$6/1000</f>
        <v>-122.22103407992228</v>
      </c>
      <c r="G30" s="25">
        <f>'2025_central'!$H$6+'Fuel Costs'!$G31/'2025_central'!$E$6+'CO2 Transport &amp; Storage Costs'!$B31*'2025_central'!$C$6/1000+'Traded Carbon Price'!D31*'2025_central'!$D$6/1000</f>
        <v>-264.56529278655012</v>
      </c>
    </row>
    <row r="31" spans="1:7" x14ac:dyDescent="0.15">
      <c r="A31" s="13">
        <v>2049</v>
      </c>
      <c r="B31" s="25">
        <f>'2025_central'!$H$5+'Fuel Costs'!$D32/100/0.0293/'2025_central'!$E$5+'CO2 Transport &amp; Storage Costs'!$B32*'2025_central'!$C$5/1000+'Traded Carbon Price'!B32*'2025_central'!$D$5/1000</f>
        <v>79.184049525306833</v>
      </c>
      <c r="C31" s="25">
        <f>'2025_central'!$H$5+'Fuel Costs'!$D32/100/0.0293/'2025_central'!$E$5+'CO2 Transport &amp; Storage Costs'!$B32*'2025_central'!$C$5/1000+'Traded Carbon Price'!C32*'2025_central'!$D$5/1000</f>
        <v>83.015765448841819</v>
      </c>
      <c r="D31" s="25">
        <f>'2025_central'!$H$5+'Fuel Costs'!$D32/100/0.0293/'2025_central'!$E$5+'CO2 Transport &amp; Storage Costs'!$B32*'2025_central'!$C$5/1000+'Traded Carbon Price'!D32*'2025_central'!$D$5/1000</f>
        <v>86.847481372376805</v>
      </c>
      <c r="E31" s="25">
        <f>'2025_central'!$H$6+'Fuel Costs'!$G32/'2025_central'!$E$6+'CO2 Transport &amp; Storage Costs'!$B32*'2025_central'!$C$6/1000+'Traded Carbon Price'!B32*'2025_central'!$D$6/1000</f>
        <v>15.175429537972462</v>
      </c>
      <c r="F31" s="25">
        <f>'2025_central'!$H$6+'Fuel Costs'!$G32/'2025_central'!$E$6+'CO2 Transport &amp; Storage Costs'!$B32*'2025_central'!$C$6/1000+'Traded Carbon Price'!C32*'2025_central'!$D$6/1000</f>
        <v>-132.11662425738842</v>
      </c>
      <c r="G31" s="25">
        <f>'2025_central'!$H$6+'Fuel Costs'!$G32/'2025_central'!$E$6+'CO2 Transport &amp; Storage Costs'!$B32*'2025_central'!$C$6/1000+'Traded Carbon Price'!D32*'2025_central'!$D$6/1000</f>
        <v>-279.40867805274928</v>
      </c>
    </row>
    <row r="32" spans="1:7" x14ac:dyDescent="0.15">
      <c r="A32" s="13">
        <v>2050</v>
      </c>
      <c r="B32" s="25">
        <f>'2025_central'!$H$5+'Fuel Costs'!$D33/100/0.0293/'2025_central'!$E$5+'CO2 Transport &amp; Storage Costs'!$B33*'2025_central'!$C$5/1000+'Traded Carbon Price'!B33*'2025_central'!$D$5/1000</f>
        <v>79.312763496898441</v>
      </c>
      <c r="C32" s="25">
        <f>'2025_central'!$H$5+'Fuel Costs'!$D33/100/0.0293/'2025_central'!$E$5+'CO2 Transport &amp; Storage Costs'!$B33*'2025_central'!$C$5/1000+'Traded Carbon Price'!C33*'2025_central'!$D$5/1000</f>
        <v>83.27319339202505</v>
      </c>
      <c r="D32" s="25">
        <f>'2025_central'!$H$5+'Fuel Costs'!$D33/100/0.0293/'2025_central'!$E$5+'CO2 Transport &amp; Storage Costs'!$B33*'2025_central'!$C$5/1000+'Traded Carbon Price'!D33*'2025_central'!$D$5/1000</f>
        <v>87.233623287151644</v>
      </c>
      <c r="E32" s="25">
        <f>'2025_central'!$H$6+'Fuel Costs'!$G33/'2025_central'!$E$6+'CO2 Transport &amp; Storage Costs'!$B33*'2025_central'!$C$6/1000+'Traded Carbon Price'!B33*'2025_central'!$D$6/1000</f>
        <v>10.227634449239417</v>
      </c>
      <c r="F32" s="25">
        <f>'2025_central'!$H$6+'Fuel Costs'!$G33/'2025_central'!$E$6+'CO2 Transport &amp; Storage Costs'!$B33*'2025_central'!$C$6/1000+'Traded Carbon Price'!C33*'2025_central'!$D$6/1000</f>
        <v>-142.01221443485451</v>
      </c>
      <c r="G32" s="25">
        <f>'2025_central'!$H$6+'Fuel Costs'!$G33/'2025_central'!$E$6+'CO2 Transport &amp; Storage Costs'!$B33*'2025_central'!$C$6/1000+'Traded Carbon Price'!D33*'2025_central'!$D$6/1000</f>
        <v>-294.25206331894844</v>
      </c>
    </row>
    <row r="33" spans="1:7" x14ac:dyDescent="0.15">
      <c r="A33" s="13">
        <v>2051</v>
      </c>
      <c r="B33" s="25">
        <f>'2025_central'!$H$5+'Fuel Costs'!$D34/100/0.0293/'2025_central'!$E$5+'CO2 Transport &amp; Storage Costs'!$B34*'2025_central'!$C$5/1000+'Traded Carbon Price'!B34*'2025_central'!$D$5/1000</f>
        <v>79.411815181550935</v>
      </c>
      <c r="C33" s="25">
        <f>'2025_central'!$H$5+'Fuel Costs'!$D34/100/0.0293/'2025_central'!$E$5+'CO2 Transport &amp; Storage Costs'!$B34*'2025_central'!$C$5/1000+'Traded Carbon Price'!C34*'2025_central'!$D$5/1000</f>
        <v>83.553306490214453</v>
      </c>
      <c r="D33" s="25">
        <f>'2025_central'!$H$5+'Fuel Costs'!$D34/100/0.0293/'2025_central'!$E$5+'CO2 Transport &amp; Storage Costs'!$B34*'2025_central'!$C$5/1000+'Traded Carbon Price'!D34*'2025_central'!$D$5/1000</f>
        <v>87.694797798877971</v>
      </c>
      <c r="E33" s="25">
        <f>'2025_central'!$H$6+'Fuel Costs'!$G34/'2025_central'!$E$6+'CO2 Transport &amp; Storage Costs'!$B34*'2025_central'!$C$6/1000+'Traded Carbon Price'!B34*'2025_central'!$D$6/1000</f>
        <v>6.4200645887638075</v>
      </c>
      <c r="F33" s="25">
        <f>'2025_central'!$H$6+'Fuel Costs'!$G34/'2025_central'!$E$6+'CO2 Transport &amp; Storage Costs'!$B34*'2025_central'!$C$6/1000+'Traded Carbon Price'!C34*'2025_central'!$D$6/1000</f>
        <v>-152.77982726175662</v>
      </c>
      <c r="G33" s="25">
        <f>'2025_central'!$H$6+'Fuel Costs'!$G34/'2025_central'!$E$6+'CO2 Transport &amp; Storage Costs'!$B34*'2025_central'!$C$6/1000+'Traded Carbon Price'!D34*'2025_central'!$D$6/1000</f>
        <v>-311.979719112277</v>
      </c>
    </row>
    <row r="34" spans="1:7" x14ac:dyDescent="0.15">
      <c r="A34" s="13">
        <v>2052</v>
      </c>
      <c r="B34" s="25">
        <f>'2025_central'!$H$5+'Fuel Costs'!$D35/100/0.0293/'2025_central'!$E$5+'CO2 Transport &amp; Storage Costs'!$B35*'2025_central'!$C$5/1000+'Traded Carbon Price'!B35*'2025_central'!$D$5/1000</f>
        <v>79.503776606713572</v>
      </c>
      <c r="C34" s="25">
        <f>'2025_central'!$H$5+'Fuel Costs'!$D35/100/0.0293/'2025_central'!$E$5+'CO2 Transport &amp; Storage Costs'!$B35*'2025_central'!$C$5/1000+'Traded Carbon Price'!C35*'2025_central'!$D$5/1000</f>
        <v>83.824666264918207</v>
      </c>
      <c r="D34" s="25">
        <f>'2025_central'!$H$5+'Fuel Costs'!$D35/100/0.0293/'2025_central'!$E$5+'CO2 Transport &amp; Storage Costs'!$B35*'2025_central'!$C$5/1000+'Traded Carbon Price'!D35*'2025_central'!$D$5/1000</f>
        <v>88.145555923122856</v>
      </c>
      <c r="E34" s="25">
        <f>'2025_central'!$H$6+'Fuel Costs'!$G35/'2025_central'!$E$6+'CO2 Transport &amp; Storage Costs'!$B35*'2025_central'!$C$6/1000+'Traded Carbon Price'!B35*'2025_central'!$D$6/1000</f>
        <v>2.8850459567835287</v>
      </c>
      <c r="F34" s="25">
        <f>'2025_central'!$H$6+'Fuel Costs'!$G35/'2025_central'!$E$6+'CO2 Transport &amp; Storage Costs'!$B35*'2025_central'!$C$6/1000+'Traded Carbon Price'!C35*'2025_central'!$D$6/1000</f>
        <v>-163.21096029227857</v>
      </c>
      <c r="G34" s="25">
        <f>'2025_central'!$H$6+'Fuel Costs'!$G35/'2025_central'!$E$6+'CO2 Transport &amp; Storage Costs'!$B35*'2025_central'!$C$6/1000+'Traded Carbon Price'!D35*'2025_central'!$D$6/1000</f>
        <v>-329.30696654134061</v>
      </c>
    </row>
    <row r="35" spans="1:7" x14ac:dyDescent="0.15">
      <c r="A35" s="13">
        <v>2053</v>
      </c>
      <c r="B35" s="25">
        <f>'2025_central'!$H$5+'Fuel Costs'!$D36/100/0.0293/'2025_central'!$E$5+'CO2 Transport &amp; Storage Costs'!$B36*'2025_central'!$C$5/1000+'Traded Carbon Price'!B36*'2025_central'!$D$5/1000</f>
        <v>79.593664628831704</v>
      </c>
      <c r="C35" s="25">
        <f>'2025_central'!$H$5+'Fuel Costs'!$D36/100/0.0293/'2025_central'!$E$5+'CO2 Transport &amp; Storage Costs'!$B36*'2025_central'!$C$5/1000+'Traded Carbon Price'!C36*'2025_central'!$D$5/1000</f>
        <v>84.097346028699377</v>
      </c>
      <c r="D35" s="25">
        <f>'2025_central'!$H$5+'Fuel Costs'!$D36/100/0.0293/'2025_central'!$E$5+'CO2 Transport &amp; Storage Costs'!$B36*'2025_central'!$C$5/1000+'Traded Carbon Price'!D36*'2025_central'!$D$5/1000</f>
        <v>88.60102742856705</v>
      </c>
      <c r="E35" s="25">
        <f>'2025_central'!$H$6+'Fuel Costs'!$G36/'2025_central'!$E$6+'CO2 Transport &amp; Storage Costs'!$B36*'2025_central'!$C$6/1000+'Traded Carbon Price'!B36*'2025_central'!$D$6/1000</f>
        <v>-0.57027057857379759</v>
      </c>
      <c r="F35" s="25">
        <f>'2025_central'!$H$6+'Fuel Costs'!$G36/'2025_central'!$E$6+'CO2 Transport &amp; Storage Costs'!$B36*'2025_central'!$C$6/1000+'Traded Carbon Price'!C36*'2025_central'!$D$6/1000</f>
        <v>-173.69283401080509</v>
      </c>
      <c r="G35" s="25">
        <f>'2025_central'!$H$6+'Fuel Costs'!$G36/'2025_central'!$E$6+'CO2 Transport &amp; Storage Costs'!$B36*'2025_central'!$C$6/1000+'Traded Carbon Price'!D36*'2025_central'!$D$6/1000</f>
        <v>-346.81539744303632</v>
      </c>
    </row>
    <row r="36" spans="1:7" x14ac:dyDescent="0.15">
      <c r="A36" s="13">
        <v>2054</v>
      </c>
      <c r="B36" s="25">
        <f>'2025_central'!$H$5+'Fuel Costs'!$D37/100/0.0293/'2025_central'!$E$5+'CO2 Transport &amp; Storage Costs'!$B37*'2025_central'!$C$5/1000+'Traded Carbon Price'!B37*'2025_central'!$D$5/1000</f>
        <v>79.680871564964718</v>
      </c>
      <c r="C36" s="25">
        <f>'2025_central'!$H$5+'Fuel Costs'!$D37/100/0.0293/'2025_central'!$E$5+'CO2 Transport &amp; Storage Costs'!$B37*'2025_central'!$C$5/1000+'Traded Carbon Price'!C37*'2025_central'!$D$5/1000</f>
        <v>84.370121025090342</v>
      </c>
      <c r="D36" s="25">
        <f>'2025_central'!$H$5+'Fuel Costs'!$D37/100/0.0293/'2025_central'!$E$5+'CO2 Transport &amp; Storage Costs'!$B37*'2025_central'!$C$5/1000+'Traded Carbon Price'!D37*'2025_central'!$D$5/1000</f>
        <v>89.059370485215965</v>
      </c>
      <c r="E36" s="25">
        <f>'2025_central'!$H$6+'Fuel Costs'!$G37/'2025_central'!$E$6+'CO2 Transport &amp; Storage Costs'!$B37*'2025_central'!$C$6/1000+'Traded Carbon Price'!B37*'2025_central'!$D$6/1000</f>
        <v>-3.9225255433375708</v>
      </c>
      <c r="F36" s="25">
        <f>'2025_central'!$H$6+'Fuel Costs'!$G37/'2025_central'!$E$6+'CO2 Transport &amp; Storage Costs'!$B37*'2025_central'!$C$6/1000+'Traded Carbon Price'!C37*'2025_central'!$D$6/1000</f>
        <v>-184.17836849306434</v>
      </c>
      <c r="G36" s="25">
        <f>'2025_central'!$H$6+'Fuel Costs'!$G37/'2025_central'!$E$6+'CO2 Transport &amp; Storage Costs'!$B37*'2025_central'!$C$6/1000+'Traded Carbon Price'!D37*'2025_central'!$D$6/1000</f>
        <v>-364.43421144279125</v>
      </c>
    </row>
    <row r="37" spans="1:7" x14ac:dyDescent="0.15">
      <c r="A37" s="13">
        <v>2055</v>
      </c>
      <c r="B37" s="25">
        <f>'2025_central'!$H$5+'Fuel Costs'!$D38/100/0.0293/'2025_central'!$E$5+'CO2 Transport &amp; Storage Costs'!$B38*'2025_central'!$C$5/1000+'Traded Carbon Price'!B38*'2025_central'!$D$5/1000</f>
        <v>79.761220750760046</v>
      </c>
      <c r="C37" s="25">
        <f>'2025_central'!$H$5+'Fuel Costs'!$D38/100/0.0293/'2025_central'!$E$5+'CO2 Transport &amp; Storage Costs'!$B38*'2025_central'!$C$5/1000+'Traded Carbon Price'!C38*'2025_central'!$D$5/1000</f>
        <v>84.634201283852278</v>
      </c>
      <c r="D37" s="25">
        <f>'2025_central'!$H$5+'Fuel Costs'!$D38/100/0.0293/'2025_central'!$E$5+'CO2 Transport &amp; Storage Costs'!$B38*'2025_central'!$C$5/1000+'Traded Carbon Price'!D38*'2025_central'!$D$5/1000</f>
        <v>89.507181816944495</v>
      </c>
      <c r="E37" s="25">
        <f>'2025_central'!$H$6+'Fuel Costs'!$G38/'2025_central'!$E$6+'CO2 Transport &amp; Storage Costs'!$B38*'2025_central'!$C$6/1000+'Traded Carbon Price'!B38*'2025_central'!$D$6/1000</f>
        <v>-7.0111669856446213</v>
      </c>
      <c r="F37" s="25">
        <f>'2025_central'!$H$6+'Fuel Costs'!$G38/'2025_central'!$E$6+'CO2 Transport &amp; Storage Costs'!$B38*'2025_central'!$C$6/1000+'Traded Carbon Price'!C38*'2025_central'!$D$6/1000</f>
        <v>-194.32967523293627</v>
      </c>
      <c r="G37" s="25">
        <f>'2025_central'!$H$6+'Fuel Costs'!$G38/'2025_central'!$E$6+'CO2 Transport &amp; Storage Costs'!$B38*'2025_central'!$C$6/1000+'Traded Carbon Price'!D38*'2025_central'!$D$6/1000</f>
        <v>-381.64818348022766</v>
      </c>
    </row>
    <row r="38" spans="1:7" x14ac:dyDescent="0.15">
      <c r="A38" s="13">
        <v>2056</v>
      </c>
      <c r="B38" s="25">
        <f>'2025_central'!$H$5+'Fuel Costs'!$D39/100/0.0293/'2025_central'!$E$5+'CO2 Transport &amp; Storage Costs'!$B39*'2025_central'!$C$5/1000+'Traded Carbon Price'!B39*'2025_central'!$D$5/1000</f>
        <v>79.839665688785985</v>
      </c>
      <c r="C38" s="25">
        <f>'2025_central'!$H$5+'Fuel Costs'!$D39/100/0.0293/'2025_central'!$E$5+'CO2 Transport &amp; Storage Costs'!$B39*'2025_central'!$C$5/1000+'Traded Carbon Price'!C39*'2025_central'!$D$5/1000</f>
        <v>84.899848680525338</v>
      </c>
      <c r="D38" s="25">
        <f>'2025_central'!$H$5+'Fuel Costs'!$D39/100/0.0293/'2025_central'!$E$5+'CO2 Transport &amp; Storage Costs'!$B39*'2025_central'!$C$5/1000+'Traded Carbon Price'!D39*'2025_central'!$D$5/1000</f>
        <v>89.960031672264691</v>
      </c>
      <c r="E38" s="25">
        <f>'2025_central'!$H$6+'Fuel Costs'!$G39/'2025_central'!$E$6+'CO2 Transport &amp; Storage Costs'!$B39*'2025_central'!$C$6/1000+'Traded Carbon Price'!B39*'2025_central'!$D$6/1000</f>
        <v>-10.026608699557272</v>
      </c>
      <c r="F38" s="25">
        <f>'2025_central'!$H$6+'Fuel Costs'!$G39/'2025_central'!$E$6+'CO2 Transport &amp; Storage Costs'!$B39*'2025_central'!$C$6/1000+'Traded Carbon Price'!C39*'2025_central'!$D$6/1000</f>
        <v>-204.54122311962544</v>
      </c>
      <c r="G38" s="25">
        <f>'2025_central'!$H$6+'Fuel Costs'!$G39/'2025_central'!$E$6+'CO2 Transport &amp; Storage Costs'!$B39*'2025_central'!$C$6/1000+'Traded Carbon Price'!D39*'2025_central'!$D$6/1000</f>
        <v>-399.0558375396937</v>
      </c>
    </row>
    <row r="39" spans="1:7" x14ac:dyDescent="0.15">
      <c r="A39" s="13">
        <v>2057</v>
      </c>
      <c r="B39" s="25">
        <f>'2025_central'!$H$5+'Fuel Costs'!$D40/100/0.0293/'2025_central'!$E$5+'CO2 Transport &amp; Storage Costs'!$B40*'2025_central'!$C$5/1000+'Traded Carbon Price'!B40*'2025_central'!$D$5/1000</f>
        <v>79.910957809191018</v>
      </c>
      <c r="C39" s="25">
        <f>'2025_central'!$H$5+'Fuel Costs'!$D40/100/0.0293/'2025_central'!$E$5+'CO2 Transport &amp; Storage Costs'!$B40*'2025_central'!$C$5/1000+'Traded Carbon Price'!C40*'2025_central'!$D$5/1000</f>
        <v>85.155826520952843</v>
      </c>
      <c r="D39" s="25">
        <f>'2025_central'!$H$5+'Fuel Costs'!$D40/100/0.0293/'2025_central'!$E$5+'CO2 Transport &amp; Storage Costs'!$B40*'2025_central'!$C$5/1000+'Traded Carbon Price'!D40*'2025_central'!$D$5/1000</f>
        <v>90.400695232714682</v>
      </c>
      <c r="E39" s="25">
        <f>'2025_central'!$H$6+'Fuel Costs'!$G40/'2025_central'!$E$6+'CO2 Transport &amp; Storage Costs'!$B40*'2025_central'!$C$6/1000+'Traded Carbon Price'!B40*'2025_central'!$D$6/1000</f>
        <v>-12.767094435826124</v>
      </c>
      <c r="F39" s="25">
        <f>'2025_central'!$H$6+'Fuel Costs'!$G40/'2025_central'!$E$6+'CO2 Transport &amp; Storage Costs'!$B40*'2025_central'!$C$6/1000+'Traded Carbon Price'!C40*'2025_central'!$D$6/1000</f>
        <v>-214.38107100894518</v>
      </c>
      <c r="G39" s="25">
        <f>'2025_central'!$H$6+'Fuel Costs'!$G40/'2025_central'!$E$6+'CO2 Transport &amp; Storage Costs'!$B40*'2025_central'!$C$6/1000+'Traded Carbon Price'!D40*'2025_central'!$D$6/1000</f>
        <v>-415.99504758206399</v>
      </c>
    </row>
    <row r="40" spans="1:7" x14ac:dyDescent="0.15">
      <c r="A40" s="13">
        <v>2058</v>
      </c>
      <c r="B40" s="25">
        <f>'2025_central'!$H$5+'Fuel Costs'!$D41/100/0.0293/'2025_central'!$E$5+'CO2 Transport &amp; Storage Costs'!$B41*'2025_central'!$C$5/1000+'Traded Carbon Price'!B41*'2025_central'!$D$5/1000</f>
        <v>79.976889656261363</v>
      </c>
      <c r="C40" s="25">
        <f>'2025_central'!$H$5+'Fuel Costs'!$D41/100/0.0293/'2025_central'!$E$5+'CO2 Transport &amp; Storage Costs'!$B41*'2025_central'!$C$5/1000+'Traded Carbon Price'!C41*'2025_central'!$D$5/1000</f>
        <v>85.405716328922978</v>
      </c>
      <c r="D40" s="25">
        <f>'2025_central'!$H$5+'Fuel Costs'!$D41/100/0.0293/'2025_central'!$E$5+'CO2 Transport &amp; Storage Costs'!$B41*'2025_central'!$C$5/1000+'Traded Carbon Price'!D41*'2025_central'!$D$5/1000</f>
        <v>90.834543001584592</v>
      </c>
      <c r="E40" s="25">
        <f>'2025_central'!$H$6+'Fuel Costs'!$G41/'2025_central'!$E$6+'CO2 Transport &amp; Storage Costs'!$B41*'2025_central'!$C$6/1000+'Traded Carbon Price'!B41*'2025_central'!$D$6/1000</f>
        <v>-15.301530014900862</v>
      </c>
      <c r="F40" s="25">
        <f>'2025_central'!$H$6+'Fuel Costs'!$G41/'2025_central'!$E$6+'CO2 Transport &amp; Storage Costs'!$B41*'2025_central'!$C$6/1000+'Traded Carbon Price'!C41*'2025_central'!$D$6/1000</f>
        <v>-223.98689351065394</v>
      </c>
      <c r="G40" s="25">
        <f>'2025_central'!$H$6+'Fuel Costs'!$G41/'2025_central'!$E$6+'CO2 Transport &amp; Storage Costs'!$B41*'2025_central'!$C$6/1000+'Traded Carbon Price'!D41*'2025_central'!$D$6/1000</f>
        <v>-432.67225700640734</v>
      </c>
    </row>
    <row r="41" spans="1:7" x14ac:dyDescent="0.15">
      <c r="A41" s="13">
        <v>2059</v>
      </c>
      <c r="B41" s="25">
        <f>'2025_central'!$H$5+'Fuel Costs'!$D42/100/0.0293/'2025_central'!$E$5+'CO2 Transport &amp; Storage Costs'!$B42*'2025_central'!$C$5/1000+'Traded Carbon Price'!B42*'2025_central'!$D$5/1000</f>
        <v>80.038414749793219</v>
      </c>
      <c r="C41" s="25">
        <f>'2025_central'!$H$5+'Fuel Costs'!$D42/100/0.0293/'2025_central'!$E$5+'CO2 Transport &amp; Storage Costs'!$B42*'2025_central'!$C$5/1000+'Traded Carbon Price'!C42*'2025_central'!$D$5/1000</f>
        <v>85.651413047972653</v>
      </c>
      <c r="D41" s="25">
        <f>'2025_central'!$H$5+'Fuel Costs'!$D42/100/0.0293/'2025_central'!$E$5+'CO2 Transport &amp; Storage Costs'!$B42*'2025_central'!$C$5/1000+'Traded Carbon Price'!D42*'2025_central'!$D$5/1000</f>
        <v>91.264411346152087</v>
      </c>
      <c r="E41" s="25">
        <f>'2025_central'!$H$6+'Fuel Costs'!$G42/'2025_central'!$E$6+'CO2 Transport &amp; Storage Costs'!$B42*'2025_central'!$C$6/1000+'Traded Carbon Price'!B42*'2025_central'!$D$6/1000</f>
        <v>-17.666568960141063</v>
      </c>
      <c r="F41" s="25">
        <f>'2025_central'!$H$6+'Fuel Costs'!$G42/'2025_central'!$E$6+'CO2 Transport &amp; Storage Costs'!$B42*'2025_central'!$C$6/1000+'Traded Carbon Price'!C42*'2025_central'!$D$6/1000</f>
        <v>-233.43153269628073</v>
      </c>
      <c r="G41" s="25">
        <f>'2025_central'!$H$6+'Fuel Costs'!$G42/'2025_central'!$E$6+'CO2 Transport &amp; Storage Costs'!$B42*'2025_central'!$C$6/1000+'Traded Carbon Price'!D42*'2025_central'!$D$6/1000</f>
        <v>-449.1964964324203</v>
      </c>
    </row>
    <row r="42" spans="1:7" x14ac:dyDescent="0.15">
      <c r="A42" s="13">
        <v>2060</v>
      </c>
      <c r="B42" s="25">
        <f>'2025_central'!$H$5+'Fuel Costs'!$D43/100/0.0293/'2025_central'!$E$5+'CO2 Transport &amp; Storage Costs'!$B43*'2025_central'!$C$5/1000+'Traded Carbon Price'!B43*'2025_central'!$D$5/1000</f>
        <v>80.094702769319383</v>
      </c>
      <c r="C42" s="25">
        <f>'2025_central'!$H$5+'Fuel Costs'!$D43/100/0.0293/'2025_central'!$E$5+'CO2 Transport &amp; Storage Costs'!$B43*'2025_central'!$C$5/1000+'Traded Carbon Price'!C43*'2025_central'!$D$5/1000</f>
        <v>85.890931751877474</v>
      </c>
      <c r="D42" s="25">
        <f>'2025_central'!$H$5+'Fuel Costs'!$D43/100/0.0293/'2025_central'!$E$5+'CO2 Transport &amp; Storage Costs'!$B43*'2025_central'!$C$5/1000+'Traded Carbon Price'!D43*'2025_central'!$D$5/1000</f>
        <v>91.687160734435565</v>
      </c>
      <c r="E42" s="25">
        <f>'2025_central'!$H$6+'Fuel Costs'!$G43/'2025_central'!$E$6+'CO2 Transport &amp; Storage Costs'!$B43*'2025_central'!$C$6/1000+'Traded Carbon Price'!B43*'2025_central'!$D$6/1000</f>
        <v>-19.830293559127909</v>
      </c>
      <c r="F42" s="25">
        <f>'2025_central'!$H$6+'Fuel Costs'!$G43/'2025_central'!$E$6+'CO2 Transport &amp; Storage Costs'!$B43*'2025_central'!$C$6/1000+'Traded Carbon Price'!C43*'2025_central'!$D$6/1000</f>
        <v>-242.63868753880286</v>
      </c>
      <c r="G42" s="25">
        <f>'2025_central'!$H$6+'Fuel Costs'!$G43/'2025_central'!$E$6+'CO2 Transport &amp; Storage Costs'!$B43*'2025_central'!$C$6/1000+'Traded Carbon Price'!D43*'2025_central'!$D$6/1000</f>
        <v>-465.44708151847783</v>
      </c>
    </row>
  </sheetData>
  <conditionalFormatting sqref="B2:G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elecSto</vt:lpstr>
      <vt:lpstr>h2Sto</vt:lpstr>
      <vt:lpstr>2025_central</vt:lpstr>
      <vt:lpstr>2030_central</vt:lpstr>
      <vt:lpstr>2035_central</vt:lpstr>
      <vt:lpstr>2040_central</vt:lpstr>
      <vt:lpstr>opex_GBP_per_MWh_low_fuel</vt:lpstr>
      <vt:lpstr>opex_GBP_per_MWh_central_fuel</vt:lpstr>
      <vt:lpstr>opex_GBP_per_MWh_high_fuel</vt:lpstr>
      <vt:lpstr>Fuel Costs</vt:lpstr>
      <vt:lpstr>CO2 Transport &amp; Storage Costs</vt:lpstr>
      <vt:lpstr>Traded Carbon Price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2020-11-03T12:57:14Z</dcterms:created>
  <dcterms:modified xsi:type="dcterms:W3CDTF">2021-02-12T16:32:23Z</dcterms:modified>
</cp:coreProperties>
</file>