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rema\Dropbox\Elena_INoVA\Paper 2\EPSL_paper2\ReviewsRevisions\tosubmit\"/>
    </mc:Choice>
  </mc:AlternateContent>
  <bookViews>
    <workbookView xWindow="0" yWindow="0" windowWidth="11715" windowHeight="7815" tabRatio="607"/>
  </bookViews>
  <sheets>
    <sheet name="Leachates Fig 4" sheetId="18" r:id="rId1"/>
  </sheets>
  <externalReferences>
    <externalReference r:id="rId2"/>
  </externalReferences>
  <definedNames>
    <definedName name="blankMn">'Leachates Fig 4'!$AR$39</definedName>
  </definedNames>
  <calcPr calcId="162913"/>
</workbook>
</file>

<file path=xl/calcChain.xml><?xml version="1.0" encoding="utf-8"?>
<calcChain xmlns="http://schemas.openxmlformats.org/spreadsheetml/2006/main">
  <c r="S35" i="18" l="1"/>
  <c r="S34" i="18"/>
  <c r="S33" i="18"/>
  <c r="S32" i="18"/>
  <c r="S31" i="18"/>
  <c r="R34" i="18"/>
  <c r="R33" i="18"/>
  <c r="R32" i="18"/>
  <c r="R31" i="18"/>
  <c r="R29" i="18"/>
  <c r="R28" i="18"/>
  <c r="R27" i="18"/>
  <c r="R24" i="18"/>
  <c r="R23" i="18"/>
  <c r="R22" i="18"/>
</calcChain>
</file>

<file path=xl/sharedStrings.xml><?xml version="1.0" encoding="utf-8"?>
<sst xmlns="http://schemas.openxmlformats.org/spreadsheetml/2006/main" count="136" uniqueCount="43">
  <si>
    <t>±</t>
  </si>
  <si>
    <t>FELD</t>
  </si>
  <si>
    <t>QRTZ</t>
  </si>
  <si>
    <t>Na</t>
  </si>
  <si>
    <t>K</t>
  </si>
  <si>
    <t>Mg</t>
  </si>
  <si>
    <t>Ca</t>
  </si>
  <si>
    <t>Fe</t>
  </si>
  <si>
    <t>LOD / mg L-1</t>
  </si>
  <si>
    <t>LOQ / mg L-1</t>
  </si>
  <si>
    <t>% Uncertainty</t>
  </si>
  <si>
    <t>blank 1</t>
  </si>
  <si>
    <t>&lt;LOD</t>
  </si>
  <si>
    <t>&lt;LOQ</t>
  </si>
  <si>
    <t>TUN glass</t>
  </si>
  <si>
    <t>TUN tephra</t>
  </si>
  <si>
    <t>AST glass</t>
  </si>
  <si>
    <t>AST tephra</t>
  </si>
  <si>
    <t>ETN glass</t>
  </si>
  <si>
    <t>ETN tephra</t>
  </si>
  <si>
    <t>blank 2</t>
  </si>
  <si>
    <t>blank 3</t>
  </si>
  <si>
    <t>Na/Cl</t>
  </si>
  <si>
    <t>blank 4</t>
  </si>
  <si>
    <r>
      <t>[Na] (µmol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</si>
  <si>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r>
      <t>SSA</t>
    </r>
    <r>
      <rPr>
        <b/>
        <vertAlign val="subscript"/>
        <sz val="11"/>
        <rFont val="Calibri"/>
        <family val="2"/>
        <scheme val="minor"/>
      </rPr>
      <t>BET</t>
    </r>
    <r>
      <rPr>
        <b/>
        <sz val="11"/>
        <rFont val="Calibri"/>
        <family val="2"/>
        <scheme val="minor"/>
      </rPr>
      <t xml:space="preserve"> (m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g</t>
    </r>
    <r>
      <rPr>
        <b/>
        <vertAlign val="superscript"/>
        <sz val="11"/>
        <rFont val="Calibri"/>
        <family val="2"/>
        <scheme val="minor"/>
      </rPr>
      <t>-1</t>
    </r>
    <r>
      <rPr>
        <b/>
        <sz val="11"/>
        <rFont val="Calibri"/>
        <family val="2"/>
        <scheme val="minor"/>
      </rPr>
      <t>)</t>
    </r>
  </si>
  <si>
    <r>
      <t>[K] (µmol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</si>
  <si>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r>
      <t>[Mg] (µmol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</si>
  <si>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r>
      <t>[Ca] (µmol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</si>
  <si>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r>
      <t>[Fe] (µmol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</si>
  <si>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r>
      <t>[SO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vertAlign val="superscript"/>
        <sz val="11"/>
        <color theme="1"/>
        <rFont val="Calibri"/>
        <family val="2"/>
        <scheme val="minor"/>
      </rPr>
      <t>2-</t>
    </r>
    <r>
      <rPr>
        <b/>
        <sz val="11"/>
        <color theme="1"/>
        <rFont val="Calibri"/>
        <family val="2"/>
        <scheme val="minor"/>
      </rPr>
      <t>] (µmol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</si>
  <si>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r>
      <t>[Cl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] (µmol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</si>
  <si>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r>
      <t>(Na/2+K/2+Mg+Ca)/SO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vertAlign val="superscript"/>
        <sz val="11"/>
        <color theme="1"/>
        <rFont val="Calibri"/>
        <family val="2"/>
        <scheme val="minor"/>
      </rPr>
      <t>2-</t>
    </r>
  </si>
  <si>
    <t>Treatment</t>
  </si>
  <si>
    <t>Material</t>
  </si>
  <si>
    <r>
      <t>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</si>
  <si>
    <r>
      <t>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O-SO</t>
    </r>
    <r>
      <rPr>
        <vertAlign val="subscript"/>
        <sz val="11"/>
        <rFont val="Calibri"/>
        <family val="2"/>
        <scheme val="minor"/>
      </rPr>
      <t>2</t>
    </r>
  </si>
  <si>
    <r>
      <t>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O-HCl</t>
    </r>
  </si>
  <si>
    <t>none</t>
  </si>
  <si>
    <t>ICP-OES Limits of Detection (LOD) and Quantification (LOQ)</t>
  </si>
  <si>
    <t>Ratios of particular elements/ions in the leachates</t>
  </si>
  <si>
    <r>
      <t>Ca/SO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vertAlign val="superscript"/>
        <sz val="11"/>
        <color theme="1"/>
        <rFont val="Calibri"/>
        <family val="2"/>
        <scheme val="minor"/>
      </rPr>
      <t>2-</t>
    </r>
  </si>
  <si>
    <t>Leachate element and ion concentrations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</si>
</sst>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7" formatCode="0.0E+00"/>
    <numFmt numFmtId="168" formatCode="0.000"/>
    <numFmt numFmtId="169" formatCode="#,##0.0000"/>
  </numFmts>
  <fonts count="3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 applyFill="1" applyBorder="1"/>
    <xf numFmtId="0" fontId="2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/>
    <xf numFmtId="4" fontId="1" fillId="0" borderId="0" xfId="0" applyNumberFormat="1" applyFont="1" applyBorder="1" applyAlignment="1">
      <alignment horizontal="center"/>
    </xf>
    <xf numFmtId="11" fontId="1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164" fontId="22" fillId="0" borderId="0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Fill="1" applyBorder="1" applyAlignment="1" applyProtection="1">
      <alignment horizontal="center" vertical="center"/>
    </xf>
    <xf numFmtId="11" fontId="19" fillId="0" borderId="0" xfId="0" applyNumberFormat="1" applyFont="1" applyBorder="1" applyAlignment="1">
      <alignment horizontal="center"/>
    </xf>
    <xf numFmtId="2" fontId="2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9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/>
    </xf>
    <xf numFmtId="11" fontId="19" fillId="33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 applyProtection="1">
      <alignment horizontal="center" vertical="center"/>
    </xf>
    <xf numFmtId="164" fontId="19" fillId="33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/>
    <xf numFmtId="0" fontId="23" fillId="33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Fill="1" applyBorder="1" applyAlignment="1" applyProtection="1">
      <alignment horizontal="center" vertical="center"/>
    </xf>
    <xf numFmtId="1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1" fillId="0" borderId="0" xfId="0" applyNumberFormat="1" applyFont="1" applyFill="1" applyBorder="1" applyAlignment="1" applyProtection="1">
      <alignment horizontal="center" vertical="center"/>
    </xf>
    <xf numFmtId="169" fontId="1" fillId="0" borderId="0" xfId="0" applyNumberFormat="1" applyFont="1" applyBorder="1" applyAlignment="1">
      <alignment horizontal="center"/>
    </xf>
    <xf numFmtId="164" fontId="19" fillId="33" borderId="0" xfId="0" applyNumberFormat="1" applyFont="1" applyFill="1" applyBorder="1" applyAlignment="1">
      <alignment horizontal="left"/>
    </xf>
    <xf numFmtId="164" fontId="22" fillId="33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11" fontId="30" fillId="0" borderId="0" xfId="0" applyNumberFormat="1" applyFont="1" applyBorder="1" applyAlignment="1">
      <alignment horizontal="center"/>
    </xf>
    <xf numFmtId="0" fontId="30" fillId="0" borderId="0" xfId="0" applyFont="1" applyBorder="1"/>
    <xf numFmtId="11" fontId="22" fillId="0" borderId="0" xfId="0" applyNumberFormat="1" applyFont="1" applyBorder="1" applyAlignment="1">
      <alignment horizontal="center"/>
    </xf>
    <xf numFmtId="2" fontId="22" fillId="0" borderId="10" xfId="0" applyNumberFormat="1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B9B"/>
      <color rgb="FFC7A1E3"/>
      <color rgb="FFF50BD4"/>
      <color rgb="FFF961E3"/>
      <color rgb="FFFF0505"/>
      <color rgb="FF934BC9"/>
      <color rgb="FFA40000"/>
      <color rgb="FF8238BA"/>
      <color rgb="FFFF3F3F"/>
      <color rgb="FF4F7A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/>
              <a:t>Na</a:t>
            </a:r>
          </a:p>
        </c:rich>
      </c:tx>
      <c:layout>
        <c:manualLayout>
          <c:xMode val="edge"/>
          <c:yMode val="edge"/>
          <c:x val="8.9791557305336847E-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6.0601851851851851E-2"/>
          <c:w val="0.88968285214348208"/>
          <c:h val="0.83199876057159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[1]Summary!$E$10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[1]Summary!$N$11:$N$50</c:f>
              <c:numCache>
                <c:formatCode>General</c:formatCode>
                <c:ptCount val="40"/>
                <c:pt idx="0">
                  <c:v>0</c:v>
                </c:pt>
                <c:pt idx="1">
                  <c:v>2.6245886864671544</c:v>
                </c:pt>
                <c:pt idx="2">
                  <c:v>2.9859739444804938</c:v>
                </c:pt>
                <c:pt idx="3">
                  <c:v>2.9905072231167193</c:v>
                </c:pt>
                <c:pt idx="4">
                  <c:v>2.9346424522747374</c:v>
                </c:pt>
                <c:pt idx="5">
                  <c:v>3.8534463572742452</c:v>
                </c:pt>
                <c:pt idx="6">
                  <c:v>5.216958711565006</c:v>
                </c:pt>
                <c:pt idx="7">
                  <c:v>1.4122154004763718</c:v>
                </c:pt>
                <c:pt idx="8">
                  <c:v>0</c:v>
                </c:pt>
                <c:pt idx="9">
                  <c:v>7.7393387434430938</c:v>
                </c:pt>
                <c:pt idx="10">
                  <c:v>0</c:v>
                </c:pt>
                <c:pt idx="11">
                  <c:v>0</c:v>
                </c:pt>
                <c:pt idx="12">
                  <c:v>1.7072526965149841</c:v>
                </c:pt>
                <c:pt idx="13">
                  <c:v>0</c:v>
                </c:pt>
                <c:pt idx="14">
                  <c:v>0.49709054131392127</c:v>
                </c:pt>
                <c:pt idx="15">
                  <c:v>0</c:v>
                </c:pt>
                <c:pt idx="16">
                  <c:v>3.6321685172660034</c:v>
                </c:pt>
                <c:pt idx="17">
                  <c:v>1.1742165910713984</c:v>
                </c:pt>
                <c:pt idx="18">
                  <c:v>0</c:v>
                </c:pt>
                <c:pt idx="19">
                  <c:v>6.3505624412317543</c:v>
                </c:pt>
                <c:pt idx="20">
                  <c:v>0</c:v>
                </c:pt>
                <c:pt idx="21">
                  <c:v>0</c:v>
                </c:pt>
                <c:pt idx="22">
                  <c:v>3.7888720712105259</c:v>
                </c:pt>
                <c:pt idx="23">
                  <c:v>0</c:v>
                </c:pt>
                <c:pt idx="24">
                  <c:v>32.402442541998383</c:v>
                </c:pt>
                <c:pt idx="25">
                  <c:v>0</c:v>
                </c:pt>
                <c:pt idx="26">
                  <c:v>130.01309556592687</c:v>
                </c:pt>
                <c:pt idx="27">
                  <c:v>2.846633576738768</c:v>
                </c:pt>
                <c:pt idx="28">
                  <c:v>0</c:v>
                </c:pt>
                <c:pt idx="29">
                  <c:v>70.145537816306529</c:v>
                </c:pt>
                <c:pt idx="30">
                  <c:v>0</c:v>
                </c:pt>
                <c:pt idx="31">
                  <c:v>2.4165095935430867</c:v>
                </c:pt>
                <c:pt idx="32">
                  <c:v>42.1641573543315</c:v>
                </c:pt>
                <c:pt idx="33">
                  <c:v>46.010668665727302</c:v>
                </c:pt>
                <c:pt idx="34">
                  <c:v>133.98083226946056</c:v>
                </c:pt>
                <c:pt idx="35">
                  <c:v>4.4982779058201574</c:v>
                </c:pt>
                <c:pt idx="36">
                  <c:v>174.90768026016997</c:v>
                </c:pt>
                <c:pt idx="37">
                  <c:v>5.0038993663254088</c:v>
                </c:pt>
                <c:pt idx="38">
                  <c:v>0</c:v>
                </c:pt>
                <c:pt idx="39">
                  <c:v>575.56130234171451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5-4E56-8E00-E88E29717C41}"/>
            </c:ext>
          </c:extLst>
        </c:ser>
        <c:ser>
          <c:idx val="1"/>
          <c:order val="1"/>
          <c:tx>
            <c:strRef>
              <c:f>[1]Summary!$E$10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[1]Summary!$P$11:$P$50</c:f>
              <c:numCache>
                <c:formatCode>General</c:formatCode>
                <c:ptCount val="40"/>
                <c:pt idx="1">
                  <c:v>2.5306220746791666</c:v>
                </c:pt>
                <c:pt idx="2">
                  <c:v>3.9676541335760804</c:v>
                </c:pt>
                <c:pt idx="3">
                  <c:v>4.9807520717736411</c:v>
                </c:pt>
                <c:pt idx="4">
                  <c:v>3.3385615291456863</c:v>
                </c:pt>
                <c:pt idx="5">
                  <c:v>4.2762154009679261</c:v>
                </c:pt>
                <c:pt idx="6">
                  <c:v>6.7545101250958561</c:v>
                </c:pt>
                <c:pt idx="7">
                  <c:v>1.8474369964049879</c:v>
                </c:pt>
                <c:pt idx="8">
                  <c:v>0.96610493679189269</c:v>
                </c:pt>
                <c:pt idx="9">
                  <c:v>8.9856569267289945</c:v>
                </c:pt>
                <c:pt idx="11">
                  <c:v>0</c:v>
                </c:pt>
                <c:pt idx="12">
                  <c:v>3.7253363993998416</c:v>
                </c:pt>
                <c:pt idx="13">
                  <c:v>0</c:v>
                </c:pt>
                <c:pt idx="14">
                  <c:v>2.0003751624093855</c:v>
                </c:pt>
                <c:pt idx="15">
                  <c:v>0</c:v>
                </c:pt>
                <c:pt idx="16">
                  <c:v>5.0611535657617797</c:v>
                </c:pt>
                <c:pt idx="17">
                  <c:v>1.8493295445899218</c:v>
                </c:pt>
                <c:pt idx="18">
                  <c:v>1.0221001824843794</c:v>
                </c:pt>
                <c:pt idx="19">
                  <c:v>7.1610811779169561</c:v>
                </c:pt>
                <c:pt idx="21">
                  <c:v>0</c:v>
                </c:pt>
                <c:pt idx="22">
                  <c:v>4.6096796021995061</c:v>
                </c:pt>
                <c:pt idx="23">
                  <c:v>0</c:v>
                </c:pt>
                <c:pt idx="24">
                  <c:v>33.008266745037623</c:v>
                </c:pt>
                <c:pt idx="25">
                  <c:v>0</c:v>
                </c:pt>
                <c:pt idx="26">
                  <c:v>128.33464129907006</c:v>
                </c:pt>
                <c:pt idx="27">
                  <c:v>3.1271192434652808</c:v>
                </c:pt>
                <c:pt idx="28">
                  <c:v>0.98953790334406044</c:v>
                </c:pt>
                <c:pt idx="29">
                  <c:v>68.134321178034142</c:v>
                </c:pt>
                <c:pt idx="31">
                  <c:v>4.1067082817668297</c:v>
                </c:pt>
                <c:pt idx="32">
                  <c:v>42.745572971804201</c:v>
                </c:pt>
                <c:pt idx="33">
                  <c:v>47.020552131315789</c:v>
                </c:pt>
                <c:pt idx="34">
                  <c:v>128.49316422794615</c:v>
                </c:pt>
                <c:pt idx="35">
                  <c:v>7.1264757693388772</c:v>
                </c:pt>
                <c:pt idx="36">
                  <c:v>164.68001694623214</c:v>
                </c:pt>
                <c:pt idx="37">
                  <c:v>6.3569793714592118</c:v>
                </c:pt>
                <c:pt idx="38">
                  <c:v>0.45950139739899737</c:v>
                </c:pt>
                <c:pt idx="39">
                  <c:v>557.20072066181285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5-4E56-8E00-E88E29717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9941272"/>
        <c:axId val="389935040"/>
      </c:barChart>
      <c:catAx>
        <c:axId val="389941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35040"/>
        <c:crosses val="autoZero"/>
        <c:auto val="1"/>
        <c:lblAlgn val="ctr"/>
        <c:lblOffset val="100"/>
        <c:noMultiLvlLbl val="0"/>
      </c:catAx>
      <c:valAx>
        <c:axId val="389935040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41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609599</xdr:colOff>
      <xdr:row>32</xdr:row>
      <xdr:rowOff>158750</xdr:rowOff>
    </xdr:from>
    <xdr:to>
      <xdr:col>33</xdr:col>
      <xdr:colOff>0</xdr:colOff>
      <xdr:row>37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rema/Dropbox/Elena_INoVA/Experiments/ICP%20results%20Stephen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10">
          <cell r="E10" t="str">
            <v>S</v>
          </cell>
        </row>
        <row r="11">
          <cell r="N11" t="str">
            <v>&lt;LOD</v>
          </cell>
        </row>
        <row r="12">
          <cell r="N12">
            <v>2.6245886864671544</v>
          </cell>
          <cell r="P12">
            <v>2.5306220746791666</v>
          </cell>
        </row>
        <row r="13">
          <cell r="N13">
            <v>2.9859739444804938</v>
          </cell>
          <cell r="P13">
            <v>3.9676541335760804</v>
          </cell>
        </row>
        <row r="14">
          <cell r="N14">
            <v>2.9905072231167193</v>
          </cell>
          <cell r="P14">
            <v>4.9807520717736411</v>
          </cell>
        </row>
        <row r="15">
          <cell r="N15">
            <v>2.9346424522747374</v>
          </cell>
          <cell r="P15">
            <v>3.3385615291456863</v>
          </cell>
        </row>
        <row r="16">
          <cell r="N16">
            <v>3.8534463572742452</v>
          </cell>
          <cell r="P16">
            <v>4.2762154009679261</v>
          </cell>
        </row>
        <row r="17">
          <cell r="N17">
            <v>5.216958711565006</v>
          </cell>
          <cell r="P17">
            <v>6.7545101250958561</v>
          </cell>
        </row>
        <row r="18">
          <cell r="N18">
            <v>1.4122154004763718</v>
          </cell>
          <cell r="P18">
            <v>1.8474369964049879</v>
          </cell>
        </row>
        <row r="19">
          <cell r="N19" t="str">
            <v>&lt;LOD</v>
          </cell>
          <cell r="P19">
            <v>0.96610493679189269</v>
          </cell>
        </row>
        <row r="20">
          <cell r="N20">
            <v>7.7393387434430938</v>
          </cell>
          <cell r="P20">
            <v>8.9856569267289945</v>
          </cell>
        </row>
        <row r="21">
          <cell r="N21" t="str">
            <v>&lt;LOD</v>
          </cell>
        </row>
        <row r="22">
          <cell r="N22" t="str">
            <v>&lt;LOQ</v>
          </cell>
          <cell r="P22" t="e">
            <v>#DIV/0!</v>
          </cell>
        </row>
        <row r="23">
          <cell r="N23">
            <v>1.7072526965149841</v>
          </cell>
          <cell r="P23">
            <v>3.7253363993998416</v>
          </cell>
        </row>
        <row r="24">
          <cell r="N24" t="e">
            <v>#DIV/0!</v>
          </cell>
          <cell r="P24" t="e">
            <v>#DIV/0!</v>
          </cell>
        </row>
        <row r="25">
          <cell r="N25">
            <v>0.49709054131392127</v>
          </cell>
          <cell r="P25">
            <v>2.0003751624093855</v>
          </cell>
        </row>
        <row r="26">
          <cell r="N26" t="str">
            <v>&lt;LOQ</v>
          </cell>
          <cell r="P26" t="e">
            <v>#DIV/0!</v>
          </cell>
        </row>
        <row r="27">
          <cell r="N27">
            <v>3.6321685172660034</v>
          </cell>
          <cell r="P27">
            <v>5.0611535657617797</v>
          </cell>
        </row>
        <row r="28">
          <cell r="N28">
            <v>1.1742165910713984</v>
          </cell>
          <cell r="P28">
            <v>1.8493295445899218</v>
          </cell>
        </row>
        <row r="29">
          <cell r="N29" t="str">
            <v>&lt;LOD</v>
          </cell>
          <cell r="P29">
            <v>1.0221001824843794</v>
          </cell>
        </row>
        <row r="30">
          <cell r="N30">
            <v>6.3505624412317543</v>
          </cell>
          <cell r="P30">
            <v>7.1610811779169561</v>
          </cell>
        </row>
        <row r="31">
          <cell r="N31" t="str">
            <v>&lt;LOD</v>
          </cell>
        </row>
        <row r="32">
          <cell r="N32" t="e">
            <v>#DIV/0!</v>
          </cell>
          <cell r="P32" t="e">
            <v>#DIV/0!</v>
          </cell>
        </row>
        <row r="33">
          <cell r="N33">
            <v>3.7888720712105259</v>
          </cell>
          <cell r="P33">
            <v>4.6096796021995061</v>
          </cell>
        </row>
        <row r="34">
          <cell r="N34" t="e">
            <v>#DIV/0!</v>
          </cell>
          <cell r="P34" t="e">
            <v>#DIV/0!</v>
          </cell>
        </row>
        <row r="35">
          <cell r="N35">
            <v>32.402442541998383</v>
          </cell>
          <cell r="P35">
            <v>33.008266745037623</v>
          </cell>
        </row>
        <row r="36">
          <cell r="N36" t="e">
            <v>#DIV/0!</v>
          </cell>
          <cell r="P36" t="e">
            <v>#DIV/0!</v>
          </cell>
        </row>
        <row r="37">
          <cell r="N37">
            <v>130.01309556592687</v>
          </cell>
          <cell r="P37">
            <v>128.33464129907006</v>
          </cell>
        </row>
        <row r="38">
          <cell r="N38">
            <v>2.846633576738768</v>
          </cell>
          <cell r="P38">
            <v>3.1271192434652808</v>
          </cell>
        </row>
        <row r="39">
          <cell r="N39" t="str">
            <v>&lt;LOD</v>
          </cell>
          <cell r="P39">
            <v>0.98953790334406044</v>
          </cell>
        </row>
        <row r="40">
          <cell r="N40">
            <v>70.145537816306529</v>
          </cell>
          <cell r="P40">
            <v>68.134321178034142</v>
          </cell>
        </row>
        <row r="41">
          <cell r="N41" t="str">
            <v>&lt;LOD</v>
          </cell>
        </row>
        <row r="42">
          <cell r="N42">
            <v>2.4165095935430867</v>
          </cell>
          <cell r="P42">
            <v>4.1067082817668297</v>
          </cell>
        </row>
        <row r="43">
          <cell r="N43">
            <v>42.1641573543315</v>
          </cell>
          <cell r="P43">
            <v>42.745572971804201</v>
          </cell>
        </row>
        <row r="44">
          <cell r="N44">
            <v>46.010668665727302</v>
          </cell>
          <cell r="P44">
            <v>47.020552131315789</v>
          </cell>
        </row>
        <row r="45">
          <cell r="N45">
            <v>133.98083226946056</v>
          </cell>
          <cell r="P45">
            <v>128.49316422794615</v>
          </cell>
        </row>
        <row r="46">
          <cell r="N46">
            <v>4.4982779058201574</v>
          </cell>
          <cell r="P46">
            <v>7.1264757693388772</v>
          </cell>
        </row>
        <row r="47">
          <cell r="N47">
            <v>174.90768026016997</v>
          </cell>
          <cell r="P47">
            <v>164.68001694623214</v>
          </cell>
        </row>
        <row r="48">
          <cell r="N48">
            <v>5.0038993663254088</v>
          </cell>
          <cell r="P48">
            <v>6.3569793714592118</v>
          </cell>
        </row>
        <row r="49">
          <cell r="N49" t="str">
            <v>&lt;LOD</v>
          </cell>
          <cell r="P49">
            <v>0.45950139739899737</v>
          </cell>
        </row>
        <row r="50">
          <cell r="N50">
            <v>575.56130234171451</v>
          </cell>
          <cell r="P50">
            <v>557.20072066181285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7"/>
  <sheetViews>
    <sheetView tabSelected="1" zoomScale="80" zoomScaleNormal="80" workbookViewId="0"/>
  </sheetViews>
  <sheetFormatPr defaultRowHeight="15" x14ac:dyDescent="0.25"/>
  <cols>
    <col min="1" max="1" width="9.140625" style="5"/>
    <col min="2" max="2" width="11.85546875" style="5" customWidth="1"/>
    <col min="3" max="3" width="10.85546875" style="5" customWidth="1"/>
    <col min="4" max="4" width="10.7109375" style="5" customWidth="1"/>
    <col min="5" max="5" width="9.28515625" style="5" bestFit="1" customWidth="1"/>
    <col min="6" max="6" width="7.7109375" style="5" customWidth="1"/>
    <col min="7" max="7" width="9.28515625" style="5" bestFit="1" customWidth="1"/>
    <col min="8" max="8" width="7.7109375" style="5" customWidth="1"/>
    <col min="9" max="9" width="9.28515625" style="5" bestFit="1" customWidth="1"/>
    <col min="10" max="10" width="7.7109375" style="5" customWidth="1"/>
    <col min="11" max="11" width="9.28515625" style="5" bestFit="1" customWidth="1"/>
    <col min="12" max="12" width="7.7109375" style="5" customWidth="1"/>
    <col min="13" max="13" width="9.28515625" style="5" bestFit="1" customWidth="1"/>
    <col min="14" max="14" width="7.7109375" style="5" customWidth="1"/>
    <col min="15" max="15" width="9.28515625" style="5" customWidth="1"/>
    <col min="16" max="16" width="9.28515625" style="5" bestFit="1" customWidth="1"/>
    <col min="17" max="17" width="7.7109375" style="5" customWidth="1"/>
    <col min="18" max="19" width="25" style="5" customWidth="1"/>
    <col min="20" max="20" width="9.28515625" style="5" bestFit="1" customWidth="1"/>
    <col min="21" max="21" width="9.28515625" style="5" customWidth="1"/>
    <col min="22" max="22" width="9.28515625" style="5" bestFit="1" customWidth="1"/>
    <col min="23" max="23" width="9.140625" style="5" customWidth="1"/>
    <col min="24" max="25" width="9.28515625" style="5" customWidth="1"/>
    <col min="26" max="26" width="10" style="5" bestFit="1" customWidth="1"/>
    <col min="27" max="27" width="10" style="5" customWidth="1"/>
    <col min="28" max="28" width="9.28515625" style="5" bestFit="1" customWidth="1"/>
    <col min="29" max="29" width="10.5703125" style="5" bestFit="1" customWidth="1"/>
    <col min="30" max="30" width="10" style="5" bestFit="1" customWidth="1"/>
    <col min="31" max="31" width="10.5703125" style="5" bestFit="1" customWidth="1"/>
    <col min="32" max="32" width="10" style="5" bestFit="1" customWidth="1"/>
    <col min="33" max="33" width="10" style="5" customWidth="1"/>
    <col min="34" max="34" width="9.28515625" style="5" bestFit="1" customWidth="1"/>
    <col min="35" max="35" width="10.5703125" style="5" bestFit="1" customWidth="1"/>
    <col min="36" max="36" width="9.28515625" style="5" bestFit="1" customWidth="1"/>
    <col min="37" max="37" width="10.5703125" style="5" bestFit="1" customWidth="1"/>
    <col min="38" max="38" width="9.28515625" style="5" bestFit="1" customWidth="1"/>
    <col min="39" max="39" width="12" style="5" bestFit="1" customWidth="1"/>
    <col min="40" max="40" width="10" style="5" bestFit="1" customWidth="1"/>
    <col min="41" max="41" width="10.5703125" style="5" bestFit="1" customWidth="1"/>
    <col min="42" max="42" width="10" style="5" bestFit="1" customWidth="1"/>
    <col min="43" max="43" width="10" style="5" customWidth="1"/>
    <col min="44" max="44" width="12.42578125" style="5" bestFit="1" customWidth="1"/>
    <col min="45" max="45" width="10.5703125" style="5" bestFit="1" customWidth="1"/>
    <col min="46" max="46" width="9.28515625" style="5" bestFit="1" customWidth="1"/>
    <col min="47" max="47" width="10.5703125" style="5" bestFit="1" customWidth="1"/>
    <col min="48" max="48" width="10" style="5" bestFit="1" customWidth="1"/>
    <col min="49" max="49" width="10.28515625" style="5" bestFit="1" customWidth="1"/>
    <col min="50" max="50" width="9.28515625" style="5" bestFit="1" customWidth="1"/>
    <col min="51" max="51" width="10.5703125" style="5" bestFit="1" customWidth="1"/>
    <col min="52" max="52" width="9.28515625" style="5" bestFit="1" customWidth="1"/>
    <col min="53" max="53" width="10.28515625" style="5" bestFit="1" customWidth="1"/>
    <col min="54" max="54" width="10" style="5" bestFit="1" customWidth="1"/>
    <col min="55" max="55" width="10.5703125" style="5" bestFit="1" customWidth="1"/>
    <col min="56" max="56" width="10" style="5" bestFit="1" customWidth="1"/>
    <col min="57" max="57" width="10.28515625" style="5" bestFit="1" customWidth="1"/>
    <col min="58" max="58" width="9.28515625" style="3" bestFit="1" customWidth="1"/>
    <col min="59" max="59" width="10.5703125" style="3" bestFit="1" customWidth="1"/>
    <col min="60" max="60" width="13.5703125" style="5" bestFit="1" customWidth="1"/>
    <col min="61" max="64" width="13.42578125" style="5" customWidth="1"/>
    <col min="65" max="65" width="9.140625" style="3"/>
    <col min="66" max="16384" width="9.140625" style="5"/>
  </cols>
  <sheetData>
    <row r="1" spans="2:66" x14ac:dyDescent="0.25">
      <c r="K1" s="3"/>
      <c r="M1" s="12"/>
      <c r="N1" s="12"/>
      <c r="P1" s="12"/>
    </row>
    <row r="2" spans="2:66" s="49" customFormat="1" ht="21" x14ac:dyDescent="0.35">
      <c r="B2" s="48" t="s">
        <v>42</v>
      </c>
      <c r="J2" s="50"/>
      <c r="L2" s="50"/>
      <c r="N2" s="50"/>
      <c r="O2" s="50"/>
      <c r="Q2" s="50"/>
      <c r="R2" s="50"/>
      <c r="S2" s="50"/>
      <c r="BE2" s="51"/>
      <c r="BF2" s="51"/>
      <c r="BL2" s="51"/>
    </row>
    <row r="3" spans="2:66" x14ac:dyDescent="0.25">
      <c r="Z3" s="6"/>
      <c r="AA3" s="6"/>
      <c r="AC3" s="22"/>
      <c r="AD3" s="22"/>
      <c r="AE3" s="22"/>
      <c r="AF3" s="22"/>
      <c r="AG3" s="22"/>
      <c r="AH3" s="6"/>
      <c r="AI3" s="6"/>
      <c r="AJ3" s="6"/>
      <c r="AK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3"/>
      <c r="BG3" s="5"/>
      <c r="BL3" s="3"/>
      <c r="BM3" s="5"/>
      <c r="BN3" s="6"/>
    </row>
    <row r="4" spans="2:66" ht="18.75" x14ac:dyDescent="0.35">
      <c r="B4" s="24" t="s">
        <v>34</v>
      </c>
      <c r="C4" s="24" t="s">
        <v>33</v>
      </c>
      <c r="D4" s="38" t="s">
        <v>25</v>
      </c>
      <c r="E4" s="25" t="s">
        <v>24</v>
      </c>
      <c r="F4" s="26"/>
      <c r="G4" s="25" t="s">
        <v>26</v>
      </c>
      <c r="H4" s="27"/>
      <c r="I4" s="25" t="s">
        <v>27</v>
      </c>
      <c r="J4" s="27"/>
      <c r="K4" s="25" t="s">
        <v>28</v>
      </c>
      <c r="L4" s="27"/>
      <c r="M4" s="25" t="s">
        <v>29</v>
      </c>
      <c r="N4" s="27"/>
      <c r="O4" s="25" t="s">
        <v>30</v>
      </c>
      <c r="P4" s="28" t="s">
        <v>31</v>
      </c>
      <c r="Q4" s="4"/>
      <c r="R4" s="15"/>
      <c r="S4" s="15"/>
      <c r="BE4" s="3"/>
      <c r="BG4" s="5"/>
      <c r="BL4" s="3"/>
      <c r="BM4" s="5"/>
    </row>
    <row r="5" spans="2:66" x14ac:dyDescent="0.25">
      <c r="B5" s="29"/>
      <c r="C5" s="29"/>
      <c r="D5" s="30"/>
      <c r="E5" s="31"/>
      <c r="F5" s="36" t="s">
        <v>0</v>
      </c>
      <c r="G5" s="36"/>
      <c r="H5" s="36" t="s">
        <v>0</v>
      </c>
      <c r="I5" s="36"/>
      <c r="J5" s="36" t="s">
        <v>0</v>
      </c>
      <c r="K5" s="36"/>
      <c r="L5" s="36" t="s">
        <v>0</v>
      </c>
      <c r="M5" s="36"/>
      <c r="N5" s="36" t="s">
        <v>0</v>
      </c>
      <c r="O5" s="31"/>
      <c r="P5" s="31"/>
      <c r="Q5" s="4"/>
      <c r="AC5" s="7"/>
      <c r="AL5" s="7"/>
      <c r="AQ5" s="7"/>
      <c r="AU5" s="7"/>
      <c r="AY5" s="7"/>
      <c r="AZ5" s="3"/>
      <c r="BA5" s="3"/>
      <c r="BD5" s="14"/>
      <c r="BF5" s="5"/>
      <c r="BM5" s="5"/>
    </row>
    <row r="6" spans="2:66" x14ac:dyDescent="0.25">
      <c r="B6" s="23" t="s">
        <v>11</v>
      </c>
      <c r="C6" s="23"/>
      <c r="D6" s="23"/>
      <c r="E6" s="13" t="s">
        <v>12</v>
      </c>
      <c r="F6" s="52"/>
      <c r="G6" s="13" t="s">
        <v>12</v>
      </c>
      <c r="H6" s="52"/>
      <c r="I6" s="13" t="s">
        <v>12</v>
      </c>
      <c r="J6" s="13"/>
      <c r="K6" s="13" t="s">
        <v>12</v>
      </c>
      <c r="L6" s="13"/>
      <c r="M6" s="13" t="s">
        <v>12</v>
      </c>
      <c r="N6" s="13"/>
      <c r="O6" s="20"/>
      <c r="P6" s="20"/>
      <c r="Q6" s="20"/>
      <c r="R6" s="9"/>
      <c r="S6" s="17"/>
      <c r="BF6" s="5"/>
      <c r="BG6" s="5"/>
      <c r="BM6" s="5"/>
    </row>
    <row r="7" spans="2:66" x14ac:dyDescent="0.25">
      <c r="B7" s="23" t="s">
        <v>15</v>
      </c>
      <c r="C7" s="23" t="s">
        <v>38</v>
      </c>
      <c r="D7" s="35">
        <v>1.3664000000000001</v>
      </c>
      <c r="E7" s="17">
        <v>2.9859739444804938</v>
      </c>
      <c r="F7" s="20">
        <v>1.8483178716334259E-2</v>
      </c>
      <c r="G7" s="13" t="s">
        <v>13</v>
      </c>
      <c r="H7" s="20"/>
      <c r="I7" s="17">
        <v>0.36753299091801256</v>
      </c>
      <c r="J7" s="20">
        <v>3.4180568155375169E-3</v>
      </c>
      <c r="K7" s="17">
        <v>0.79502099126843162</v>
      </c>
      <c r="L7" s="20">
        <v>4.1579597843338974E-3</v>
      </c>
      <c r="M7" s="17">
        <v>1.5389230772779207E-2</v>
      </c>
      <c r="N7" s="20">
        <v>3.9858107701498143E-4</v>
      </c>
      <c r="O7" s="17">
        <v>0.93142928084076704</v>
      </c>
      <c r="P7" s="17">
        <v>0.28687453564973336</v>
      </c>
      <c r="Q7" s="17"/>
      <c r="R7" s="9"/>
      <c r="S7" s="17"/>
      <c r="BF7" s="5"/>
      <c r="BG7" s="5"/>
      <c r="BM7" s="5"/>
    </row>
    <row r="8" spans="2:66" x14ac:dyDescent="0.25">
      <c r="B8" s="23" t="s">
        <v>17</v>
      </c>
      <c r="C8" s="23" t="s">
        <v>38</v>
      </c>
      <c r="D8" s="35">
        <v>3.7381000000000002</v>
      </c>
      <c r="E8" s="17">
        <v>2.9346424522747374</v>
      </c>
      <c r="F8" s="20">
        <v>1.8165436779580626E-2</v>
      </c>
      <c r="G8" s="17">
        <v>2.2146120629461086</v>
      </c>
      <c r="H8" s="20">
        <v>7.8175805821997638E-2</v>
      </c>
      <c r="I8" s="17">
        <v>9.9642813039776054E-2</v>
      </c>
      <c r="J8" s="20">
        <v>9.2667816126991735E-4</v>
      </c>
      <c r="K8" s="17">
        <v>1.2862294465440873</v>
      </c>
      <c r="L8" s="20">
        <v>6.7269800054255771E-3</v>
      </c>
      <c r="M8" s="17">
        <v>3.0825727911301926E-3</v>
      </c>
      <c r="N8" s="20">
        <v>7.9838635290271985E-5</v>
      </c>
      <c r="O8" s="17">
        <v>2.2537871618529645E-2</v>
      </c>
      <c r="P8" s="17">
        <v>0.24979885947765851</v>
      </c>
      <c r="Q8" s="17"/>
      <c r="R8" s="9"/>
      <c r="S8" s="17"/>
      <c r="T8" s="3"/>
      <c r="BF8" s="5"/>
      <c r="BG8" s="5"/>
      <c r="BM8" s="5"/>
    </row>
    <row r="9" spans="2:66" x14ac:dyDescent="0.25">
      <c r="B9" s="23" t="s">
        <v>19</v>
      </c>
      <c r="C9" s="23" t="s">
        <v>38</v>
      </c>
      <c r="D9" s="35">
        <v>1.6741999999999999</v>
      </c>
      <c r="E9" s="17">
        <v>5.216958711565006</v>
      </c>
      <c r="F9" s="20">
        <v>3.2292974424587388E-2</v>
      </c>
      <c r="G9" s="17">
        <v>0.5069902089514321</v>
      </c>
      <c r="H9" s="20">
        <v>1.7896754375985553E-2</v>
      </c>
      <c r="I9" s="17">
        <v>0.79578425246337503</v>
      </c>
      <c r="J9" s="20">
        <v>7.4007935479093899E-3</v>
      </c>
      <c r="K9" s="17">
        <v>2.4933520359227357</v>
      </c>
      <c r="L9" s="20">
        <v>1.3040231147875907E-2</v>
      </c>
      <c r="M9" s="17">
        <v>1.3491529701275351E-2</v>
      </c>
      <c r="N9" s="20">
        <v>3.494306192630315E-4</v>
      </c>
      <c r="O9" s="17">
        <v>0.53853302900205902</v>
      </c>
      <c r="P9" s="17">
        <v>0.61301649281259352</v>
      </c>
      <c r="Q9" s="17"/>
      <c r="R9" s="9"/>
      <c r="S9" s="17"/>
      <c r="T9" s="3"/>
      <c r="BF9" s="5"/>
      <c r="BG9" s="5"/>
      <c r="BM9" s="5"/>
    </row>
    <row r="10" spans="2:66" x14ac:dyDescent="0.25">
      <c r="B10" s="23" t="s">
        <v>1</v>
      </c>
      <c r="C10" s="23" t="s">
        <v>38</v>
      </c>
      <c r="D10" s="35">
        <v>1.8542000000000001</v>
      </c>
      <c r="E10" s="17">
        <v>1.4122154004763718</v>
      </c>
      <c r="F10" s="20">
        <v>8.7416133289487403E-3</v>
      </c>
      <c r="G10" s="17">
        <v>2.296907716421992</v>
      </c>
      <c r="H10" s="20">
        <v>8.1080842389696303E-2</v>
      </c>
      <c r="I10" s="8" t="s">
        <v>12</v>
      </c>
      <c r="J10" s="20"/>
      <c r="K10" s="8" t="s">
        <v>12</v>
      </c>
      <c r="L10" s="20"/>
      <c r="M10" s="8" t="s">
        <v>12</v>
      </c>
      <c r="N10" s="20"/>
      <c r="O10" s="17">
        <v>0.37581013557208653</v>
      </c>
      <c r="P10" s="17">
        <v>0.27823235701113508</v>
      </c>
      <c r="Q10" s="17"/>
      <c r="R10" s="9"/>
      <c r="S10" s="17"/>
      <c r="T10" s="3"/>
      <c r="BF10" s="5"/>
      <c r="BG10" s="5"/>
      <c r="BM10" s="5"/>
    </row>
    <row r="11" spans="2:66" x14ac:dyDescent="0.25">
      <c r="B11" s="23" t="s">
        <v>2</v>
      </c>
      <c r="C11" s="23" t="s">
        <v>38</v>
      </c>
      <c r="D11" s="35">
        <v>1.4374</v>
      </c>
      <c r="E11" s="13" t="s">
        <v>12</v>
      </c>
      <c r="F11" s="20"/>
      <c r="G11" s="8" t="s">
        <v>13</v>
      </c>
      <c r="H11" s="20"/>
      <c r="I11" s="17">
        <v>5.5567311971285095E-2</v>
      </c>
      <c r="J11" s="20">
        <v>5.1677600133295137E-4</v>
      </c>
      <c r="K11" s="17">
        <v>0.15592594301971038</v>
      </c>
      <c r="L11" s="20">
        <v>8.154926819930854E-4</v>
      </c>
      <c r="M11" s="8" t="s">
        <v>12</v>
      </c>
      <c r="N11" s="20"/>
      <c r="O11" s="17">
        <v>-9.7270684579973607E-3</v>
      </c>
      <c r="P11" s="17">
        <v>0.78853863974816418</v>
      </c>
      <c r="Q11" s="17"/>
      <c r="R11" s="9"/>
      <c r="S11" s="17"/>
      <c r="T11" s="3"/>
      <c r="BF11" s="5"/>
      <c r="BG11" s="5"/>
      <c r="BM11" s="5"/>
    </row>
    <row r="12" spans="2:66" x14ac:dyDescent="0.25">
      <c r="B12" s="23" t="s">
        <v>14</v>
      </c>
      <c r="C12" s="23" t="s">
        <v>38</v>
      </c>
      <c r="D12" s="35">
        <v>1.0905</v>
      </c>
      <c r="E12" s="17">
        <v>2.6245886864671544</v>
      </c>
      <c r="F12" s="20">
        <v>1.6246203969231685E-2</v>
      </c>
      <c r="G12" s="8" t="s">
        <v>13</v>
      </c>
      <c r="H12" s="20"/>
      <c r="I12" s="17">
        <v>0.58874303057365229</v>
      </c>
      <c r="J12" s="20">
        <v>5.4753101843349663E-3</v>
      </c>
      <c r="K12" s="17">
        <v>0.68403065192063917</v>
      </c>
      <c r="L12" s="20">
        <v>3.5774803095449427E-3</v>
      </c>
      <c r="M12" s="17">
        <v>1.471617604057277E-2</v>
      </c>
      <c r="N12" s="20">
        <v>3.8114895945083474E-4</v>
      </c>
      <c r="O12" s="17">
        <v>0</v>
      </c>
      <c r="P12" s="17">
        <v>1.5037345266822098E-2</v>
      </c>
      <c r="Q12" s="17"/>
      <c r="R12" s="9"/>
      <c r="S12" s="17"/>
      <c r="T12" s="3"/>
      <c r="BF12" s="5"/>
      <c r="BG12" s="5"/>
      <c r="BM12" s="5"/>
    </row>
    <row r="13" spans="2:66" x14ac:dyDescent="0.25">
      <c r="B13" s="23" t="s">
        <v>16</v>
      </c>
      <c r="C13" s="23" t="s">
        <v>38</v>
      </c>
      <c r="D13" s="35">
        <v>1.4196</v>
      </c>
      <c r="E13" s="17">
        <v>2.9905072231167193</v>
      </c>
      <c r="F13" s="20">
        <v>1.8511239711092493E-2</v>
      </c>
      <c r="G13" s="17">
        <v>1.3863913296109316</v>
      </c>
      <c r="H13" s="20">
        <v>4.8939613935265885E-2</v>
      </c>
      <c r="I13" s="17">
        <v>3.090711871747746E-2</v>
      </c>
      <c r="J13" s="20">
        <v>2.874362040725404E-4</v>
      </c>
      <c r="K13" s="17">
        <v>5.6949036726931378E-2</v>
      </c>
      <c r="L13" s="20">
        <v>2.9784346208185119E-4</v>
      </c>
      <c r="M13" s="17">
        <v>6.4317063635231375E-2</v>
      </c>
      <c r="N13" s="20">
        <v>1.6658119481524924E-3</v>
      </c>
      <c r="O13" s="17">
        <v>0</v>
      </c>
      <c r="P13" s="17">
        <v>0.17576431324658348</v>
      </c>
      <c r="Q13" s="17"/>
      <c r="R13" s="9"/>
      <c r="S13" s="17"/>
      <c r="T13" s="3"/>
      <c r="BF13" s="5"/>
      <c r="BG13" s="5"/>
      <c r="BM13" s="5"/>
    </row>
    <row r="14" spans="2:66" x14ac:dyDescent="0.25">
      <c r="B14" s="39" t="s">
        <v>18</v>
      </c>
      <c r="C14" s="39" t="s">
        <v>38</v>
      </c>
      <c r="D14" s="40">
        <v>1.0508999999999999</v>
      </c>
      <c r="E14" s="41">
        <v>3.8534463572742452</v>
      </c>
      <c r="F14" s="53">
        <v>2.385283295152758E-2</v>
      </c>
      <c r="G14" s="41">
        <v>0.56818900617527401</v>
      </c>
      <c r="H14" s="53">
        <v>2.0057071917987168E-2</v>
      </c>
      <c r="I14" s="41">
        <v>1.3812359265573231</v>
      </c>
      <c r="J14" s="53">
        <v>1.2845494116983106E-2</v>
      </c>
      <c r="K14" s="41">
        <v>1.9852476176546607</v>
      </c>
      <c r="L14" s="53">
        <v>1.0382845040333877E-2</v>
      </c>
      <c r="M14" s="41">
        <v>4.238891680368688E-2</v>
      </c>
      <c r="N14" s="53">
        <v>1.09787294521549E-3</v>
      </c>
      <c r="O14" s="41">
        <v>0</v>
      </c>
      <c r="P14" s="41">
        <v>8.7338250307741491E-2</v>
      </c>
      <c r="Q14" s="17"/>
      <c r="R14" s="9"/>
      <c r="S14" s="17"/>
      <c r="T14" s="3"/>
      <c r="BF14" s="5"/>
      <c r="BG14" s="5"/>
      <c r="BM14" s="5"/>
    </row>
    <row r="15" spans="2:66" x14ac:dyDescent="0.25">
      <c r="B15" s="23" t="s">
        <v>20</v>
      </c>
      <c r="C15" s="23"/>
      <c r="D15" s="35"/>
      <c r="E15" s="13" t="s">
        <v>12</v>
      </c>
      <c r="F15" s="20"/>
      <c r="G15" s="8" t="s">
        <v>12</v>
      </c>
      <c r="H15" s="20"/>
      <c r="I15" s="8" t="s">
        <v>12</v>
      </c>
      <c r="J15" s="20"/>
      <c r="K15" s="8" t="s">
        <v>12</v>
      </c>
      <c r="L15" s="20"/>
      <c r="M15" s="8" t="s">
        <v>12</v>
      </c>
      <c r="N15" s="20"/>
      <c r="O15" s="17"/>
      <c r="P15" s="33"/>
      <c r="Q15" s="17"/>
      <c r="R15" s="9"/>
      <c r="S15" s="17"/>
      <c r="T15" s="3"/>
      <c r="BF15" s="5"/>
      <c r="BG15" s="5"/>
      <c r="BM15" s="5"/>
    </row>
    <row r="16" spans="2:66" ht="18" x14ac:dyDescent="0.25">
      <c r="B16" s="23" t="s">
        <v>15</v>
      </c>
      <c r="C16" s="23" t="s">
        <v>35</v>
      </c>
      <c r="D16" s="35">
        <v>1.1516</v>
      </c>
      <c r="E16" s="17">
        <v>1.7072526965149841</v>
      </c>
      <c r="F16" s="20">
        <v>1.056789419142775E-2</v>
      </c>
      <c r="G16" s="8" t="s">
        <v>13</v>
      </c>
      <c r="H16" s="20"/>
      <c r="I16" s="17">
        <v>0.21209634794133458</v>
      </c>
      <c r="J16" s="20">
        <v>1.9724960358544117E-3</v>
      </c>
      <c r="K16" s="17">
        <v>1.202112722844153</v>
      </c>
      <c r="L16" s="20">
        <v>6.287049540474922E-3</v>
      </c>
      <c r="M16" s="8" t="s">
        <v>12</v>
      </c>
      <c r="N16" s="20"/>
      <c r="O16" s="17">
        <v>1.4873338269159015</v>
      </c>
      <c r="P16" s="17">
        <v>6.0926653410466436E-2</v>
      </c>
      <c r="Q16" s="17"/>
      <c r="R16" s="9"/>
      <c r="S16" s="17"/>
      <c r="T16" s="3"/>
      <c r="BF16" s="5"/>
      <c r="BG16" s="5"/>
      <c r="BM16" s="5"/>
    </row>
    <row r="17" spans="1:65" ht="18" x14ac:dyDescent="0.25">
      <c r="B17" s="23" t="s">
        <v>17</v>
      </c>
      <c r="C17" s="23" t="s">
        <v>35</v>
      </c>
      <c r="D17" s="35">
        <v>2.4851000000000001</v>
      </c>
      <c r="E17" s="17">
        <v>0.49709054131392127</v>
      </c>
      <c r="F17" s="20">
        <v>3.0769904507331729E-3</v>
      </c>
      <c r="G17" s="17">
        <v>1.715951146792837</v>
      </c>
      <c r="H17" s="20">
        <v>6.0573075481787142E-2</v>
      </c>
      <c r="I17" s="17">
        <v>3.930771566402453E-2</v>
      </c>
      <c r="J17" s="20">
        <v>3.6556175567542814E-4</v>
      </c>
      <c r="K17" s="17">
        <v>1.7871873921343298</v>
      </c>
      <c r="L17" s="20">
        <v>9.3469900608625454E-3</v>
      </c>
      <c r="M17" s="8" t="s">
        <v>12</v>
      </c>
      <c r="N17" s="20"/>
      <c r="O17" s="17">
        <v>0.41148382211968837</v>
      </c>
      <c r="P17" s="17">
        <v>0.29286722994505399</v>
      </c>
      <c r="Q17" s="17"/>
      <c r="R17" s="9"/>
      <c r="S17" s="17"/>
      <c r="T17" s="3"/>
      <c r="BF17" s="5"/>
      <c r="BG17" s="5"/>
      <c r="BM17" s="5"/>
    </row>
    <row r="18" spans="1:65" ht="18" x14ac:dyDescent="0.25">
      <c r="B18" s="23" t="s">
        <v>19</v>
      </c>
      <c r="C18" s="23" t="s">
        <v>35</v>
      </c>
      <c r="D18" s="35">
        <v>1.2239</v>
      </c>
      <c r="E18" s="17">
        <v>3.6321685172660034</v>
      </c>
      <c r="F18" s="20">
        <v>2.2483123121876562E-2</v>
      </c>
      <c r="G18" s="17">
        <v>0.50314676016063531</v>
      </c>
      <c r="H18" s="20">
        <v>1.7761080633670427E-2</v>
      </c>
      <c r="I18" s="17">
        <v>6.935851225722274E-2</v>
      </c>
      <c r="J18" s="20">
        <v>6.4503416399217146E-4</v>
      </c>
      <c r="K18" s="17">
        <v>0.38514854363919271</v>
      </c>
      <c r="L18" s="20">
        <v>2.014326883232978E-3</v>
      </c>
      <c r="M18" s="8" t="s">
        <v>12</v>
      </c>
      <c r="N18" s="20"/>
      <c r="O18" s="17">
        <v>0.54899173294128023</v>
      </c>
      <c r="P18" s="17">
        <v>0.55781524682571637</v>
      </c>
      <c r="Q18" s="17"/>
      <c r="R18" s="9"/>
      <c r="S18" s="17"/>
      <c r="T18" s="3"/>
      <c r="BF18" s="5"/>
      <c r="BG18" s="5"/>
      <c r="BM18" s="5"/>
    </row>
    <row r="19" spans="1:65" ht="18" x14ac:dyDescent="0.25">
      <c r="B19" s="23" t="s">
        <v>1</v>
      </c>
      <c r="C19" s="23" t="s">
        <v>35</v>
      </c>
      <c r="D19" s="35">
        <v>1.7855000000000001</v>
      </c>
      <c r="E19" s="17">
        <v>1.1742165910713984</v>
      </c>
      <c r="F19" s="20">
        <v>7.2684006987319564E-3</v>
      </c>
      <c r="G19" s="17">
        <v>1.0515162274739225</v>
      </c>
      <c r="H19" s="20">
        <v>3.7118522829829463E-2</v>
      </c>
      <c r="I19" s="17">
        <v>5.373695656068731E-3</v>
      </c>
      <c r="J19" s="20">
        <v>4.9975369601439198E-5</v>
      </c>
      <c r="K19" s="17">
        <v>9.8367410656472754E-2</v>
      </c>
      <c r="L19" s="20">
        <v>5.1446155773335247E-4</v>
      </c>
      <c r="M19" s="8" t="s">
        <v>12</v>
      </c>
      <c r="N19" s="20"/>
      <c r="O19" s="17">
        <v>0.80292345912526786</v>
      </c>
      <c r="P19" s="17">
        <v>-4.5886416907212936E-3</v>
      </c>
      <c r="Q19" s="44"/>
      <c r="R19" s="9"/>
      <c r="S19" s="17"/>
      <c r="T19" s="3"/>
      <c r="V19" s="45"/>
      <c r="BF19" s="5"/>
      <c r="BG19" s="5"/>
      <c r="BM19" s="5"/>
    </row>
    <row r="20" spans="1:65" ht="18" x14ac:dyDescent="0.25">
      <c r="B20" s="39" t="s">
        <v>2</v>
      </c>
      <c r="C20" s="39" t="s">
        <v>35</v>
      </c>
      <c r="D20" s="40">
        <v>1.2264999999999999</v>
      </c>
      <c r="E20" s="42" t="s">
        <v>12</v>
      </c>
      <c r="F20" s="53"/>
      <c r="G20" s="43" t="s">
        <v>12</v>
      </c>
      <c r="H20" s="53"/>
      <c r="I20" s="41">
        <v>2.3508824573028272E-2</v>
      </c>
      <c r="J20" s="53">
        <v>2.1863206852916291E-4</v>
      </c>
      <c r="K20" s="41">
        <v>0.11367356687480207</v>
      </c>
      <c r="L20" s="53">
        <v>5.9451275475521487E-4</v>
      </c>
      <c r="M20" s="43" t="s">
        <v>12</v>
      </c>
      <c r="N20" s="53"/>
      <c r="O20" s="41">
        <v>-5.207580684753432E-4</v>
      </c>
      <c r="P20" s="41">
        <v>4.7682707543827717E-2</v>
      </c>
      <c r="Q20" s="17"/>
      <c r="R20" s="46" t="s">
        <v>40</v>
      </c>
      <c r="S20" s="47"/>
      <c r="T20" s="3"/>
      <c r="BF20" s="5"/>
      <c r="BG20" s="5"/>
      <c r="BM20" s="5"/>
    </row>
    <row r="21" spans="1:65" ht="18.75" x14ac:dyDescent="0.35">
      <c r="B21" s="23" t="s">
        <v>21</v>
      </c>
      <c r="C21" s="23"/>
      <c r="D21" s="35"/>
      <c r="E21" s="13" t="s">
        <v>12</v>
      </c>
      <c r="F21" s="20"/>
      <c r="G21" s="8" t="s">
        <v>12</v>
      </c>
      <c r="H21" s="20"/>
      <c r="I21" s="8" t="s">
        <v>12</v>
      </c>
      <c r="J21" s="20"/>
      <c r="K21" s="8" t="s">
        <v>13</v>
      </c>
      <c r="L21" s="20"/>
      <c r="M21" s="8" t="s">
        <v>12</v>
      </c>
      <c r="N21" s="20"/>
      <c r="O21" s="17"/>
      <c r="P21" s="33"/>
      <c r="Q21" s="17"/>
      <c r="R21" s="32" t="s">
        <v>32</v>
      </c>
      <c r="S21" s="1"/>
      <c r="T21" s="3"/>
      <c r="BF21" s="5"/>
      <c r="BG21" s="5"/>
      <c r="BM21" s="5"/>
    </row>
    <row r="22" spans="1:65" ht="18" x14ac:dyDescent="0.25">
      <c r="A22" s="6"/>
      <c r="B22" s="23" t="s">
        <v>15</v>
      </c>
      <c r="C22" s="23" t="s">
        <v>36</v>
      </c>
      <c r="D22" s="35">
        <v>0.9365</v>
      </c>
      <c r="E22" s="17">
        <v>42.1641573543315</v>
      </c>
      <c r="F22" s="20">
        <v>0.26099613402331201</v>
      </c>
      <c r="G22" s="17">
        <v>2.1056784576558032</v>
      </c>
      <c r="H22" s="20">
        <v>7.4330449555249867E-2</v>
      </c>
      <c r="I22" s="17">
        <v>25.121220984479038</v>
      </c>
      <c r="J22" s="20">
        <v>0.23362735515565503</v>
      </c>
      <c r="K22" s="17">
        <v>149.85727111364022</v>
      </c>
      <c r="L22" s="20">
        <v>0.78375352792433839</v>
      </c>
      <c r="M22" s="17">
        <v>0.5283654222366394</v>
      </c>
      <c r="N22" s="20">
        <v>1.368466443592896E-2</v>
      </c>
      <c r="O22" s="17">
        <v>178.64292199584912</v>
      </c>
      <c r="P22" s="17">
        <v>4.0178309924907021E-2</v>
      </c>
      <c r="Q22" s="17"/>
      <c r="R22" s="9">
        <f>(E22/2+G22/2+I22+K22)/O22</f>
        <v>1.1033933379610359</v>
      </c>
      <c r="S22" s="11"/>
      <c r="T22" s="3"/>
      <c r="BF22" s="5"/>
      <c r="BG22" s="5"/>
      <c r="BM22" s="5"/>
    </row>
    <row r="23" spans="1:65" ht="18" x14ac:dyDescent="0.25">
      <c r="A23" s="6"/>
      <c r="B23" s="23" t="s">
        <v>17</v>
      </c>
      <c r="C23" s="23" t="s">
        <v>36</v>
      </c>
      <c r="D23" s="35">
        <v>1.4772000000000001</v>
      </c>
      <c r="E23" s="17">
        <v>133.98083226946056</v>
      </c>
      <c r="F23" s="20">
        <v>0.82934135174796098</v>
      </c>
      <c r="G23" s="17">
        <v>18.105614396407198</v>
      </c>
      <c r="H23" s="20">
        <v>0.63912818819317396</v>
      </c>
      <c r="I23" s="17">
        <v>27.418057358776537</v>
      </c>
      <c r="J23" s="20">
        <v>0.25498793343662179</v>
      </c>
      <c r="K23" s="17">
        <v>207.42790118705295</v>
      </c>
      <c r="L23" s="20">
        <v>1.084847923208287</v>
      </c>
      <c r="M23" s="17">
        <v>0.76017070477919713</v>
      </c>
      <c r="N23" s="20">
        <v>1.9688421253781205E-2</v>
      </c>
      <c r="O23" s="17">
        <v>277.41185007752574</v>
      </c>
      <c r="P23" s="17">
        <v>0.10964433886271864</v>
      </c>
      <c r="Q23" s="17"/>
      <c r="R23" s="9">
        <f>(E23/2+G23/2+I23+K23)/O23</f>
        <v>1.1206773675741752</v>
      </c>
      <c r="S23" s="11"/>
      <c r="U23" s="45"/>
      <c r="BF23" s="5"/>
      <c r="BG23" s="5"/>
      <c r="BM23" s="5"/>
    </row>
    <row r="24" spans="1:65" ht="18" x14ac:dyDescent="0.25">
      <c r="A24" s="6"/>
      <c r="B24" s="23" t="s">
        <v>19</v>
      </c>
      <c r="C24" s="23" t="s">
        <v>36</v>
      </c>
      <c r="D24" s="35">
        <v>0.87090000000000001</v>
      </c>
      <c r="E24" s="17">
        <v>174.90768026016997</v>
      </c>
      <c r="F24" s="20">
        <v>1.0826785408104522</v>
      </c>
      <c r="G24" s="17">
        <v>21.990899961193463</v>
      </c>
      <c r="H24" s="20">
        <v>0.77627876863012923</v>
      </c>
      <c r="I24" s="17">
        <v>90.380295253163695</v>
      </c>
      <c r="J24" s="20">
        <v>0.84053674585442251</v>
      </c>
      <c r="K24" s="17">
        <v>209.01371158483462</v>
      </c>
      <c r="L24" s="20">
        <v>1.093141711588685</v>
      </c>
      <c r="M24" s="8" t="s">
        <v>12</v>
      </c>
      <c r="N24" s="20"/>
      <c r="O24" s="17">
        <v>347.90353657093056</v>
      </c>
      <c r="P24" s="17">
        <v>5.6254180649322652E-2</v>
      </c>
      <c r="Q24" s="17"/>
      <c r="R24" s="9">
        <f>(E24/2+G24/2+I24+K24)/O24</f>
        <v>1.1435448482932216</v>
      </c>
      <c r="S24" s="11"/>
      <c r="T24" s="45"/>
      <c r="U24" s="45"/>
      <c r="BF24" s="5"/>
      <c r="BG24" s="5"/>
      <c r="BM24" s="5"/>
    </row>
    <row r="25" spans="1:65" ht="18" x14ac:dyDescent="0.25">
      <c r="A25" s="6"/>
      <c r="B25" s="23" t="s">
        <v>1</v>
      </c>
      <c r="C25" s="23" t="s">
        <v>36</v>
      </c>
      <c r="D25" s="35">
        <v>1.5386</v>
      </c>
      <c r="E25" s="17">
        <v>5.0038993663254088</v>
      </c>
      <c r="F25" s="20">
        <v>3.0974137077554281E-2</v>
      </c>
      <c r="G25" s="17">
        <v>4.867330112574896</v>
      </c>
      <c r="H25" s="20">
        <v>0.17181675297389384</v>
      </c>
      <c r="I25" s="17">
        <v>0.33273903106383462</v>
      </c>
      <c r="J25" s="20">
        <v>3.0944729888936623E-3</v>
      </c>
      <c r="K25" s="17">
        <v>1.8633234930608826</v>
      </c>
      <c r="L25" s="20">
        <v>9.7451818687084163E-3</v>
      </c>
      <c r="M25" s="17">
        <v>2.4084321801314541E-2</v>
      </c>
      <c r="N25" s="20">
        <v>6.2378393465404658E-4</v>
      </c>
      <c r="O25" s="17">
        <v>9.2539772884687306</v>
      </c>
      <c r="P25" s="17">
        <v>1.5814659221414066E-3</v>
      </c>
      <c r="Q25" s="17"/>
      <c r="R25" s="9"/>
      <c r="S25" s="11"/>
      <c r="T25" s="45"/>
      <c r="U25" s="45"/>
      <c r="BF25" s="5"/>
      <c r="BG25" s="5"/>
      <c r="BM25" s="5"/>
    </row>
    <row r="26" spans="1:65" ht="18" x14ac:dyDescent="0.25">
      <c r="A26" s="6"/>
      <c r="B26" s="23" t="s">
        <v>2</v>
      </c>
      <c r="C26" s="23" t="s">
        <v>36</v>
      </c>
      <c r="D26" s="35">
        <v>1.2333000000000001</v>
      </c>
      <c r="E26" s="13" t="s">
        <v>12</v>
      </c>
      <c r="F26" s="20"/>
      <c r="G26" s="8" t="s">
        <v>12</v>
      </c>
      <c r="H26" s="20"/>
      <c r="I26" s="17">
        <v>0.22707319594347447</v>
      </c>
      <c r="J26" s="20">
        <v>2.1117807222743126E-3</v>
      </c>
      <c r="K26" s="17">
        <v>0.49109417856294313</v>
      </c>
      <c r="L26" s="20">
        <v>2.5684225538841923E-3</v>
      </c>
      <c r="M26" s="17">
        <v>1.1775187396263374E-2</v>
      </c>
      <c r="N26" s="20">
        <v>3.049773535632214E-4</v>
      </c>
      <c r="O26" s="17">
        <v>1.661105033219743</v>
      </c>
      <c r="P26" s="17">
        <v>-5.8148289594321472E-4</v>
      </c>
      <c r="Q26" s="44"/>
      <c r="R26" s="9"/>
      <c r="S26" s="11"/>
      <c r="T26" s="45"/>
      <c r="U26" s="45"/>
      <c r="BF26" s="5"/>
      <c r="BG26" s="5"/>
      <c r="BM26" s="5"/>
    </row>
    <row r="27" spans="1:65" ht="18" x14ac:dyDescent="0.25">
      <c r="A27" s="6"/>
      <c r="B27" s="23" t="s">
        <v>14</v>
      </c>
      <c r="C27" s="23" t="s">
        <v>36</v>
      </c>
      <c r="D27" s="35">
        <v>0.77400000000000002</v>
      </c>
      <c r="E27" s="17">
        <v>2.4165095935430867</v>
      </c>
      <c r="F27" s="20">
        <v>1.4958194384031709E-2</v>
      </c>
      <c r="G27" s="8" t="s">
        <v>12</v>
      </c>
      <c r="H27" s="20"/>
      <c r="I27" s="17">
        <v>2.3506663541013832</v>
      </c>
      <c r="J27" s="20">
        <v>2.1861197093142864E-2</v>
      </c>
      <c r="K27" s="17">
        <v>184.2627806010837</v>
      </c>
      <c r="L27" s="20">
        <v>0.9636943425436677</v>
      </c>
      <c r="M27" s="8" t="s">
        <v>12</v>
      </c>
      <c r="N27" s="20"/>
      <c r="O27" s="17">
        <v>170.53384161861226</v>
      </c>
      <c r="P27" s="17">
        <v>5.4425632074211625E-2</v>
      </c>
      <c r="Q27" s="17"/>
      <c r="R27" s="9">
        <f>(E27/2+I27+K27)/O27</f>
        <v>1.1013749527323</v>
      </c>
      <c r="S27" s="11"/>
      <c r="U27" s="45"/>
      <c r="BF27" s="5"/>
      <c r="BG27" s="5"/>
      <c r="BM27" s="5"/>
    </row>
    <row r="28" spans="1:65" ht="18" x14ac:dyDescent="0.25">
      <c r="A28" s="6"/>
      <c r="B28" s="23" t="s">
        <v>16</v>
      </c>
      <c r="C28" s="23" t="s">
        <v>36</v>
      </c>
      <c r="D28" s="35">
        <v>0.88949999999999996</v>
      </c>
      <c r="E28" s="17">
        <v>46.010668665727302</v>
      </c>
      <c r="F28" s="20">
        <v>0.284806039040852</v>
      </c>
      <c r="G28" s="17">
        <v>6.3143963838176536</v>
      </c>
      <c r="H28" s="20">
        <v>0.22289819234876315</v>
      </c>
      <c r="I28" s="17">
        <v>16.425140548623286</v>
      </c>
      <c r="J28" s="20">
        <v>0.15275380710219658</v>
      </c>
      <c r="K28" s="17">
        <v>364.20548227751834</v>
      </c>
      <c r="L28" s="20">
        <v>1.9047946723114211</v>
      </c>
      <c r="M28" s="17">
        <v>4.9931425569578455E-2</v>
      </c>
      <c r="N28" s="20">
        <v>1.293223922252082E-3</v>
      </c>
      <c r="O28" s="17">
        <v>358.03278042204323</v>
      </c>
      <c r="P28" s="17">
        <v>0.20808523954531555</v>
      </c>
      <c r="Q28" s="17"/>
      <c r="R28" s="9">
        <f>(E28/2+G28/2+I28+K28)/O28</f>
        <v>1.1361896943385825</v>
      </c>
      <c r="S28" s="11"/>
      <c r="BF28" s="5"/>
      <c r="BG28" s="5"/>
      <c r="BM28" s="5"/>
    </row>
    <row r="29" spans="1:65" ht="18" x14ac:dyDescent="0.25">
      <c r="A29" s="6"/>
      <c r="B29" s="39" t="s">
        <v>18</v>
      </c>
      <c r="C29" s="39" t="s">
        <v>36</v>
      </c>
      <c r="D29" s="40">
        <v>0.62949999999999995</v>
      </c>
      <c r="E29" s="41">
        <v>4.4982779058201574</v>
      </c>
      <c r="F29" s="53">
        <v>2.7844340237026775E-2</v>
      </c>
      <c r="G29" s="43" t="s">
        <v>13</v>
      </c>
      <c r="H29" s="53"/>
      <c r="I29" s="41">
        <v>2.6616017420917877</v>
      </c>
      <c r="J29" s="53">
        <v>2.4752896201453625E-2</v>
      </c>
      <c r="K29" s="41">
        <v>441.2047817320165</v>
      </c>
      <c r="L29" s="53">
        <v>2.3075010084584466</v>
      </c>
      <c r="M29" s="43" t="s">
        <v>12</v>
      </c>
      <c r="N29" s="53"/>
      <c r="O29" s="41">
        <v>366.85208113268237</v>
      </c>
      <c r="P29" s="41">
        <v>0.20423819981987612</v>
      </c>
      <c r="Q29" s="17"/>
      <c r="R29" s="9">
        <f>(E29/2+I29+K29)/O29</f>
        <v>1.2160637634918259</v>
      </c>
      <c r="S29" s="11"/>
      <c r="U29" s="45"/>
      <c r="BF29" s="5"/>
      <c r="BG29" s="5"/>
      <c r="BM29" s="5"/>
    </row>
    <row r="30" spans="1:65" ht="18.75" x14ac:dyDescent="0.35">
      <c r="B30" s="23" t="s">
        <v>23</v>
      </c>
      <c r="C30" s="23"/>
      <c r="D30" s="35"/>
      <c r="E30" s="13" t="s">
        <v>12</v>
      </c>
      <c r="F30" s="20"/>
      <c r="G30" s="8" t="s">
        <v>12</v>
      </c>
      <c r="H30" s="20"/>
      <c r="I30" s="8" t="s">
        <v>12</v>
      </c>
      <c r="J30" s="20"/>
      <c r="K30" s="8" t="s">
        <v>12</v>
      </c>
      <c r="L30" s="20"/>
      <c r="M30" s="17" t="s">
        <v>12</v>
      </c>
      <c r="N30" s="20"/>
      <c r="O30" s="17"/>
      <c r="P30" s="33"/>
      <c r="Q30" s="17"/>
      <c r="R30" s="34" t="s">
        <v>22</v>
      </c>
      <c r="S30" s="34" t="s">
        <v>41</v>
      </c>
      <c r="U30" s="45"/>
      <c r="BF30" s="5"/>
      <c r="BG30" s="5"/>
      <c r="BM30" s="5"/>
    </row>
    <row r="31" spans="1:65" ht="18" x14ac:dyDescent="0.25">
      <c r="A31" s="6"/>
      <c r="B31" s="23" t="s">
        <v>15</v>
      </c>
      <c r="C31" s="23" t="s">
        <v>37</v>
      </c>
      <c r="D31" s="35">
        <v>1.1331</v>
      </c>
      <c r="E31" s="17">
        <v>3.7888720712105259</v>
      </c>
      <c r="F31" s="20">
        <v>2.3453118120793155E-2</v>
      </c>
      <c r="G31" s="8" t="s">
        <v>13</v>
      </c>
      <c r="H31" s="20"/>
      <c r="I31" s="17">
        <v>0.48425933838660212</v>
      </c>
      <c r="J31" s="20">
        <v>4.5036118469954003E-3</v>
      </c>
      <c r="K31" s="17">
        <v>14.132709506991768</v>
      </c>
      <c r="L31" s="20">
        <v>7.3914070721566943E-2</v>
      </c>
      <c r="M31" s="8" t="s">
        <v>12</v>
      </c>
      <c r="N31" s="18"/>
      <c r="O31" s="17">
        <v>13.407927504640442</v>
      </c>
      <c r="P31" s="17">
        <v>4.5672946831853389</v>
      </c>
      <c r="Q31" s="17"/>
      <c r="R31" s="9">
        <f>E31/P31</f>
        <v>0.82956593213908358</v>
      </c>
      <c r="S31" s="17">
        <f>K31/O31</f>
        <v>1.0540562292047357</v>
      </c>
      <c r="U31" s="45"/>
      <c r="BF31" s="5"/>
      <c r="BG31" s="5"/>
      <c r="BM31" s="5"/>
    </row>
    <row r="32" spans="1:65" ht="18" x14ac:dyDescent="0.25">
      <c r="A32" s="6"/>
      <c r="B32" s="23" t="s">
        <v>17</v>
      </c>
      <c r="C32" s="23" t="s">
        <v>37</v>
      </c>
      <c r="D32" s="35">
        <v>1.8203</v>
      </c>
      <c r="E32" s="17">
        <v>32.402442541998383</v>
      </c>
      <c r="F32" s="20">
        <v>0.20057111933497002</v>
      </c>
      <c r="G32" s="17">
        <v>5.3505623389030061</v>
      </c>
      <c r="H32" s="20">
        <v>0.1888748505632761</v>
      </c>
      <c r="I32" s="17">
        <v>0.25537498351552723</v>
      </c>
      <c r="J32" s="20">
        <v>2.3749873466944035E-3</v>
      </c>
      <c r="K32" s="17">
        <v>13.312501315726649</v>
      </c>
      <c r="L32" s="20">
        <v>6.9624381881250363E-2</v>
      </c>
      <c r="M32" s="8" t="s">
        <v>12</v>
      </c>
      <c r="N32" s="18"/>
      <c r="O32" s="17">
        <v>8.8996187824750947</v>
      </c>
      <c r="P32" s="17">
        <v>45.159130643760477</v>
      </c>
      <c r="Q32" s="17"/>
      <c r="R32" s="9">
        <f>E32/P32</f>
        <v>0.71751696899584461</v>
      </c>
      <c r="S32" s="17">
        <f>K32/O32</f>
        <v>1.4958507371058738</v>
      </c>
      <c r="T32" s="3"/>
      <c r="BF32" s="5"/>
      <c r="BG32" s="5"/>
      <c r="BM32" s="5"/>
    </row>
    <row r="33" spans="1:65" ht="18" x14ac:dyDescent="0.25">
      <c r="A33" s="6"/>
      <c r="B33" s="23" t="s">
        <v>19</v>
      </c>
      <c r="C33" s="23" t="s">
        <v>37</v>
      </c>
      <c r="D33" s="35">
        <v>1.2182999999999999</v>
      </c>
      <c r="E33" s="17">
        <v>130.01309556592687</v>
      </c>
      <c r="F33" s="20">
        <v>0.80478106155308737</v>
      </c>
      <c r="G33" s="17">
        <v>1.3247092619015166</v>
      </c>
      <c r="H33" s="20">
        <v>4.6762236945123527E-2</v>
      </c>
      <c r="I33" s="17">
        <v>1.4715991200705056</v>
      </c>
      <c r="J33" s="20">
        <v>1.3685871816655704E-2</v>
      </c>
      <c r="K33" s="17">
        <v>17.131905105490816</v>
      </c>
      <c r="L33" s="20">
        <v>8.9599863701716978E-2</v>
      </c>
      <c r="M33" s="8" t="s">
        <v>12</v>
      </c>
      <c r="N33" s="18"/>
      <c r="O33" s="17">
        <v>13.272552355197519</v>
      </c>
      <c r="P33" s="17">
        <v>139.70994853984021</v>
      </c>
      <c r="Q33" s="17"/>
      <c r="R33" s="9">
        <f>E33/P33</f>
        <v>0.93059296724922813</v>
      </c>
      <c r="S33" s="17">
        <f>K33/O33</f>
        <v>1.2907769844872361</v>
      </c>
      <c r="T33" s="3"/>
      <c r="V33" s="45"/>
      <c r="BF33" s="5"/>
      <c r="BG33" s="5"/>
      <c r="BM33" s="5"/>
    </row>
    <row r="34" spans="1:65" ht="18" x14ac:dyDescent="0.25">
      <c r="A34" s="6"/>
      <c r="B34" s="23" t="s">
        <v>1</v>
      </c>
      <c r="C34" s="23" t="s">
        <v>37</v>
      </c>
      <c r="D34" s="35">
        <v>1.7068000000000001</v>
      </c>
      <c r="E34" s="17">
        <v>2.846633576738768</v>
      </c>
      <c r="F34" s="20">
        <v>1.7620661840012975E-2</v>
      </c>
      <c r="G34" s="17">
        <v>1.6903316494233454</v>
      </c>
      <c r="H34" s="20">
        <v>5.9668707224644089E-2</v>
      </c>
      <c r="I34" s="17">
        <v>4.4803059625192244E-2</v>
      </c>
      <c r="J34" s="20">
        <v>4.1666845451428794E-4</v>
      </c>
      <c r="K34" s="17">
        <v>0.76344566108743206</v>
      </c>
      <c r="L34" s="20">
        <v>3.99282080748727E-3</v>
      </c>
      <c r="M34" s="8" t="s">
        <v>12</v>
      </c>
      <c r="N34" s="18"/>
      <c r="O34" s="17">
        <v>1.5880968643915909</v>
      </c>
      <c r="P34" s="17">
        <v>2.7716830327515698</v>
      </c>
      <c r="Q34" s="17"/>
      <c r="R34" s="9">
        <f>E34/P34</f>
        <v>1.0270415278736946</v>
      </c>
      <c r="S34" s="17">
        <f>K34/O34</f>
        <v>0.48072990899072932</v>
      </c>
      <c r="T34" s="3"/>
      <c r="V34" s="45"/>
      <c r="BF34" s="5"/>
      <c r="BG34" s="5"/>
      <c r="BM34" s="5"/>
    </row>
    <row r="35" spans="1:65" ht="18" x14ac:dyDescent="0.25">
      <c r="A35" s="6"/>
      <c r="B35" s="23" t="s">
        <v>2</v>
      </c>
      <c r="C35" s="23" t="s">
        <v>37</v>
      </c>
      <c r="D35" s="35">
        <v>1.2025999999999999</v>
      </c>
      <c r="E35" s="13" t="s">
        <v>12</v>
      </c>
      <c r="F35" s="20"/>
      <c r="G35" s="8" t="s">
        <v>13</v>
      </c>
      <c r="H35" s="20"/>
      <c r="I35" s="17">
        <v>7.4808770806638433E-2</v>
      </c>
      <c r="J35" s="20">
        <v>6.957215685017375E-4</v>
      </c>
      <c r="K35" s="17">
        <v>0.39176682137053775</v>
      </c>
      <c r="L35" s="20">
        <v>2.0489404757679124E-3</v>
      </c>
      <c r="M35" s="8" t="s">
        <v>12</v>
      </c>
      <c r="N35" s="18"/>
      <c r="O35" s="17">
        <v>0.67741095762013925</v>
      </c>
      <c r="P35" s="17">
        <v>1.2977313600416169</v>
      </c>
      <c r="Q35" s="17"/>
      <c r="R35" s="9"/>
      <c r="S35" s="17">
        <f>K35/O35</f>
        <v>0.57832961950731021</v>
      </c>
      <c r="T35" s="3"/>
      <c r="V35" s="45"/>
      <c r="BF35" s="5"/>
      <c r="BG35" s="5"/>
      <c r="BM35" s="5"/>
    </row>
    <row r="36" spans="1:65" x14ac:dyDescent="0.25">
      <c r="O36" s="4"/>
      <c r="P36" s="4"/>
      <c r="T36" s="3"/>
      <c r="BF36" s="5"/>
      <c r="BG36" s="5"/>
      <c r="BM36" s="5"/>
    </row>
    <row r="37" spans="1:65" x14ac:dyDescent="0.25">
      <c r="E37" s="21"/>
      <c r="F37" s="2"/>
      <c r="J37" s="19"/>
      <c r="O37" s="19"/>
      <c r="Q37" s="19"/>
      <c r="R37" s="19"/>
      <c r="S37" s="19"/>
      <c r="T37" s="3"/>
      <c r="BF37" s="5"/>
      <c r="BG37" s="5"/>
      <c r="BM37" s="5"/>
    </row>
    <row r="39" spans="1:65" x14ac:dyDescent="0.25">
      <c r="B39" s="16" t="s">
        <v>39</v>
      </c>
      <c r="C39" s="16"/>
      <c r="D39" s="16"/>
      <c r="E39" s="37"/>
      <c r="F39" s="37"/>
      <c r="G39" s="37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BA39" s="19"/>
      <c r="BB39" s="19"/>
      <c r="BC39" s="19"/>
      <c r="BE39" s="19"/>
    </row>
    <row r="40" spans="1:65" x14ac:dyDescent="0.25">
      <c r="B40" s="16"/>
      <c r="C40" s="5" t="s">
        <v>3</v>
      </c>
      <c r="D40" s="5" t="s">
        <v>4</v>
      </c>
      <c r="E40" s="5" t="s">
        <v>5</v>
      </c>
      <c r="F40" s="5" t="s">
        <v>6</v>
      </c>
      <c r="G40" s="5" t="s">
        <v>7</v>
      </c>
      <c r="AE40" s="6"/>
    </row>
    <row r="41" spans="1:65" x14ac:dyDescent="0.25">
      <c r="B41" s="16" t="s">
        <v>8</v>
      </c>
      <c r="C41" s="10">
        <v>4.8112368472150696E-2</v>
      </c>
      <c r="D41" s="10">
        <v>3.5891100314701975E-2</v>
      </c>
      <c r="E41" s="10">
        <v>3.2224943754799641E-4</v>
      </c>
      <c r="F41" s="10">
        <v>3.2863353450309964E-3</v>
      </c>
      <c r="G41" s="10">
        <v>1.9143726126331819E-3</v>
      </c>
      <c r="AE41" s="6"/>
    </row>
    <row r="42" spans="1:65" x14ac:dyDescent="0.25">
      <c r="B42" s="16" t="s">
        <v>9</v>
      </c>
      <c r="C42" s="10">
        <v>0.16037456157383567</v>
      </c>
      <c r="D42" s="10">
        <v>0.11963700104900658</v>
      </c>
      <c r="E42" s="10">
        <v>1.0741647918266549E-3</v>
      </c>
      <c r="F42" s="10">
        <v>1.0954451150103323E-2</v>
      </c>
      <c r="G42" s="10">
        <v>6.3812420421106072E-3</v>
      </c>
      <c r="AE42" s="6"/>
    </row>
    <row r="43" spans="1:65" x14ac:dyDescent="0.25">
      <c r="B43" s="16" t="s">
        <v>10</v>
      </c>
      <c r="C43" s="8">
        <v>0.61872046690621596</v>
      </c>
      <c r="D43" s="8">
        <v>3.5316245861251923</v>
      </c>
      <c r="E43" s="8">
        <v>0.93459945040899417</v>
      </c>
      <c r="F43" s="8">
        <v>0.52293045886333356</v>
      </c>
      <c r="G43" s="8">
        <v>2.5918369425148633</v>
      </c>
      <c r="AE43" s="6"/>
    </row>
    <row r="44" spans="1:65" x14ac:dyDescent="0.25">
      <c r="AE44" s="6"/>
    </row>
    <row r="45" spans="1:65" x14ac:dyDescent="0.25">
      <c r="AE45" s="6"/>
    </row>
    <row r="46" spans="1:65" x14ac:dyDescent="0.25">
      <c r="AE46" s="6"/>
    </row>
    <row r="47" spans="1:65" x14ac:dyDescent="0.25">
      <c r="AE47" s="6"/>
    </row>
    <row r="48" spans="1:65" x14ac:dyDescent="0.25">
      <c r="AE48" s="6"/>
    </row>
    <row r="49" spans="6:6" x14ac:dyDescent="0.25">
      <c r="F49" s="6"/>
    </row>
    <row r="50" spans="6:6" x14ac:dyDescent="0.25">
      <c r="F50" s="6"/>
    </row>
    <row r="51" spans="6:6" x14ac:dyDescent="0.25">
      <c r="F51" s="6"/>
    </row>
    <row r="52" spans="6:6" x14ac:dyDescent="0.25">
      <c r="F52" s="6"/>
    </row>
    <row r="53" spans="6:6" x14ac:dyDescent="0.25">
      <c r="F53" s="6"/>
    </row>
    <row r="54" spans="6:6" x14ac:dyDescent="0.25">
      <c r="F54" s="6"/>
    </row>
    <row r="55" spans="6:6" x14ac:dyDescent="0.25">
      <c r="F55" s="6"/>
    </row>
    <row r="56" spans="6:6" x14ac:dyDescent="0.25">
      <c r="F56" s="6"/>
    </row>
    <row r="57" spans="6:6" x14ac:dyDescent="0.25">
      <c r="F57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Leachates Fig 4</vt:lpstr>
      <vt:lpstr>blankMn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Maters</dc:creator>
  <cp:lastModifiedBy>Elena Maters</cp:lastModifiedBy>
  <dcterms:created xsi:type="dcterms:W3CDTF">2018-05-10T10:56:16Z</dcterms:created>
  <dcterms:modified xsi:type="dcterms:W3CDTF">2020-09-09T20:54:22Z</dcterms:modified>
</cp:coreProperties>
</file>