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15"/>
  <workbookPr/>
  <mc:AlternateContent xmlns:mc="http://schemas.openxmlformats.org/markup-compatibility/2006">
    <mc:Choice Requires="x15">
      <x15ac:absPath xmlns:x15ac="http://schemas.microsoft.com/office/spreadsheetml/2010/11/ac" url="M:\3_Post-doc\P2_Porcine_Knee_Models\paper\data for publication\"/>
    </mc:Choice>
  </mc:AlternateContent>
  <xr:revisionPtr revIDLastSave="3" documentId="11_DC879981780E44B3ED9221318F4F571DF2798B8F" xr6:coauthVersionLast="45" xr6:coauthVersionMax="45" xr10:uidLastSave="{688241E1-B451-47C9-8FD3-14277981D0A2}"/>
  <bookViews>
    <workbookView xWindow="0" yWindow="0" windowWidth="9600" windowHeight="2910" firstSheet="1" activeTab="2" xr2:uid="{00000000-000D-0000-FFFF-FFFF00000000}"/>
  </bookViews>
  <sheets>
    <sheet name="Knee 1 graph" sheetId="54" r:id="rId1"/>
    <sheet name="Knee 2 graph" sheetId="55" r:id="rId2"/>
    <sheet name="Meniscectomy" sheetId="51" r:id="rId3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" i="51" l="1"/>
  <c r="M6" i="51"/>
  <c r="N6" i="51"/>
  <c r="O6" i="51"/>
  <c r="L7" i="51"/>
  <c r="M7" i="51"/>
  <c r="N7" i="51"/>
  <c r="O7" i="51"/>
  <c r="D6" i="51"/>
  <c r="E6" i="51"/>
  <c r="D7" i="51"/>
  <c r="E7" i="51"/>
  <c r="C6" i="54"/>
  <c r="E23" i="55" l="1"/>
  <c r="D23" i="55"/>
  <c r="C23" i="55"/>
  <c r="E21" i="55"/>
  <c r="D21" i="55"/>
  <c r="C21" i="55"/>
  <c r="E19" i="55"/>
  <c r="D19" i="55"/>
  <c r="C19" i="55"/>
  <c r="E17" i="55"/>
  <c r="D17" i="55"/>
  <c r="C17" i="55"/>
  <c r="E12" i="55"/>
  <c r="D12" i="55"/>
  <c r="C12" i="55"/>
  <c r="E10" i="55"/>
  <c r="D10" i="55"/>
  <c r="C10" i="55"/>
  <c r="E8" i="55"/>
  <c r="D8" i="55"/>
  <c r="C8" i="55"/>
  <c r="E6" i="55"/>
  <c r="D6" i="55"/>
  <c r="C6" i="55"/>
  <c r="E23" i="54"/>
  <c r="D23" i="54"/>
  <c r="C23" i="54"/>
  <c r="E21" i="54"/>
  <c r="D21" i="54"/>
  <c r="C21" i="54"/>
  <c r="E19" i="54"/>
  <c r="D19" i="54"/>
  <c r="C19" i="54"/>
  <c r="E17" i="54"/>
  <c r="D17" i="54"/>
  <c r="C17" i="54"/>
  <c r="E12" i="54"/>
  <c r="D12" i="54"/>
  <c r="C12" i="54"/>
  <c r="E10" i="54"/>
  <c r="D10" i="54"/>
  <c r="C10" i="54"/>
  <c r="E8" i="54"/>
  <c r="D8" i="54"/>
  <c r="C8" i="54"/>
  <c r="E6" i="54"/>
  <c r="D6" i="54"/>
  <c r="I7" i="51" l="1"/>
  <c r="I6" i="51"/>
  <c r="H7" i="51" l="1"/>
  <c r="H6" i="51"/>
  <c r="C7" i="51"/>
  <c r="C6" i="51"/>
  <c r="K7" i="51"/>
  <c r="K6" i="51"/>
  <c r="G7" i="51" l="1"/>
  <c r="B7" i="51"/>
  <c r="G6" i="51" l="1"/>
  <c r="B6" i="51"/>
</calcChain>
</file>

<file path=xl/sharedStrings.xml><?xml version="1.0" encoding="utf-8"?>
<sst xmlns="http://schemas.openxmlformats.org/spreadsheetml/2006/main" count="96" uniqueCount="30">
  <si>
    <t>Knee 1</t>
  </si>
  <si>
    <t>FIXED</t>
  </si>
  <si>
    <t>0 Flexion</t>
  </si>
  <si>
    <t>10 Flexion</t>
  </si>
  <si>
    <t>20 Flexion</t>
  </si>
  <si>
    <t xml:space="preserve">Exp </t>
  </si>
  <si>
    <t>Lat force</t>
  </si>
  <si>
    <t>%</t>
  </si>
  <si>
    <t>Model</t>
  </si>
  <si>
    <t>Med force</t>
  </si>
  <si>
    <t>FREE</t>
  </si>
  <si>
    <t>Knee 2</t>
  </si>
  <si>
    <t>E=4</t>
  </si>
  <si>
    <t>E = 2.75</t>
  </si>
  <si>
    <t>E=3</t>
  </si>
  <si>
    <t>E=2.75</t>
  </si>
  <si>
    <t>E = 3</t>
  </si>
  <si>
    <t>E=2</t>
  </si>
  <si>
    <t>E=1.5</t>
  </si>
  <si>
    <t>E=1.25</t>
  </si>
  <si>
    <t>E=1</t>
  </si>
  <si>
    <t>Experimental</t>
  </si>
  <si>
    <t>Computational</t>
  </si>
  <si>
    <t>pressures</t>
  </si>
  <si>
    <t>Intact</t>
  </si>
  <si>
    <t>Meniscectomy</t>
  </si>
  <si>
    <t xml:space="preserve">med </t>
  </si>
  <si>
    <t>lat</t>
  </si>
  <si>
    <t>max</t>
  </si>
  <si>
    <t>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</si>
</sst>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2"/>
      <color rgb="FFC00000"/>
      <name val="Arial"/>
      <family val="2"/>
    </font>
    <font>
      <i/>
      <sz val="12"/>
      <name val="Arial"/>
      <family val="2"/>
    </font>
    <font>
      <i/>
      <sz val="12"/>
      <color theme="1"/>
      <name val="Arial"/>
      <family val="2"/>
    </font>
    <font>
      <b/>
      <i/>
      <sz val="12"/>
      <name val="Arial"/>
      <family val="2"/>
    </font>
    <font>
      <i/>
      <sz val="10"/>
      <color theme="1"/>
      <name val="Arial"/>
      <family val="2"/>
    </font>
    <font>
      <b/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/>
    <xf numFmtId="0" fontId="6" fillId="0" borderId="0" xfId="0" applyFont="1"/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4" fillId="0" borderId="0" xfId="0" applyFont="1" applyAlignment="1"/>
    <xf numFmtId="0" fontId="1" fillId="0" borderId="0" xfId="0" applyFont="1" applyAlignment="1"/>
    <xf numFmtId="0" fontId="6" fillId="0" borderId="0" xfId="0" applyFont="1" applyAlignment="1"/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Exp Med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'Knee 1 graph'!$C$3:$E$4</c:f>
              <c:multiLvlStrCache>
                <c:ptCount val="3"/>
                <c:lvl/>
                <c:lvl>
                  <c:pt idx="0">
                    <c:v>0 Flexion</c:v>
                  </c:pt>
                  <c:pt idx="1">
                    <c:v>10 Flexion</c:v>
                  </c:pt>
                  <c:pt idx="2">
                    <c:v>20 Flexion</c:v>
                  </c:pt>
                </c:lvl>
              </c:multiLvlStrCache>
            </c:multiLvlStrRef>
          </c:cat>
          <c:val>
            <c:numRef>
              <c:f>'Knee 1 graph'!$C$10:$E$10</c:f>
              <c:numCache>
                <c:formatCode>General</c:formatCode>
                <c:ptCount val="3"/>
                <c:pt idx="0">
                  <c:v>0.3710336353862706</c:v>
                </c:pt>
                <c:pt idx="1">
                  <c:v>0.69059903746745477</c:v>
                </c:pt>
                <c:pt idx="2">
                  <c:v>0.98451954640405848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57-42D6-8DF1-EAA18C042F68}"/>
            </c:ext>
          </c:extLst>
        </c:ser>
        <c:ser>
          <c:idx val="1"/>
          <c:order val="1"/>
          <c:tx>
            <c:v>Model Med</c:v>
          </c:tx>
          <c:spPr>
            <a:pattFill prst="lgCheck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'Knee 1 graph'!$C$3:$E$4</c:f>
              <c:multiLvlStrCache>
                <c:ptCount val="3"/>
                <c:lvl/>
                <c:lvl>
                  <c:pt idx="0">
                    <c:v>0 Flexion</c:v>
                  </c:pt>
                  <c:pt idx="1">
                    <c:v>10 Flexion</c:v>
                  </c:pt>
                  <c:pt idx="2">
                    <c:v>20 Flexion</c:v>
                  </c:pt>
                </c:lvl>
              </c:multiLvlStrCache>
            </c:multiLvlStrRef>
          </c:cat>
          <c:val>
            <c:numRef>
              <c:f>'Knee 1 graph'!$C$12:$E$12</c:f>
              <c:numCache>
                <c:formatCode>General</c:formatCode>
                <c:ptCount val="3"/>
                <c:pt idx="0">
                  <c:v>0.46851751043367817</c:v>
                </c:pt>
                <c:pt idx="1">
                  <c:v>0.5986901946516282</c:v>
                </c:pt>
                <c:pt idx="2">
                  <c:v>0.78935387848012606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57-42D6-8DF1-EAA18C042F68}"/>
            </c:ext>
          </c:extLst>
        </c:ser>
        <c:ser>
          <c:idx val="2"/>
          <c:order val="2"/>
          <c:tx>
            <c:v>Exp Lat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'Knee 1 graph'!$C$3:$E$4</c:f>
              <c:multiLvlStrCache>
                <c:ptCount val="3"/>
                <c:lvl/>
                <c:lvl>
                  <c:pt idx="0">
                    <c:v>0 Flexion</c:v>
                  </c:pt>
                  <c:pt idx="1">
                    <c:v>10 Flexion</c:v>
                  </c:pt>
                  <c:pt idx="2">
                    <c:v>20 Flexion</c:v>
                  </c:pt>
                </c:lvl>
              </c:multiLvlStrCache>
            </c:multiLvlStrRef>
          </c:cat>
          <c:val>
            <c:numRef>
              <c:f>'Knee 1 graph'!$C$6:$E$6</c:f>
              <c:numCache>
                <c:formatCode>General</c:formatCode>
                <c:ptCount val="3"/>
                <c:pt idx="0">
                  <c:v>0.62896636461372946</c:v>
                </c:pt>
                <c:pt idx="1">
                  <c:v>0.30940096253254523</c:v>
                </c:pt>
                <c:pt idx="2">
                  <c:v>1.5480453595941543E-2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57-42D6-8DF1-EAA18C042F68}"/>
            </c:ext>
          </c:extLst>
        </c:ser>
        <c:ser>
          <c:idx val="3"/>
          <c:order val="3"/>
          <c:tx>
            <c:v>Model Lat</c:v>
          </c:tx>
          <c:spPr>
            <a:pattFill prst="lgCheck">
              <a:fgClr>
                <a:schemeClr val="accent3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'Knee 1 graph'!$C$3:$E$4</c:f>
              <c:multiLvlStrCache>
                <c:ptCount val="3"/>
                <c:lvl/>
                <c:lvl>
                  <c:pt idx="0">
                    <c:v>0 Flexion</c:v>
                  </c:pt>
                  <c:pt idx="1">
                    <c:v>10 Flexion</c:v>
                  </c:pt>
                  <c:pt idx="2">
                    <c:v>20 Flexion</c:v>
                  </c:pt>
                </c:lvl>
              </c:multiLvlStrCache>
            </c:multiLvlStrRef>
          </c:cat>
          <c:val>
            <c:numRef>
              <c:f>'Knee 1 graph'!$C$8:$E$8</c:f>
              <c:numCache>
                <c:formatCode>General</c:formatCode>
                <c:ptCount val="3"/>
                <c:pt idx="0">
                  <c:v>0.53148248956632194</c:v>
                </c:pt>
                <c:pt idx="1">
                  <c:v>0.4013098053483718</c:v>
                </c:pt>
                <c:pt idx="2">
                  <c:v>0.21064612151987391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57-42D6-8DF1-EAA18C042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9437680"/>
        <c:axId val="209438072"/>
      </c:barChart>
      <c:catAx>
        <c:axId val="20943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22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9438072"/>
        <c:crosses val="autoZero"/>
        <c:auto val="1"/>
        <c:lblAlgn val="ctr"/>
        <c:lblOffset val="100"/>
        <c:noMultiLvlLbl val="0"/>
      </c:catAx>
      <c:valAx>
        <c:axId val="20943807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0%" sourceLinked="0"/>
        <c:majorTickMark val="out"/>
        <c:minorTickMark val="out"/>
        <c:tickLblPos val="nextTo"/>
        <c:spPr>
          <a:noFill/>
          <a:ln w="222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9437680"/>
        <c:crosses val="autoZero"/>
        <c:crossBetween val="between"/>
        <c:majorUnit val="0.2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Exp Med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'Knee 1 graph'!$C$3:$E$4</c:f>
              <c:multiLvlStrCache>
                <c:ptCount val="3"/>
                <c:lvl/>
                <c:lvl>
                  <c:pt idx="0">
                    <c:v>0 Flexion</c:v>
                  </c:pt>
                  <c:pt idx="1">
                    <c:v>10 Flexion</c:v>
                  </c:pt>
                  <c:pt idx="2">
                    <c:v>20 Flexion</c:v>
                  </c:pt>
                </c:lvl>
              </c:multiLvlStrCache>
            </c:multiLvlStrRef>
          </c:cat>
          <c:val>
            <c:numRef>
              <c:f>'Knee 1 graph'!$C$21:$E$21</c:f>
              <c:numCache>
                <c:formatCode>General</c:formatCode>
                <c:ptCount val="3"/>
                <c:pt idx="0">
                  <c:v>0.45183280366803324</c:v>
                </c:pt>
                <c:pt idx="1">
                  <c:v>0.49675725051381597</c:v>
                </c:pt>
                <c:pt idx="2">
                  <c:v>0.50812323704983275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0F-4C53-A2FE-C8582BB9A469}"/>
            </c:ext>
          </c:extLst>
        </c:ser>
        <c:ser>
          <c:idx val="1"/>
          <c:order val="1"/>
          <c:tx>
            <c:v>Model Med</c:v>
          </c:tx>
          <c:spPr>
            <a:pattFill prst="lgCheck">
              <a:fgClr>
                <a:schemeClr val="accent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'Knee 1 graph'!$C$3:$E$4</c:f>
              <c:multiLvlStrCache>
                <c:ptCount val="3"/>
                <c:lvl/>
                <c:lvl>
                  <c:pt idx="0">
                    <c:v>0 Flexion</c:v>
                  </c:pt>
                  <c:pt idx="1">
                    <c:v>10 Flexion</c:v>
                  </c:pt>
                  <c:pt idx="2">
                    <c:v>20 Flexion</c:v>
                  </c:pt>
                </c:lvl>
              </c:multiLvlStrCache>
            </c:multiLvlStrRef>
          </c:cat>
          <c:val>
            <c:numRef>
              <c:f>'Knee 1 graph'!$C$23:$E$23</c:f>
              <c:numCache>
                <c:formatCode>General</c:formatCode>
                <c:ptCount val="3"/>
                <c:pt idx="0">
                  <c:v>0.48152866242038223</c:v>
                </c:pt>
                <c:pt idx="1">
                  <c:v>0.53924854471688133</c:v>
                </c:pt>
                <c:pt idx="2">
                  <c:v>0.53566505858028945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0F-4C53-A2FE-C8582BB9A469}"/>
            </c:ext>
          </c:extLst>
        </c:ser>
        <c:ser>
          <c:idx val="2"/>
          <c:order val="2"/>
          <c:tx>
            <c:v>Exp Lat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'Knee 1 graph'!$C$3:$E$4</c:f>
              <c:multiLvlStrCache>
                <c:ptCount val="3"/>
                <c:lvl/>
                <c:lvl>
                  <c:pt idx="0">
                    <c:v>0 Flexion</c:v>
                  </c:pt>
                  <c:pt idx="1">
                    <c:v>10 Flexion</c:v>
                  </c:pt>
                  <c:pt idx="2">
                    <c:v>20 Flexion</c:v>
                  </c:pt>
                </c:lvl>
              </c:multiLvlStrCache>
            </c:multiLvlStrRef>
          </c:cat>
          <c:val>
            <c:numRef>
              <c:f>'Knee 1 graph'!$C$17:$E$17</c:f>
              <c:numCache>
                <c:formatCode>General</c:formatCode>
                <c:ptCount val="3"/>
                <c:pt idx="0">
                  <c:v>0.54816719633196664</c:v>
                </c:pt>
                <c:pt idx="1">
                  <c:v>0.50324274948618408</c:v>
                </c:pt>
                <c:pt idx="2">
                  <c:v>0.49187676295016725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0F-4C53-A2FE-C8582BB9A469}"/>
            </c:ext>
          </c:extLst>
        </c:ser>
        <c:ser>
          <c:idx val="3"/>
          <c:order val="3"/>
          <c:tx>
            <c:v>Model Lat</c:v>
          </c:tx>
          <c:spPr>
            <a:pattFill prst="lgCheck">
              <a:fgClr>
                <a:schemeClr val="accent3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'Knee 1 graph'!$C$3:$E$4</c:f>
              <c:multiLvlStrCache>
                <c:ptCount val="3"/>
                <c:lvl/>
                <c:lvl>
                  <c:pt idx="0">
                    <c:v>0 Flexion</c:v>
                  </c:pt>
                  <c:pt idx="1">
                    <c:v>10 Flexion</c:v>
                  </c:pt>
                  <c:pt idx="2">
                    <c:v>20 Flexion</c:v>
                  </c:pt>
                </c:lvl>
              </c:multiLvlStrCache>
            </c:multiLvlStrRef>
          </c:cat>
          <c:val>
            <c:numRef>
              <c:f>'Knee 1 graph'!$C$19:$E$19</c:f>
              <c:numCache>
                <c:formatCode>General</c:formatCode>
                <c:ptCount val="3"/>
                <c:pt idx="0">
                  <c:v>0.51847133757961783</c:v>
                </c:pt>
                <c:pt idx="1">
                  <c:v>0.46075145528311873</c:v>
                </c:pt>
                <c:pt idx="2">
                  <c:v>0.46433494141971055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0F-4C53-A2FE-C8582BB9A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9438856"/>
        <c:axId val="209439248"/>
      </c:barChart>
      <c:catAx>
        <c:axId val="209438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22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9439248"/>
        <c:crosses val="autoZero"/>
        <c:auto val="1"/>
        <c:lblAlgn val="ctr"/>
        <c:lblOffset val="100"/>
        <c:noMultiLvlLbl val="0"/>
      </c:catAx>
      <c:valAx>
        <c:axId val="20943924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0"/>
        <c:majorTickMark val="out"/>
        <c:minorTickMark val="out"/>
        <c:tickLblPos val="nextTo"/>
        <c:spPr>
          <a:noFill/>
          <a:ln w="222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9438856"/>
        <c:crosses val="autoZero"/>
        <c:crossBetween val="between"/>
        <c:majorUnit val="0.2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22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Exp Med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'Knee 2 graph'!$C$3:$E$4</c:f>
              <c:multiLvlStrCache>
                <c:ptCount val="3"/>
                <c:lvl/>
                <c:lvl>
                  <c:pt idx="0">
                    <c:v>0 Flexion</c:v>
                  </c:pt>
                  <c:pt idx="1">
                    <c:v>10 Flexion</c:v>
                  </c:pt>
                  <c:pt idx="2">
                    <c:v>20 Flexion</c:v>
                  </c:pt>
                </c:lvl>
              </c:multiLvlStrCache>
            </c:multiLvlStrRef>
          </c:cat>
          <c:val>
            <c:numRef>
              <c:f>'Knee 2 graph'!$C$10:$E$10</c:f>
              <c:numCache>
                <c:formatCode>General</c:formatCode>
                <c:ptCount val="3"/>
                <c:pt idx="0">
                  <c:v>0.4358924395946997</c:v>
                </c:pt>
                <c:pt idx="1">
                  <c:v>0.70716795027698953</c:v>
                </c:pt>
                <c:pt idx="2">
                  <c:v>0.99762831287849141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1D-4560-8C41-B1AB2B7DEAAA}"/>
            </c:ext>
          </c:extLst>
        </c:ser>
        <c:ser>
          <c:idx val="1"/>
          <c:order val="1"/>
          <c:tx>
            <c:v>Model Med</c:v>
          </c:tx>
          <c:spPr>
            <a:pattFill prst="lgCheck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'Knee 2 graph'!$C$3:$E$4</c:f>
              <c:multiLvlStrCache>
                <c:ptCount val="3"/>
                <c:lvl/>
                <c:lvl>
                  <c:pt idx="0">
                    <c:v>0 Flexion</c:v>
                  </c:pt>
                  <c:pt idx="1">
                    <c:v>10 Flexion</c:v>
                  </c:pt>
                  <c:pt idx="2">
                    <c:v>20 Flexion</c:v>
                  </c:pt>
                </c:lvl>
              </c:multiLvlStrCache>
            </c:multiLvlStrRef>
          </c:cat>
          <c:val>
            <c:numRef>
              <c:f>'Knee 2 graph'!$C$12:$E$12</c:f>
              <c:numCache>
                <c:formatCode>General</c:formatCode>
                <c:ptCount val="3"/>
                <c:pt idx="0">
                  <c:v>0.45942526658232424</c:v>
                </c:pt>
                <c:pt idx="1">
                  <c:v>0.62575785412456375</c:v>
                </c:pt>
                <c:pt idx="2">
                  <c:v>0.75894438540559683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1D-4560-8C41-B1AB2B7DEAAA}"/>
            </c:ext>
          </c:extLst>
        </c:ser>
        <c:ser>
          <c:idx val="2"/>
          <c:order val="2"/>
          <c:tx>
            <c:v>Exp Lat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'Knee 2 graph'!$C$3:$E$4</c:f>
              <c:multiLvlStrCache>
                <c:ptCount val="3"/>
                <c:lvl/>
                <c:lvl>
                  <c:pt idx="0">
                    <c:v>0 Flexion</c:v>
                  </c:pt>
                  <c:pt idx="1">
                    <c:v>10 Flexion</c:v>
                  </c:pt>
                  <c:pt idx="2">
                    <c:v>20 Flexion</c:v>
                  </c:pt>
                </c:lvl>
              </c:multiLvlStrCache>
            </c:multiLvlStrRef>
          </c:cat>
          <c:val>
            <c:numRef>
              <c:f>'Knee 2 graph'!$C$6:$E$6</c:f>
              <c:numCache>
                <c:formatCode>General</c:formatCode>
                <c:ptCount val="3"/>
                <c:pt idx="0">
                  <c:v>0.5641075604053003</c:v>
                </c:pt>
                <c:pt idx="1">
                  <c:v>0.29283204972301058</c:v>
                </c:pt>
                <c:pt idx="2">
                  <c:v>2.3716871215086694E-3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1D-4560-8C41-B1AB2B7DEAAA}"/>
            </c:ext>
          </c:extLst>
        </c:ser>
        <c:ser>
          <c:idx val="3"/>
          <c:order val="3"/>
          <c:tx>
            <c:v>Model Lat</c:v>
          </c:tx>
          <c:spPr>
            <a:pattFill prst="lgCheck">
              <a:fgClr>
                <a:schemeClr val="accent3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'Knee 2 graph'!$C$3:$E$4</c:f>
              <c:multiLvlStrCache>
                <c:ptCount val="3"/>
                <c:lvl/>
                <c:lvl>
                  <c:pt idx="0">
                    <c:v>0 Flexion</c:v>
                  </c:pt>
                  <c:pt idx="1">
                    <c:v>10 Flexion</c:v>
                  </c:pt>
                  <c:pt idx="2">
                    <c:v>20 Flexion</c:v>
                  </c:pt>
                </c:lvl>
              </c:multiLvlStrCache>
            </c:multiLvlStrRef>
          </c:cat>
          <c:val>
            <c:numRef>
              <c:f>'Knee 2 graph'!$C$8:$E$8</c:f>
              <c:numCache>
                <c:formatCode>General</c:formatCode>
                <c:ptCount val="3"/>
                <c:pt idx="0">
                  <c:v>0.54057473341767581</c:v>
                </c:pt>
                <c:pt idx="1">
                  <c:v>0.37424214587543636</c:v>
                </c:pt>
                <c:pt idx="2">
                  <c:v>0.24105561459440308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1D-4560-8C41-B1AB2B7DE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9440032"/>
        <c:axId val="209440424"/>
      </c:barChart>
      <c:catAx>
        <c:axId val="20944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22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9440424"/>
        <c:crosses val="autoZero"/>
        <c:auto val="1"/>
        <c:lblAlgn val="ctr"/>
        <c:lblOffset val="100"/>
        <c:noMultiLvlLbl val="0"/>
      </c:catAx>
      <c:valAx>
        <c:axId val="20944042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0%" sourceLinked="0"/>
        <c:majorTickMark val="out"/>
        <c:minorTickMark val="out"/>
        <c:tickLblPos val="nextTo"/>
        <c:spPr>
          <a:noFill/>
          <a:ln w="222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9440032"/>
        <c:crosses val="autoZero"/>
        <c:crossBetween val="between"/>
        <c:majorUnit val="0.2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Exp Med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'Knee 2 graph'!$C$3:$E$4</c:f>
              <c:multiLvlStrCache>
                <c:ptCount val="3"/>
                <c:lvl/>
                <c:lvl>
                  <c:pt idx="0">
                    <c:v>0 Flexion</c:v>
                  </c:pt>
                  <c:pt idx="1">
                    <c:v>10 Flexion</c:v>
                  </c:pt>
                  <c:pt idx="2">
                    <c:v>20 Flexion</c:v>
                  </c:pt>
                </c:lvl>
              </c:multiLvlStrCache>
            </c:multiLvlStrRef>
          </c:cat>
          <c:val>
            <c:numRef>
              <c:f>'Knee 2 graph'!$C$21:$E$21</c:f>
              <c:numCache>
                <c:formatCode>General</c:formatCode>
                <c:ptCount val="3"/>
                <c:pt idx="0">
                  <c:v>0.3983239224303125</c:v>
                </c:pt>
                <c:pt idx="1">
                  <c:v>0.3719596311624192</c:v>
                </c:pt>
                <c:pt idx="2">
                  <c:v>0.36124238790529256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8D-4D58-A262-D14EF03D1608}"/>
            </c:ext>
          </c:extLst>
        </c:ser>
        <c:ser>
          <c:idx val="1"/>
          <c:order val="1"/>
          <c:tx>
            <c:v>Model Med</c:v>
          </c:tx>
          <c:spPr>
            <a:pattFill prst="lgCheck">
              <a:fgClr>
                <a:schemeClr val="accent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'Knee 2 graph'!$C$3:$E$4</c:f>
              <c:multiLvlStrCache>
                <c:ptCount val="3"/>
                <c:lvl/>
                <c:lvl>
                  <c:pt idx="0">
                    <c:v>0 Flexion</c:v>
                  </c:pt>
                  <c:pt idx="1">
                    <c:v>10 Flexion</c:v>
                  </c:pt>
                  <c:pt idx="2">
                    <c:v>20 Flexion</c:v>
                  </c:pt>
                </c:lvl>
              </c:multiLvlStrCache>
            </c:multiLvlStrRef>
          </c:cat>
          <c:val>
            <c:numRef>
              <c:f>'Knee 2 graph'!$C$23:$E$23</c:f>
              <c:numCache>
                <c:formatCode>General</c:formatCode>
                <c:ptCount val="3"/>
                <c:pt idx="0">
                  <c:v>0.44273992151266506</c:v>
                </c:pt>
                <c:pt idx="1">
                  <c:v>0.44633273703041143</c:v>
                </c:pt>
                <c:pt idx="2">
                  <c:v>0.44068094068094071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8D-4D58-A262-D14EF03D1608}"/>
            </c:ext>
          </c:extLst>
        </c:ser>
        <c:ser>
          <c:idx val="2"/>
          <c:order val="2"/>
          <c:tx>
            <c:v>Exp Lat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'Knee 2 graph'!$C$3:$E$4</c:f>
              <c:multiLvlStrCache>
                <c:ptCount val="3"/>
                <c:lvl/>
                <c:lvl>
                  <c:pt idx="0">
                    <c:v>0 Flexion</c:v>
                  </c:pt>
                  <c:pt idx="1">
                    <c:v>10 Flexion</c:v>
                  </c:pt>
                  <c:pt idx="2">
                    <c:v>20 Flexion</c:v>
                  </c:pt>
                </c:lvl>
              </c:multiLvlStrCache>
            </c:multiLvlStrRef>
          </c:cat>
          <c:val>
            <c:numRef>
              <c:f>'Knee 2 graph'!$C$17:$E$17</c:f>
              <c:numCache>
                <c:formatCode>General</c:formatCode>
                <c:ptCount val="3"/>
                <c:pt idx="0">
                  <c:v>0.60167607756968755</c:v>
                </c:pt>
                <c:pt idx="1">
                  <c:v>0.62804036883758074</c:v>
                </c:pt>
                <c:pt idx="2">
                  <c:v>0.63875761209470738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8D-4D58-A262-D14EF03D1608}"/>
            </c:ext>
          </c:extLst>
        </c:ser>
        <c:ser>
          <c:idx val="3"/>
          <c:order val="3"/>
          <c:tx>
            <c:v>Model Lat</c:v>
          </c:tx>
          <c:spPr>
            <a:pattFill prst="lgCheck">
              <a:fgClr>
                <a:schemeClr val="accent3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'Knee 2 graph'!$C$3:$E$4</c:f>
              <c:multiLvlStrCache>
                <c:ptCount val="3"/>
                <c:lvl/>
                <c:lvl>
                  <c:pt idx="0">
                    <c:v>0 Flexion</c:v>
                  </c:pt>
                  <c:pt idx="1">
                    <c:v>10 Flexion</c:v>
                  </c:pt>
                  <c:pt idx="2">
                    <c:v>20 Flexion</c:v>
                  </c:pt>
                </c:lvl>
              </c:multiLvlStrCache>
            </c:multiLvlStrRef>
          </c:cat>
          <c:val>
            <c:numRef>
              <c:f>'Knee 2 graph'!$C$19:$E$19</c:f>
              <c:numCache>
                <c:formatCode>General</c:formatCode>
                <c:ptCount val="3"/>
                <c:pt idx="0">
                  <c:v>0.55726007848733505</c:v>
                </c:pt>
                <c:pt idx="1">
                  <c:v>0.55366726296958857</c:v>
                </c:pt>
                <c:pt idx="2">
                  <c:v>0.55931905931905934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8D-4D58-A262-D14EF03D1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9441208"/>
        <c:axId val="209441600"/>
      </c:barChart>
      <c:catAx>
        <c:axId val="209441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22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9441600"/>
        <c:crosses val="autoZero"/>
        <c:auto val="1"/>
        <c:lblAlgn val="ctr"/>
        <c:lblOffset val="100"/>
        <c:noMultiLvlLbl val="0"/>
      </c:catAx>
      <c:valAx>
        <c:axId val="20944160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0"/>
        <c:majorTickMark val="out"/>
        <c:minorTickMark val="out"/>
        <c:tickLblPos val="nextTo"/>
        <c:spPr>
          <a:noFill/>
          <a:ln w="222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9441208"/>
        <c:crosses val="autoZero"/>
        <c:crossBetween val="between"/>
        <c:majorUnit val="0.2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Exp Med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'Knee 2 graph'!$C$3:$E$4</c:f>
              <c:multiLvlStrCache>
                <c:ptCount val="3"/>
                <c:lvl/>
                <c:lvl>
                  <c:pt idx="0">
                    <c:v>0 Flexion</c:v>
                  </c:pt>
                  <c:pt idx="1">
                    <c:v>10 Flexion</c:v>
                  </c:pt>
                  <c:pt idx="2">
                    <c:v>20 Flexion</c:v>
                  </c:pt>
                </c:lvl>
              </c:multiLvlStrCache>
            </c:multiLvlStrRef>
          </c:cat>
          <c:val>
            <c:numRef>
              <c:f>'Knee 2 graph'!$C$10:$E$10</c:f>
              <c:numCache>
                <c:formatCode>General</c:formatCode>
                <c:ptCount val="3"/>
                <c:pt idx="0">
                  <c:v>0.4358924395946997</c:v>
                </c:pt>
                <c:pt idx="1">
                  <c:v>0.70716795027698953</c:v>
                </c:pt>
                <c:pt idx="2">
                  <c:v>0.99762831287849141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78-4226-81EB-C4768B121FA5}"/>
            </c:ext>
          </c:extLst>
        </c:ser>
        <c:ser>
          <c:idx val="1"/>
          <c:order val="1"/>
          <c:tx>
            <c:v>Model Med</c:v>
          </c:tx>
          <c:spPr>
            <a:pattFill prst="lgCheck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'Knee 2 graph'!$C$3:$E$4</c:f>
              <c:multiLvlStrCache>
                <c:ptCount val="3"/>
                <c:lvl/>
                <c:lvl>
                  <c:pt idx="0">
                    <c:v>0 Flexion</c:v>
                  </c:pt>
                  <c:pt idx="1">
                    <c:v>10 Flexion</c:v>
                  </c:pt>
                  <c:pt idx="2">
                    <c:v>20 Flexion</c:v>
                  </c:pt>
                </c:lvl>
              </c:multiLvlStrCache>
            </c:multiLvlStrRef>
          </c:cat>
          <c:val>
            <c:numRef>
              <c:f>'Knee 2 graph'!$C$12:$E$12</c:f>
              <c:numCache>
                <c:formatCode>General</c:formatCode>
                <c:ptCount val="3"/>
                <c:pt idx="0">
                  <c:v>0.45942526658232424</c:v>
                </c:pt>
                <c:pt idx="1">
                  <c:v>0.62575785412456375</c:v>
                </c:pt>
                <c:pt idx="2">
                  <c:v>0.75894438540559683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78-4226-81EB-C4768B121FA5}"/>
            </c:ext>
          </c:extLst>
        </c:ser>
        <c:ser>
          <c:idx val="2"/>
          <c:order val="2"/>
          <c:tx>
            <c:v>Exp Lat</c:v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'Knee 2 graph'!$C$3:$E$4</c:f>
              <c:multiLvlStrCache>
                <c:ptCount val="3"/>
                <c:lvl/>
                <c:lvl>
                  <c:pt idx="0">
                    <c:v>0 Flexion</c:v>
                  </c:pt>
                  <c:pt idx="1">
                    <c:v>10 Flexion</c:v>
                  </c:pt>
                  <c:pt idx="2">
                    <c:v>20 Flexion</c:v>
                  </c:pt>
                </c:lvl>
              </c:multiLvlStrCache>
            </c:multiLvlStrRef>
          </c:cat>
          <c:val>
            <c:numRef>
              <c:f>'Knee 2 graph'!$C$6:$E$6</c:f>
              <c:numCache>
                <c:formatCode>General</c:formatCode>
                <c:ptCount val="3"/>
                <c:pt idx="0">
                  <c:v>0.5641075604053003</c:v>
                </c:pt>
                <c:pt idx="1">
                  <c:v>0.29283204972301058</c:v>
                </c:pt>
                <c:pt idx="2">
                  <c:v>2.3716871215086694E-3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78-4226-81EB-C4768B121FA5}"/>
            </c:ext>
          </c:extLst>
        </c:ser>
        <c:ser>
          <c:idx val="3"/>
          <c:order val="3"/>
          <c:tx>
            <c:v>Model Lat</c:v>
          </c:tx>
          <c:spPr>
            <a:pattFill prst="lgCheck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'Knee 2 graph'!$C$3:$E$4</c:f>
              <c:multiLvlStrCache>
                <c:ptCount val="3"/>
                <c:lvl/>
                <c:lvl>
                  <c:pt idx="0">
                    <c:v>0 Flexion</c:v>
                  </c:pt>
                  <c:pt idx="1">
                    <c:v>10 Flexion</c:v>
                  </c:pt>
                  <c:pt idx="2">
                    <c:v>20 Flexion</c:v>
                  </c:pt>
                </c:lvl>
              </c:multiLvlStrCache>
            </c:multiLvlStrRef>
          </c:cat>
          <c:val>
            <c:numRef>
              <c:f>'Knee 2 graph'!$C$8:$E$8</c:f>
              <c:numCache>
                <c:formatCode>General</c:formatCode>
                <c:ptCount val="3"/>
                <c:pt idx="0">
                  <c:v>0.54057473341767581</c:v>
                </c:pt>
                <c:pt idx="1">
                  <c:v>0.37424214587543636</c:v>
                </c:pt>
                <c:pt idx="2">
                  <c:v>0.24105561459440308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78-4226-81EB-C4768B121F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9442776"/>
        <c:axId val="209443168"/>
      </c:barChart>
      <c:catAx>
        <c:axId val="209442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22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9443168"/>
        <c:crosses val="autoZero"/>
        <c:auto val="1"/>
        <c:lblAlgn val="ctr"/>
        <c:lblOffset val="100"/>
        <c:noMultiLvlLbl val="0"/>
      </c:catAx>
      <c:valAx>
        <c:axId val="20944316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0%" sourceLinked="0"/>
        <c:majorTickMark val="out"/>
        <c:minorTickMark val="out"/>
        <c:tickLblPos val="nextTo"/>
        <c:spPr>
          <a:noFill/>
          <a:ln w="222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9442776"/>
        <c:crosses val="autoZero"/>
        <c:crossBetween val="between"/>
        <c:majorUnit val="0.2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Exp Med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'Knee 2 graph'!$C$3:$E$4</c:f>
              <c:multiLvlStrCache>
                <c:ptCount val="3"/>
                <c:lvl/>
                <c:lvl>
                  <c:pt idx="0">
                    <c:v>0 Flexion</c:v>
                  </c:pt>
                  <c:pt idx="1">
                    <c:v>10 Flexion</c:v>
                  </c:pt>
                  <c:pt idx="2">
                    <c:v>20 Flexion</c:v>
                  </c:pt>
                </c:lvl>
              </c:multiLvlStrCache>
            </c:multiLvlStrRef>
          </c:cat>
          <c:val>
            <c:numRef>
              <c:f>'Knee 2 graph'!$C$21:$E$21</c:f>
              <c:numCache>
                <c:formatCode>General</c:formatCode>
                <c:ptCount val="3"/>
                <c:pt idx="0">
                  <c:v>0.3983239224303125</c:v>
                </c:pt>
                <c:pt idx="1">
                  <c:v>0.3719596311624192</c:v>
                </c:pt>
                <c:pt idx="2">
                  <c:v>0.36124238790529256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F8-4F9F-98EE-7BD62879D928}"/>
            </c:ext>
          </c:extLst>
        </c:ser>
        <c:ser>
          <c:idx val="1"/>
          <c:order val="1"/>
          <c:tx>
            <c:v>Model Med</c:v>
          </c:tx>
          <c:spPr>
            <a:pattFill prst="lgCheck">
              <a:fgClr>
                <a:schemeClr val="accent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'Knee 2 graph'!$C$3:$E$4</c:f>
              <c:multiLvlStrCache>
                <c:ptCount val="3"/>
                <c:lvl/>
                <c:lvl>
                  <c:pt idx="0">
                    <c:v>0 Flexion</c:v>
                  </c:pt>
                  <c:pt idx="1">
                    <c:v>10 Flexion</c:v>
                  </c:pt>
                  <c:pt idx="2">
                    <c:v>20 Flexion</c:v>
                  </c:pt>
                </c:lvl>
              </c:multiLvlStrCache>
            </c:multiLvlStrRef>
          </c:cat>
          <c:val>
            <c:numRef>
              <c:f>'Knee 2 graph'!$C$23:$E$23</c:f>
              <c:numCache>
                <c:formatCode>General</c:formatCode>
                <c:ptCount val="3"/>
                <c:pt idx="0">
                  <c:v>0.44273992151266506</c:v>
                </c:pt>
                <c:pt idx="1">
                  <c:v>0.44633273703041143</c:v>
                </c:pt>
                <c:pt idx="2">
                  <c:v>0.44068094068094071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F8-4F9F-98EE-7BD62879D928}"/>
            </c:ext>
          </c:extLst>
        </c:ser>
        <c:ser>
          <c:idx val="2"/>
          <c:order val="2"/>
          <c:tx>
            <c:v>Exp Lat</c:v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'Knee 2 graph'!$C$3:$E$4</c:f>
              <c:multiLvlStrCache>
                <c:ptCount val="3"/>
                <c:lvl/>
                <c:lvl>
                  <c:pt idx="0">
                    <c:v>0 Flexion</c:v>
                  </c:pt>
                  <c:pt idx="1">
                    <c:v>10 Flexion</c:v>
                  </c:pt>
                  <c:pt idx="2">
                    <c:v>20 Flexion</c:v>
                  </c:pt>
                </c:lvl>
              </c:multiLvlStrCache>
            </c:multiLvlStrRef>
          </c:cat>
          <c:val>
            <c:numRef>
              <c:f>'Knee 2 graph'!$C$17:$E$17</c:f>
              <c:numCache>
                <c:formatCode>General</c:formatCode>
                <c:ptCount val="3"/>
                <c:pt idx="0">
                  <c:v>0.60167607756968755</c:v>
                </c:pt>
                <c:pt idx="1">
                  <c:v>0.62804036883758074</c:v>
                </c:pt>
                <c:pt idx="2">
                  <c:v>0.63875761209470738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F8-4F9F-98EE-7BD62879D928}"/>
            </c:ext>
          </c:extLst>
        </c:ser>
        <c:ser>
          <c:idx val="3"/>
          <c:order val="3"/>
          <c:tx>
            <c:v>Model Lat</c:v>
          </c:tx>
          <c:spPr>
            <a:pattFill prst="lgCheck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multiLvlStrRef>
              <c:f>'Knee 2 graph'!$C$3:$E$4</c:f>
              <c:multiLvlStrCache>
                <c:ptCount val="3"/>
                <c:lvl/>
                <c:lvl>
                  <c:pt idx="0">
                    <c:v>0 Flexion</c:v>
                  </c:pt>
                  <c:pt idx="1">
                    <c:v>10 Flexion</c:v>
                  </c:pt>
                  <c:pt idx="2">
                    <c:v>20 Flexion</c:v>
                  </c:pt>
                </c:lvl>
              </c:multiLvlStrCache>
            </c:multiLvlStrRef>
          </c:cat>
          <c:val>
            <c:numRef>
              <c:f>'Knee 2 graph'!$C$19:$E$19</c:f>
              <c:numCache>
                <c:formatCode>General</c:formatCode>
                <c:ptCount val="3"/>
                <c:pt idx="0">
                  <c:v>0.55726007848733505</c:v>
                </c:pt>
                <c:pt idx="1">
                  <c:v>0.55366726296958857</c:v>
                </c:pt>
                <c:pt idx="2">
                  <c:v>0.55931905931905934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F8-4F9F-98EE-7BD62879D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9442384"/>
        <c:axId val="209443952"/>
      </c:barChart>
      <c:catAx>
        <c:axId val="209442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22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9443952"/>
        <c:crosses val="autoZero"/>
        <c:auto val="1"/>
        <c:lblAlgn val="ctr"/>
        <c:lblOffset val="100"/>
        <c:noMultiLvlLbl val="0"/>
      </c:catAx>
      <c:valAx>
        <c:axId val="20944395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0"/>
        <c:majorTickMark val="out"/>
        <c:minorTickMark val="out"/>
        <c:tickLblPos val="nextTo"/>
        <c:spPr>
          <a:noFill/>
          <a:ln w="222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9442384"/>
        <c:crosses val="autoZero"/>
        <c:crossBetween val="between"/>
        <c:majorUnit val="0.2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Meniscectomy!$C$3</c:f>
              <c:strCache>
                <c:ptCount val="1"/>
                <c:pt idx="0">
                  <c:v>Intact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2">
                  <a:lumMod val="40000"/>
                  <a:lumOff val="60000"/>
                </a:schemeClr>
              </a:solidFill>
            </a:ln>
            <a:effectLst/>
          </c:spPr>
          <c:invertIfNegative val="0"/>
          <c:cat>
            <c:strRef>
              <c:f>Meniscectomy!$B$2:$H$2</c:f>
              <c:strCache>
                <c:ptCount val="7"/>
                <c:pt idx="0">
                  <c:v>Experimental</c:v>
                </c:pt>
                <c:pt idx="1">
                  <c:v>Computational</c:v>
                </c:pt>
                <c:pt idx="2">
                  <c:v>Computational</c:v>
                </c:pt>
                <c:pt idx="3">
                  <c:v>Computational</c:v>
                </c:pt>
                <c:pt idx="5">
                  <c:v>Experimental</c:v>
                </c:pt>
                <c:pt idx="6">
                  <c:v>Computational</c:v>
                </c:pt>
              </c:strCache>
            </c:strRef>
          </c:cat>
          <c:val>
            <c:numRef>
              <c:f>Meniscectomy!$B$7:$C$7</c:f>
              <c:numCache>
                <c:formatCode>General</c:formatCode>
                <c:ptCount val="2"/>
                <c:pt idx="0">
                  <c:v>1.6</c:v>
                </c:pt>
                <c:pt idx="1">
                  <c:v>2.831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36-48DA-868A-14D98C158187}"/>
            </c:ext>
          </c:extLst>
        </c:ser>
        <c:ser>
          <c:idx val="1"/>
          <c:order val="1"/>
          <c:tx>
            <c:strRef>
              <c:f>Meniscectomy!$G$3</c:f>
              <c:strCache>
                <c:ptCount val="1"/>
                <c:pt idx="0">
                  <c:v>Meniscectomy</c:v>
                </c:pt>
              </c:strCache>
            </c:strRef>
          </c:tx>
          <c:spPr>
            <a:pattFill prst="wdUpDiag">
              <a:fgClr>
                <a:schemeClr val="tx2">
                  <a:lumMod val="40000"/>
                  <a:lumOff val="60000"/>
                </a:schemeClr>
              </a:fgClr>
              <a:bgClr>
                <a:schemeClr val="bg1"/>
              </a:bgClr>
            </a:pattFill>
            <a:ln>
              <a:solidFill>
                <a:schemeClr val="tx2">
                  <a:lumMod val="40000"/>
                  <a:lumOff val="60000"/>
                </a:schemeClr>
              </a:solidFill>
            </a:ln>
            <a:effectLst/>
          </c:spPr>
          <c:invertIfNegative val="0"/>
          <c:cat>
            <c:strRef>
              <c:f>Meniscectomy!$B$2:$H$2</c:f>
              <c:strCache>
                <c:ptCount val="7"/>
                <c:pt idx="0">
                  <c:v>Experimental</c:v>
                </c:pt>
                <c:pt idx="1">
                  <c:v>Computational</c:v>
                </c:pt>
                <c:pt idx="2">
                  <c:v>Computational</c:v>
                </c:pt>
                <c:pt idx="3">
                  <c:v>Computational</c:v>
                </c:pt>
                <c:pt idx="5">
                  <c:v>Experimental</c:v>
                </c:pt>
                <c:pt idx="6">
                  <c:v>Computational</c:v>
                </c:pt>
              </c:strCache>
            </c:strRef>
          </c:cat>
          <c:val>
            <c:numRef>
              <c:f>Meniscectomy!$G$7:$H$7</c:f>
              <c:numCache>
                <c:formatCode>General</c:formatCode>
                <c:ptCount val="2"/>
                <c:pt idx="0">
                  <c:v>2.84</c:v>
                </c:pt>
                <c:pt idx="1">
                  <c:v>4.0280000000000005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36-48DA-868A-14D98C158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-4"/>
        <c:axId val="209444736"/>
        <c:axId val="209445128"/>
      </c:barChart>
      <c:catAx>
        <c:axId val="2094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9445128"/>
        <c:crosses val="autoZero"/>
        <c:auto val="1"/>
        <c:lblAlgn val="ctr"/>
        <c:lblOffset val="100"/>
        <c:noMultiLvlLbl val="0"/>
      </c:catAx>
      <c:valAx>
        <c:axId val="209445128"/>
        <c:scaling>
          <c:orientation val="minMax"/>
          <c:max val="4.0999999999999996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Peak Pressure (MPa)</a:t>
                </a:r>
              </a:p>
            </c:rich>
          </c:tx>
          <c:layout>
            <c:manualLayout>
              <c:xMode val="edge"/>
              <c:yMode val="edge"/>
              <c:x val="9.9228709837225239E-3"/>
              <c:y val="0.3071445872525404"/>
            </c:manualLayout>
          </c:layout>
          <c:overlay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9444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127291952980597"/>
          <c:y val="3.5465809146389485E-5"/>
          <c:w val="0.78413205565243504"/>
          <c:h val="0.14395995104106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532279</xdr:colOff>
      <xdr:row>1</xdr:row>
      <xdr:rowOff>192903</xdr:rowOff>
    </xdr:from>
    <xdr:to>
      <xdr:col>17</xdr:col>
      <xdr:colOff>124117</xdr:colOff>
      <xdr:row>37</xdr:row>
      <xdr:rowOff>133892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260966</xdr:colOff>
      <xdr:row>2</xdr:row>
      <xdr:rowOff>1557</xdr:rowOff>
    </xdr:from>
    <xdr:to>
      <xdr:col>27</xdr:col>
      <xdr:colOff>588097</xdr:colOff>
      <xdr:row>37</xdr:row>
      <xdr:rowOff>144252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22412</xdr:colOff>
      <xdr:row>2</xdr:row>
      <xdr:rowOff>67237</xdr:rowOff>
    </xdr:from>
    <xdr:to>
      <xdr:col>17</xdr:col>
      <xdr:colOff>464295</xdr:colOff>
      <xdr:row>38</xdr:row>
      <xdr:rowOff>5825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556613</xdr:colOff>
      <xdr:row>2</xdr:row>
      <xdr:rowOff>73956</xdr:rowOff>
    </xdr:from>
    <xdr:to>
      <xdr:col>28</xdr:col>
      <xdr:colOff>270113</xdr:colOff>
      <xdr:row>38</xdr:row>
      <xdr:rowOff>12544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493059</xdr:colOff>
      <xdr:row>41</xdr:row>
      <xdr:rowOff>123266</xdr:rowOff>
    </xdr:from>
    <xdr:to>
      <xdr:col>13</xdr:col>
      <xdr:colOff>94500</xdr:colOff>
      <xdr:row>77</xdr:row>
      <xdr:rowOff>61854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515470</xdr:colOff>
      <xdr:row>41</xdr:row>
      <xdr:rowOff>78442</xdr:rowOff>
    </xdr:from>
    <xdr:to>
      <xdr:col>23</xdr:col>
      <xdr:colOff>251382</xdr:colOff>
      <xdr:row>77</xdr:row>
      <xdr:rowOff>17030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557212</xdr:colOff>
      <xdr:row>8</xdr:row>
      <xdr:rowOff>152399</xdr:rowOff>
    </xdr:from>
    <xdr:to>
      <xdr:col>5</xdr:col>
      <xdr:colOff>561974</xdr:colOff>
      <xdr:row>34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0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BFBFBF"/>
      </a:accent1>
      <a:accent2>
        <a:srgbClr val="BFBFBF"/>
      </a:accent2>
      <a:accent3>
        <a:srgbClr val="7F7F7F"/>
      </a:accent3>
      <a:accent4>
        <a:srgbClr val="7F7F7F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7"/>
  <sheetViews>
    <sheetView zoomScale="85" zoomScaleNormal="85" workbookViewId="0">
      <selection activeCell="G4" sqref="G4"/>
    </sheetView>
  </sheetViews>
  <sheetFormatPr defaultRowHeight="15.75" customHeight="1"/>
  <cols>
    <col min="1" max="1" width="9.140625" style="2"/>
    <col min="2" max="2" width="22.42578125" customWidth="1"/>
    <col min="3" max="6" width="12.7109375" style="2" customWidth="1"/>
    <col min="7" max="7" width="6.5703125" customWidth="1"/>
    <col min="8" max="9" width="12.7109375" style="2" customWidth="1"/>
    <col min="10" max="10" width="12.7109375" customWidth="1"/>
    <col min="11" max="14" width="12.7109375" style="2" customWidth="1"/>
    <col min="15" max="17" width="10.7109375" style="2" customWidth="1"/>
    <col min="18" max="22" width="9.140625" style="2"/>
    <col min="23" max="23" width="3.5703125" style="2" customWidth="1"/>
    <col min="24" max="16384" width="9.140625" style="2"/>
  </cols>
  <sheetData>
    <row r="1" spans="1:18" ht="15.75" customHeight="1">
      <c r="C1" s="7" t="s">
        <v>0</v>
      </c>
      <c r="D1" s="7"/>
      <c r="E1" s="7"/>
    </row>
    <row r="2" spans="1:18" ht="15.75" customHeight="1">
      <c r="A2" s="10"/>
      <c r="B2" s="11"/>
      <c r="C2" s="4"/>
      <c r="D2" s="4"/>
      <c r="E2" s="4"/>
      <c r="G2" s="2"/>
      <c r="O2" s="8"/>
      <c r="Q2" s="8"/>
      <c r="R2" s="8"/>
    </row>
    <row r="3" spans="1:18" ht="15.75" customHeight="1">
      <c r="A3" s="10"/>
      <c r="B3" s="12" t="s">
        <v>1</v>
      </c>
      <c r="C3" s="4" t="s">
        <v>2</v>
      </c>
      <c r="D3" s="4" t="s">
        <v>3</v>
      </c>
      <c r="E3" s="4" t="s">
        <v>4</v>
      </c>
      <c r="G3" s="2"/>
      <c r="J3" s="2"/>
    </row>
    <row r="4" spans="1:18" ht="15.75" customHeight="1">
      <c r="A4" s="10"/>
      <c r="B4" s="12"/>
      <c r="C4" s="7"/>
      <c r="D4" s="7"/>
      <c r="E4" s="7"/>
      <c r="F4" s="3"/>
      <c r="G4" s="2"/>
      <c r="H4" s="3"/>
      <c r="I4" s="3"/>
      <c r="J4" s="3"/>
      <c r="K4" s="3"/>
      <c r="L4" s="3"/>
      <c r="M4" s="3"/>
      <c r="N4" s="3"/>
    </row>
    <row r="5" spans="1:18" ht="15.75" customHeight="1">
      <c r="A5" s="10" t="s">
        <v>5</v>
      </c>
      <c r="B5" s="10" t="s">
        <v>6</v>
      </c>
      <c r="C5" s="4">
        <v>330.25740399999876</v>
      </c>
      <c r="D5" s="4">
        <v>151.69</v>
      </c>
      <c r="E5" s="4">
        <v>6.6935350000000016</v>
      </c>
      <c r="F5" s="10"/>
      <c r="G5" s="10"/>
      <c r="H5" s="4"/>
      <c r="I5" s="4"/>
      <c r="J5" s="4"/>
      <c r="K5" s="4"/>
      <c r="N5" s="9"/>
    </row>
    <row r="6" spans="1:18" ht="15.75" customHeight="1">
      <c r="A6" s="10"/>
      <c r="B6" s="10" t="s">
        <v>7</v>
      </c>
      <c r="C6" s="4">
        <f>C5/(C5+C9)</f>
        <v>0.62896636461372946</v>
      </c>
      <c r="D6" s="4">
        <f>D5/(D5+D9)</f>
        <v>0.30940096253254523</v>
      </c>
      <c r="E6" s="4">
        <f>E5/(E5+E9)</f>
        <v>1.5480453595941543E-2</v>
      </c>
      <c r="F6" s="4"/>
      <c r="H6" s="4"/>
      <c r="I6" s="4"/>
      <c r="J6" s="4"/>
      <c r="K6" s="4"/>
    </row>
    <row r="7" spans="1:18" ht="15.75" customHeight="1">
      <c r="A7" s="10" t="s">
        <v>8</v>
      </c>
      <c r="B7" s="10" t="s">
        <v>6</v>
      </c>
      <c r="C7" s="4">
        <v>292.89999999999998</v>
      </c>
      <c r="D7" s="4">
        <v>220.6</v>
      </c>
      <c r="E7" s="4">
        <v>120.3</v>
      </c>
      <c r="F7" s="4"/>
      <c r="G7" s="4"/>
      <c r="H7" s="4"/>
      <c r="I7" s="4"/>
      <c r="J7" s="4"/>
      <c r="K7" s="4"/>
    </row>
    <row r="8" spans="1:18" ht="15.75" customHeight="1">
      <c r="A8" s="10"/>
      <c r="B8" s="10" t="s">
        <v>7</v>
      </c>
      <c r="C8" s="10">
        <f>(C7/(C7+C11))</f>
        <v>0.53148248956632194</v>
      </c>
      <c r="D8" s="10">
        <f>(D7/(D7+D11))</f>
        <v>0.4013098053483718</v>
      </c>
      <c r="E8" s="10">
        <f>(E7/(E7+E11))</f>
        <v>0.21064612151987391</v>
      </c>
      <c r="F8" s="4"/>
      <c r="G8" s="4"/>
      <c r="H8" s="4"/>
      <c r="I8" s="4"/>
      <c r="J8" s="4"/>
      <c r="K8" s="4"/>
    </row>
    <row r="9" spans="1:18" ht="15.75" customHeight="1">
      <c r="A9" s="10" t="s">
        <v>5</v>
      </c>
      <c r="B9" s="10" t="s">
        <v>9</v>
      </c>
      <c r="C9" s="4">
        <v>194.82219100000026</v>
      </c>
      <c r="D9" s="4">
        <v>338.57996799999955</v>
      </c>
      <c r="E9" s="4">
        <v>425.69269699999921</v>
      </c>
      <c r="F9" s="10"/>
      <c r="G9" s="10"/>
      <c r="H9" s="4"/>
      <c r="I9" s="4"/>
      <c r="J9" s="4"/>
      <c r="K9" s="4"/>
    </row>
    <row r="10" spans="1:18" ht="15.75" customHeight="1">
      <c r="A10" s="10"/>
      <c r="B10" s="10" t="s">
        <v>7</v>
      </c>
      <c r="C10" s="10">
        <f>(C9/(C9+C5))</f>
        <v>0.3710336353862706</v>
      </c>
      <c r="D10" s="10">
        <f>(D9/(D9+D5))</f>
        <v>0.69059903746745477</v>
      </c>
      <c r="E10" s="10">
        <f>(E9/(E9+E5))</f>
        <v>0.98451954640405848</v>
      </c>
      <c r="F10" s="4"/>
      <c r="G10" s="4"/>
      <c r="H10" s="4"/>
      <c r="I10" s="4"/>
      <c r="J10" s="4"/>
      <c r="K10" s="4"/>
    </row>
    <row r="11" spans="1:18" ht="15.75" customHeight="1">
      <c r="A11" s="10" t="s">
        <v>8</v>
      </c>
      <c r="B11" s="10" t="s">
        <v>9</v>
      </c>
      <c r="C11" s="4">
        <v>258.2</v>
      </c>
      <c r="D11" s="4">
        <v>329.1</v>
      </c>
      <c r="E11" s="4">
        <v>450.8</v>
      </c>
      <c r="F11" s="4"/>
      <c r="G11" s="4"/>
      <c r="H11" s="4"/>
      <c r="I11" s="4"/>
      <c r="J11" s="4"/>
      <c r="K11" s="4"/>
    </row>
    <row r="12" spans="1:18" ht="15.75" customHeight="1">
      <c r="A12" s="4"/>
      <c r="B12" s="10" t="s">
        <v>7</v>
      </c>
      <c r="C12" s="10">
        <f>(C11/(C7+C11))</f>
        <v>0.46851751043367817</v>
      </c>
      <c r="D12" s="10">
        <f>(D11/(D7+D11))</f>
        <v>0.5986901946516282</v>
      </c>
      <c r="E12" s="10">
        <f>(E11/(E7+E11))</f>
        <v>0.78935387848012606</v>
      </c>
      <c r="F12" s="4"/>
      <c r="G12" s="4"/>
      <c r="H12" s="4"/>
      <c r="I12" s="4"/>
      <c r="J12" s="4"/>
      <c r="K12" s="4"/>
    </row>
    <row r="13" spans="1:18" ht="15.75" customHeight="1">
      <c r="A13" s="4"/>
      <c r="B13" s="10"/>
      <c r="C13" s="10"/>
      <c r="D13" s="10"/>
      <c r="E13" s="10"/>
      <c r="F13" s="10"/>
      <c r="G13" s="10"/>
      <c r="H13" s="4"/>
      <c r="I13" s="4"/>
      <c r="J13" s="4"/>
      <c r="K13" s="4"/>
      <c r="L13" s="3"/>
      <c r="M13" s="3"/>
    </row>
    <row r="14" spans="1:18" ht="15.75" customHeight="1">
      <c r="A14" s="3"/>
      <c r="F14" s="4"/>
      <c r="G14" s="4"/>
      <c r="H14" s="4"/>
      <c r="I14" s="4"/>
      <c r="J14" s="4"/>
      <c r="K14" s="4"/>
      <c r="N14" s="9"/>
    </row>
    <row r="15" spans="1:18" ht="15.75" customHeight="1">
      <c r="A15"/>
      <c r="B15" s="12" t="s">
        <v>10</v>
      </c>
      <c r="C15" s="7"/>
      <c r="D15" s="7"/>
      <c r="E15" s="7"/>
      <c r="F15" s="4"/>
      <c r="G15" s="4"/>
      <c r="H15" s="4"/>
      <c r="I15" s="4"/>
      <c r="J15" s="4"/>
      <c r="K15" s="4"/>
    </row>
    <row r="16" spans="1:18" ht="15.75" customHeight="1">
      <c r="A16" s="10" t="s">
        <v>5</v>
      </c>
      <c r="B16" s="10" t="s">
        <v>6</v>
      </c>
      <c r="C16" s="4">
        <v>225.96</v>
      </c>
      <c r="D16" s="4">
        <v>220.37</v>
      </c>
      <c r="E16" s="4">
        <v>224.95</v>
      </c>
      <c r="F16" s="4"/>
      <c r="G16" s="4"/>
      <c r="H16" s="4"/>
      <c r="I16" s="4"/>
      <c r="J16" s="4"/>
      <c r="K16" s="4"/>
    </row>
    <row r="17" spans="1:26" ht="15.75" customHeight="1">
      <c r="A17" s="10"/>
      <c r="B17" s="10" t="s">
        <v>7</v>
      </c>
      <c r="C17" s="4">
        <f t="shared" ref="C17" si="0">C16/(C16+C20)</f>
        <v>0.54816719633196664</v>
      </c>
      <c r="D17" s="4">
        <f t="shared" ref="D17:E17" si="1">D16/(D16+D20)</f>
        <v>0.50324274948618408</v>
      </c>
      <c r="E17" s="4">
        <f t="shared" si="1"/>
        <v>0.49187676295016725</v>
      </c>
      <c r="F17" s="10"/>
      <c r="G17" s="10"/>
      <c r="H17" s="4"/>
      <c r="I17" s="4"/>
      <c r="J17" s="4"/>
      <c r="K17" s="4"/>
    </row>
    <row r="18" spans="1:26" ht="15.75" customHeight="1">
      <c r="A18" s="10" t="s">
        <v>8</v>
      </c>
      <c r="B18" s="10" t="s">
        <v>6</v>
      </c>
      <c r="C18" s="4">
        <v>284.89999999999998</v>
      </c>
      <c r="D18" s="4">
        <v>261.2</v>
      </c>
      <c r="E18" s="4">
        <v>269.5</v>
      </c>
      <c r="F18" s="4"/>
      <c r="G18" s="4"/>
      <c r="H18" s="4"/>
      <c r="I18" s="4"/>
      <c r="J18" s="4"/>
      <c r="K18" s="4"/>
    </row>
    <row r="19" spans="1:26" s="23" customFormat="1" ht="15.75" customHeight="1">
      <c r="A19" s="10"/>
      <c r="B19" s="10" t="s">
        <v>7</v>
      </c>
      <c r="C19" s="4">
        <f t="shared" ref="C19:E19" si="2">C18/(C18+C22)</f>
        <v>0.51847133757961783</v>
      </c>
      <c r="D19" s="4">
        <f t="shared" si="2"/>
        <v>0.46075145528311873</v>
      </c>
      <c r="E19" s="4">
        <f t="shared" si="2"/>
        <v>0.46433494141971055</v>
      </c>
      <c r="F19" s="22"/>
      <c r="G19" s="4"/>
      <c r="H19" s="4"/>
      <c r="I19" s="4"/>
      <c r="J19" s="22"/>
      <c r="K19" s="22"/>
    </row>
    <row r="20" spans="1:26" ht="15.75" customHeight="1">
      <c r="A20" s="10" t="s">
        <v>5</v>
      </c>
      <c r="B20" s="10" t="s">
        <v>9</v>
      </c>
      <c r="C20" s="4">
        <v>186.25</v>
      </c>
      <c r="D20" s="4">
        <v>217.53</v>
      </c>
      <c r="E20" s="4">
        <v>232.38</v>
      </c>
      <c r="F20" s="4"/>
      <c r="G20" s="10"/>
      <c r="H20" s="4"/>
      <c r="I20" s="4"/>
      <c r="J20" s="4"/>
      <c r="K20" s="4"/>
      <c r="T20"/>
    </row>
    <row r="21" spans="1:26" ht="15.75" customHeight="1">
      <c r="A21" s="10"/>
      <c r="B21" s="10" t="s">
        <v>7</v>
      </c>
      <c r="C21" s="4">
        <f t="shared" ref="C21" si="3">C20/(C20+C16)</f>
        <v>0.45183280366803324</v>
      </c>
      <c r="D21" s="4">
        <f t="shared" ref="D21:E21" si="4">D20/(D20+D16)</f>
        <v>0.49675725051381597</v>
      </c>
      <c r="E21" s="4">
        <f t="shared" si="4"/>
        <v>0.50812323704983275</v>
      </c>
      <c r="F21" s="4"/>
      <c r="G21" s="4"/>
      <c r="H21" s="4"/>
      <c r="I21" s="4"/>
      <c r="J21" s="4"/>
      <c r="K21" s="14"/>
      <c r="L21"/>
      <c r="M21"/>
      <c r="N21"/>
      <c r="O21"/>
      <c r="P21"/>
      <c r="Q21"/>
      <c r="R21"/>
      <c r="S21"/>
      <c r="T21"/>
    </row>
    <row r="22" spans="1:26" ht="15.75" customHeight="1">
      <c r="A22" s="10" t="s">
        <v>8</v>
      </c>
      <c r="B22" s="10" t="s">
        <v>9</v>
      </c>
      <c r="C22" s="4">
        <v>264.60000000000002</v>
      </c>
      <c r="D22" s="4">
        <v>305.7</v>
      </c>
      <c r="E22" s="4">
        <v>310.89999999999998</v>
      </c>
      <c r="F22" s="4"/>
      <c r="G22" s="4"/>
      <c r="H22" s="4"/>
      <c r="I22" s="4"/>
      <c r="L22"/>
      <c r="M22"/>
      <c r="N22"/>
      <c r="O22"/>
      <c r="P22"/>
      <c r="Q22"/>
      <c r="R22"/>
      <c r="S22"/>
      <c r="T22"/>
    </row>
    <row r="23" spans="1:26" s="23" customFormat="1" ht="15.75" customHeight="1">
      <c r="A23" s="4"/>
      <c r="B23" s="10" t="s">
        <v>7</v>
      </c>
      <c r="C23" s="4">
        <f t="shared" ref="C23:E23" si="5">C22/(C22+C18)</f>
        <v>0.48152866242038223</v>
      </c>
      <c r="D23" s="4">
        <f t="shared" si="5"/>
        <v>0.53924854471688133</v>
      </c>
      <c r="E23" s="4">
        <f t="shared" si="5"/>
        <v>0.53566505858028945</v>
      </c>
      <c r="F23" s="24"/>
      <c r="G23" s="4"/>
      <c r="H23" s="4"/>
      <c r="I23" s="4"/>
      <c r="J23" s="22"/>
      <c r="K23" s="22"/>
      <c r="T23" s="25"/>
    </row>
    <row r="24" spans="1:26" ht="15.75" customHeight="1">
      <c r="A24" s="10"/>
      <c r="B24" s="10"/>
      <c r="C24" s="4"/>
      <c r="D24" s="4"/>
      <c r="E24" s="4"/>
      <c r="F24" s="28"/>
      <c r="G24" s="4"/>
      <c r="H24" s="4"/>
      <c r="I24" s="4"/>
      <c r="J24" s="4"/>
      <c r="K24" s="4"/>
      <c r="L24" s="4"/>
      <c r="T24"/>
    </row>
    <row r="25" spans="1:26" ht="15.75" customHeight="1">
      <c r="A25" s="1"/>
      <c r="B25" s="1"/>
      <c r="C25" s="4"/>
      <c r="D25" s="4"/>
      <c r="E25" s="4"/>
      <c r="F25" s="28"/>
      <c r="G25" s="4"/>
      <c r="H25" s="4"/>
      <c r="I25" s="4"/>
      <c r="J25" s="4"/>
      <c r="K25" s="4"/>
      <c r="L25" s="4"/>
      <c r="T25"/>
    </row>
    <row r="26" spans="1:26" ht="15.75" customHeight="1">
      <c r="A26" s="1"/>
      <c r="B26" s="10"/>
      <c r="C26" s="4"/>
      <c r="D26" s="4"/>
      <c r="E26" s="4"/>
      <c r="F26" s="4"/>
      <c r="G26" s="2"/>
      <c r="H26" s="13"/>
      <c r="J26" s="4"/>
      <c r="T26"/>
    </row>
    <row r="27" spans="1:26" ht="15.75" customHeight="1">
      <c r="A27" s="10"/>
      <c r="B27" s="10"/>
      <c r="C27" s="4"/>
      <c r="D27" s="4"/>
      <c r="E27" s="4"/>
      <c r="F27" s="4"/>
      <c r="G27" s="4"/>
      <c r="H27" s="4"/>
      <c r="I27" s="4"/>
      <c r="J27" s="4"/>
      <c r="K27" s="4"/>
      <c r="T27"/>
    </row>
    <row r="28" spans="1:26" ht="15.75" customHeight="1">
      <c r="A28" s="10"/>
      <c r="B28" s="10"/>
      <c r="D28" s="4"/>
      <c r="E28" s="4"/>
      <c r="F28" s="4"/>
      <c r="G28" s="4"/>
      <c r="H28" s="4"/>
      <c r="I28" s="4"/>
      <c r="J28" s="4"/>
      <c r="K28" s="4"/>
      <c r="T28"/>
    </row>
    <row r="29" spans="1:26" ht="15.75" customHeight="1">
      <c r="A29" s="10"/>
      <c r="B29" s="10"/>
      <c r="D29" s="4"/>
      <c r="E29" s="4"/>
      <c r="G29" s="2"/>
      <c r="J29" s="2"/>
      <c r="T29"/>
    </row>
    <row r="30" spans="1:26" s="3" customFormat="1" ht="15.75" customHeight="1">
      <c r="A30" s="10"/>
      <c r="B30" s="10"/>
      <c r="C30" s="4"/>
      <c r="D30" s="4"/>
      <c r="E30" s="4"/>
      <c r="F30" s="5"/>
      <c r="H30" s="2"/>
      <c r="I30" s="2"/>
      <c r="O30" s="2"/>
      <c r="P30" s="2"/>
      <c r="Q30" s="2"/>
      <c r="R30" s="2"/>
      <c r="S30" s="2"/>
      <c r="U30" s="2"/>
      <c r="V30" s="6"/>
      <c r="W30" s="2"/>
      <c r="X30" s="6"/>
      <c r="Y30" s="2"/>
      <c r="Z30" s="2"/>
    </row>
    <row r="31" spans="1:26" customFormat="1" ht="15.75" customHeight="1">
      <c r="A31" s="10"/>
      <c r="B31" s="10"/>
      <c r="C31" s="4"/>
      <c r="D31" s="4"/>
      <c r="E31" s="4"/>
      <c r="F31" s="2"/>
      <c r="H31" s="13"/>
      <c r="I31" s="5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customFormat="1" ht="15.75" customHeight="1">
      <c r="A32" s="10"/>
      <c r="B32" s="10"/>
      <c r="C32" s="4"/>
      <c r="D32" s="4"/>
      <c r="E32" s="4"/>
      <c r="F32" s="2"/>
      <c r="H32" s="13"/>
      <c r="I32" s="2"/>
      <c r="K32" s="2"/>
      <c r="L32" s="2"/>
      <c r="M32" s="2"/>
      <c r="N32" s="2"/>
      <c r="O32" s="2"/>
      <c r="P32" s="2"/>
      <c r="Q32" s="2"/>
      <c r="R32" s="2"/>
      <c r="S32" s="2"/>
      <c r="U32" s="2"/>
      <c r="V32" s="5"/>
      <c r="W32" s="2"/>
      <c r="X32" s="5"/>
      <c r="Y32" s="2"/>
      <c r="Z32" s="2"/>
    </row>
    <row r="33" spans="1:26" customFormat="1" ht="15.75" customHeight="1">
      <c r="A33" s="10"/>
      <c r="B33" s="10"/>
      <c r="C33" s="4"/>
      <c r="D33" s="4"/>
      <c r="E33" s="4"/>
      <c r="F33" s="2"/>
      <c r="H33" s="2"/>
      <c r="I33" s="2"/>
      <c r="K33" s="2"/>
      <c r="L33" s="2"/>
      <c r="M33" s="2"/>
      <c r="N33" s="2"/>
      <c r="O33" s="2"/>
      <c r="P33" s="2"/>
      <c r="Q33" s="2"/>
      <c r="R33" s="2"/>
      <c r="S33" s="2"/>
      <c r="U33" s="2"/>
      <c r="V33" s="2"/>
      <c r="W33" s="2"/>
      <c r="X33" s="2"/>
      <c r="Y33" s="2"/>
      <c r="Z33" s="2"/>
    </row>
    <row r="34" spans="1:26" customFormat="1" ht="15.75" customHeight="1">
      <c r="A34" s="10"/>
      <c r="B34" s="10"/>
      <c r="C34" s="4"/>
      <c r="D34" s="4"/>
      <c r="E34" s="4"/>
      <c r="F34" s="2"/>
      <c r="H34" s="2"/>
      <c r="I34" s="2"/>
      <c r="K34" s="2"/>
      <c r="L34" s="2"/>
      <c r="M34" s="2"/>
      <c r="N34" s="2"/>
      <c r="O34" s="2"/>
      <c r="P34" s="2"/>
      <c r="Q34" s="2"/>
      <c r="R34" s="2"/>
      <c r="S34" s="2"/>
      <c r="U34" s="2"/>
      <c r="V34" s="2"/>
      <c r="W34" s="2"/>
      <c r="X34" s="2"/>
      <c r="Y34" s="2"/>
      <c r="Z34" s="2"/>
    </row>
    <row r="35" spans="1:26" customFormat="1" ht="15.75" customHeight="1">
      <c r="A35" s="10"/>
      <c r="B35" s="10"/>
      <c r="C35" s="4"/>
      <c r="D35" s="4"/>
      <c r="E35" s="4"/>
      <c r="F35" s="2"/>
      <c r="H35" s="2"/>
      <c r="I35" s="2"/>
      <c r="K35" s="2"/>
      <c r="L35" s="2"/>
      <c r="M35" s="2"/>
      <c r="N35" s="2"/>
      <c r="O35" s="2"/>
      <c r="P35" s="2"/>
      <c r="Q35" s="2"/>
      <c r="R35" s="2"/>
      <c r="S35" s="2"/>
      <c r="U35" s="2"/>
      <c r="V35" s="2"/>
      <c r="W35" s="2"/>
      <c r="X35" s="2"/>
      <c r="Y35" s="2"/>
      <c r="Z35" s="2"/>
    </row>
    <row r="36" spans="1:26" ht="15.75" customHeight="1">
      <c r="A36" s="3"/>
      <c r="B36" s="10"/>
      <c r="C36" s="4"/>
      <c r="D36" s="4"/>
      <c r="E36" s="4"/>
      <c r="T36"/>
    </row>
    <row r="37" spans="1:26" customFormat="1" ht="15.75" customHeight="1">
      <c r="A37" s="2"/>
      <c r="B37" s="3"/>
      <c r="C37" s="4"/>
      <c r="D37" s="2"/>
      <c r="E37" s="2"/>
      <c r="F37" s="4"/>
      <c r="H37" s="2"/>
      <c r="I37" s="2"/>
      <c r="K37" s="2"/>
      <c r="L37" s="2"/>
      <c r="M37" s="2"/>
      <c r="N37" s="2"/>
      <c r="O37" s="2"/>
      <c r="P37" s="2"/>
      <c r="Q37" s="2"/>
      <c r="R37" s="2"/>
      <c r="S37" s="2"/>
      <c r="U37" s="2"/>
      <c r="V37" s="2"/>
      <c r="W37" s="2"/>
      <c r="X37" s="2"/>
      <c r="Y37" s="2"/>
      <c r="Z37" s="2"/>
    </row>
    <row r="38" spans="1:26" customFormat="1" ht="15.75" customHeight="1">
      <c r="A38" s="2"/>
      <c r="B38" s="3"/>
      <c r="C38" s="4"/>
      <c r="D38" s="4"/>
      <c r="E38" s="2"/>
      <c r="F38" s="4"/>
      <c r="H38" s="2"/>
      <c r="I38" s="2"/>
      <c r="K38" s="2"/>
      <c r="L38" s="2"/>
      <c r="M38" s="2"/>
      <c r="N38" s="2"/>
      <c r="O38" s="2"/>
      <c r="P38" s="2"/>
      <c r="Q38" s="2"/>
      <c r="R38" s="2"/>
      <c r="S38" s="2"/>
      <c r="U38" s="2"/>
      <c r="V38" s="2"/>
      <c r="W38" s="2"/>
      <c r="X38" s="2"/>
      <c r="Y38" s="2"/>
      <c r="Z38" s="2"/>
    </row>
    <row r="39" spans="1:26" customFormat="1" ht="15.75" customHeight="1">
      <c r="A39" s="2"/>
      <c r="B39" s="3"/>
      <c r="C39" s="4"/>
      <c r="D39" s="4"/>
      <c r="E39" s="2"/>
      <c r="F39" s="4"/>
      <c r="H39" s="2"/>
      <c r="I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6" customFormat="1" ht="15.75" customHeight="1">
      <c r="A40" s="2"/>
      <c r="B40" s="3"/>
      <c r="C40" s="2"/>
      <c r="D40" s="2"/>
      <c r="E40" s="2"/>
      <c r="F40" s="4"/>
      <c r="G40" s="2"/>
      <c r="H40" s="2"/>
      <c r="I40" s="2"/>
      <c r="J40" s="2"/>
      <c r="K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6" customFormat="1" ht="15.75" customHeight="1">
      <c r="A41" s="2"/>
      <c r="B41" s="3"/>
      <c r="C41" s="2"/>
      <c r="D41" s="2"/>
      <c r="E41" s="2"/>
      <c r="F41" s="7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6" s="25" customFormat="1" ht="15.75" customHeight="1">
      <c r="A42" s="2"/>
      <c r="B42" s="3"/>
      <c r="C42" s="2"/>
      <c r="D42" s="2"/>
      <c r="E42" s="2"/>
      <c r="F42" s="22"/>
      <c r="G42" s="26"/>
      <c r="H42" s="23"/>
      <c r="I42" s="23"/>
      <c r="J42" s="26"/>
      <c r="K42" s="26"/>
      <c r="L42" s="26"/>
      <c r="M42" s="26"/>
      <c r="N42" s="26"/>
      <c r="O42" s="26"/>
      <c r="P42" s="23"/>
      <c r="Q42" s="23"/>
      <c r="R42" s="23"/>
      <c r="S42" s="23"/>
      <c r="T42" s="23"/>
      <c r="U42" s="23"/>
      <c r="V42" s="23"/>
    </row>
    <row r="43" spans="1:26" customFormat="1" ht="15.75" customHeight="1">
      <c r="A43" s="2"/>
      <c r="B43" s="3"/>
      <c r="C43" s="2"/>
      <c r="D43" s="2"/>
      <c r="E43" s="2"/>
      <c r="F43" s="4"/>
      <c r="H43" s="5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6" customFormat="1" ht="15.75" customHeight="1">
      <c r="A44" s="2"/>
      <c r="B44" s="3"/>
      <c r="C44" s="2"/>
      <c r="D44" s="2"/>
      <c r="E44" s="2"/>
      <c r="F44" s="4"/>
      <c r="H44" s="2"/>
      <c r="I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6" customFormat="1" ht="15.75" customHeight="1">
      <c r="A45" s="2"/>
      <c r="C45" s="2"/>
      <c r="D45" s="2"/>
      <c r="E45" s="2"/>
      <c r="F45" s="4"/>
      <c r="H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6" s="25" customFormat="1" ht="15.75" customHeight="1">
      <c r="A46" s="2"/>
      <c r="B46"/>
      <c r="C46" s="2"/>
      <c r="D46" s="2"/>
      <c r="E46" s="2"/>
      <c r="F46" s="22"/>
      <c r="H46" s="23"/>
      <c r="I46" s="23"/>
      <c r="K46" s="23"/>
      <c r="L46" s="23"/>
      <c r="M46" s="23"/>
      <c r="N46" s="2"/>
      <c r="O46" s="23"/>
      <c r="P46" s="23"/>
      <c r="Q46" s="23"/>
      <c r="R46" s="23"/>
      <c r="S46" s="23"/>
      <c r="T46" s="23"/>
      <c r="U46" s="23"/>
    </row>
    <row r="47" spans="1:26" ht="15.75" customHeight="1">
      <c r="F47" s="4"/>
      <c r="G47" s="2"/>
      <c r="I47"/>
      <c r="J47" s="2"/>
    </row>
    <row r="48" spans="1:26" customFormat="1" ht="15.75" customHeight="1">
      <c r="A48" s="2"/>
      <c r="C48" s="2"/>
      <c r="D48" s="2"/>
      <c r="E48" s="2"/>
      <c r="F48" s="2"/>
      <c r="G48" s="5"/>
      <c r="H48" s="5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3" customFormat="1" ht="15.75" customHeight="1">
      <c r="A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T49" s="2"/>
      <c r="U49" s="2"/>
      <c r="V49" s="2"/>
      <c r="W49" s="2"/>
    </row>
    <row r="50" spans="1:23" customFormat="1" ht="15.75" customHeight="1">
      <c r="A50" s="2"/>
      <c r="C50" s="2"/>
      <c r="D50" s="2"/>
      <c r="E50" s="2"/>
      <c r="F50" s="2"/>
      <c r="G50" s="3"/>
      <c r="H50" s="3"/>
      <c r="I50" s="2"/>
      <c r="J50" s="3"/>
      <c r="K50" s="3"/>
      <c r="L50" s="3"/>
      <c r="M50" s="3"/>
      <c r="N50" s="2"/>
      <c r="O50" s="3"/>
      <c r="P50" s="3"/>
      <c r="Q50" s="3"/>
      <c r="R50" s="3"/>
      <c r="T50" s="3"/>
      <c r="U50" s="3"/>
      <c r="V50" s="3"/>
      <c r="W50" s="3"/>
    </row>
    <row r="51" spans="1:23" customFormat="1" ht="15.75" customHeight="1">
      <c r="A51" s="2"/>
      <c r="C51" s="2"/>
      <c r="D51" s="2"/>
      <c r="E51" s="2"/>
      <c r="F51" s="2"/>
      <c r="H51" s="5"/>
      <c r="K51" s="2"/>
      <c r="L51" s="2"/>
      <c r="M51" s="2"/>
      <c r="N51" s="2"/>
      <c r="O51" s="2"/>
      <c r="P51" s="2"/>
      <c r="Q51" s="2"/>
      <c r="R51" s="2"/>
      <c r="T51" s="2"/>
      <c r="U51" s="2"/>
      <c r="V51" s="2"/>
      <c r="W51" s="2"/>
    </row>
    <row r="52" spans="1:23" ht="15.75" customHeight="1">
      <c r="S52"/>
    </row>
    <row r="53" spans="1:23" customFormat="1" ht="15.75" customHeight="1">
      <c r="A53" s="2"/>
      <c r="C53" s="2"/>
      <c r="D53" s="2"/>
      <c r="E53" s="2"/>
      <c r="F53" s="2"/>
      <c r="H53" s="2"/>
      <c r="K53" s="2"/>
      <c r="L53" s="2"/>
      <c r="M53" s="2"/>
      <c r="N53" s="2"/>
      <c r="O53" s="2"/>
      <c r="P53" s="2"/>
      <c r="Q53" s="2"/>
      <c r="R53" s="2"/>
      <c r="T53" s="2"/>
      <c r="U53" s="2"/>
      <c r="V53" s="2"/>
      <c r="W53" s="2"/>
    </row>
    <row r="54" spans="1:23" customFormat="1" ht="15.75" customHeight="1">
      <c r="A54" s="2"/>
      <c r="C54" s="2"/>
      <c r="D54" s="2"/>
      <c r="E54" s="2"/>
      <c r="F54" s="2"/>
      <c r="H54" s="2"/>
      <c r="I54" s="2"/>
      <c r="K54" s="2"/>
      <c r="L54" s="2"/>
      <c r="M54" s="2"/>
      <c r="N54" s="2"/>
      <c r="O54" s="2"/>
      <c r="P54" s="2"/>
      <c r="Q54" s="2"/>
      <c r="R54" s="2"/>
      <c r="T54" s="2"/>
      <c r="U54" s="2"/>
      <c r="V54" s="2"/>
      <c r="W54" s="2"/>
    </row>
    <row r="55" spans="1:23" s="1" customFormat="1" ht="15.75" customHeight="1">
      <c r="A55" s="2"/>
      <c r="B55"/>
      <c r="C55" s="2"/>
      <c r="D55" s="2"/>
      <c r="E55" s="2"/>
      <c r="F55" s="2"/>
      <c r="G55" s="2"/>
      <c r="H55" s="2"/>
      <c r="I55" s="2"/>
      <c r="J55" s="2"/>
      <c r="K55" s="2"/>
      <c r="L55"/>
      <c r="M55" s="2"/>
      <c r="N55" s="2"/>
      <c r="O55" s="2"/>
      <c r="P55" s="4"/>
      <c r="Q55" s="4"/>
      <c r="R55" s="4"/>
      <c r="T55" s="4"/>
      <c r="U55" s="4"/>
      <c r="V55" s="2"/>
      <c r="W55" s="4"/>
    </row>
    <row r="56" spans="1:23" customFormat="1" ht="15.75" customHeight="1">
      <c r="A56" s="2"/>
      <c r="C56" s="2"/>
      <c r="D56" s="2"/>
      <c r="E56" s="2"/>
      <c r="F56" s="2"/>
      <c r="G56" s="2"/>
      <c r="H56" s="2"/>
      <c r="J56" s="2"/>
      <c r="K56" s="2"/>
      <c r="M56" s="2"/>
      <c r="N56" s="2"/>
      <c r="O56" s="2"/>
      <c r="P56" s="2"/>
      <c r="Q56" s="2"/>
      <c r="R56" s="2"/>
      <c r="T56" s="2"/>
      <c r="U56" s="2"/>
      <c r="V56" s="2"/>
      <c r="W56" s="2"/>
    </row>
    <row r="57" spans="1:23" customFormat="1" ht="15.75" customHeight="1">
      <c r="A57" s="2"/>
      <c r="C57" s="2"/>
      <c r="D57" s="2"/>
      <c r="E57" s="2"/>
      <c r="F57" s="2"/>
      <c r="G57" s="2"/>
      <c r="H57" s="2"/>
      <c r="J57" s="2"/>
      <c r="K57" s="2"/>
      <c r="M57" s="2"/>
      <c r="N57" s="2"/>
      <c r="O57" s="2"/>
      <c r="P57" s="2"/>
      <c r="Q57" s="2"/>
      <c r="R57" s="2"/>
      <c r="T57" s="2"/>
      <c r="U57" s="2"/>
      <c r="V57" s="2"/>
      <c r="W57" s="2"/>
    </row>
    <row r="58" spans="1:23" customFormat="1" ht="15.75" customHeight="1">
      <c r="A58" s="2"/>
      <c r="C58" s="2"/>
      <c r="D58" s="2"/>
      <c r="E58" s="2"/>
      <c r="F58" s="2"/>
      <c r="H58" s="2"/>
      <c r="I58" s="2"/>
      <c r="K58" s="2"/>
      <c r="L58" s="2"/>
      <c r="M58" s="2"/>
      <c r="N58" s="2"/>
      <c r="O58" s="2"/>
      <c r="P58" s="2"/>
      <c r="Q58" s="2"/>
      <c r="R58" s="2"/>
      <c r="T58" s="2"/>
      <c r="U58" s="2"/>
      <c r="V58" s="2"/>
      <c r="W58" s="2"/>
    </row>
    <row r="59" spans="1:23" customFormat="1" ht="15.75" customHeight="1">
      <c r="A59" s="2"/>
      <c r="C59" s="2"/>
      <c r="D59" s="2"/>
      <c r="E59" s="2"/>
      <c r="F59" s="2"/>
      <c r="H59" s="2"/>
      <c r="I59" s="2"/>
      <c r="K59" s="2"/>
      <c r="L59" s="2"/>
      <c r="M59" s="2"/>
      <c r="N59" s="2"/>
      <c r="O59" s="2"/>
      <c r="P59" s="2"/>
      <c r="Q59" s="2"/>
      <c r="R59" s="2"/>
      <c r="T59" s="2"/>
      <c r="U59" s="2"/>
      <c r="V59" s="2"/>
      <c r="W59" s="2"/>
    </row>
    <row r="60" spans="1:23" customFormat="1" ht="15.75" customHeight="1">
      <c r="A60" s="2"/>
      <c r="C60" s="2"/>
      <c r="D60" s="2"/>
      <c r="E60" s="2"/>
      <c r="F60" s="2"/>
      <c r="H60" s="2"/>
      <c r="I60" s="2"/>
      <c r="K60" s="2"/>
      <c r="L60" s="2"/>
      <c r="M60" s="2"/>
      <c r="N60" s="2"/>
      <c r="O60" s="2"/>
      <c r="P60" s="2"/>
      <c r="Q60" s="2"/>
      <c r="R60" s="2"/>
      <c r="T60" s="2"/>
      <c r="U60" s="2"/>
      <c r="V60" s="2"/>
      <c r="W60" s="2"/>
    </row>
    <row r="61" spans="1:23" customFormat="1" ht="15.75" customHeight="1">
      <c r="A61" s="2"/>
      <c r="C61" s="2"/>
      <c r="D61" s="2"/>
      <c r="E61" s="2"/>
      <c r="F61" s="2"/>
      <c r="H61" s="2"/>
      <c r="I61" s="2"/>
      <c r="K61" s="2"/>
      <c r="L61" s="2"/>
      <c r="M61" s="2"/>
      <c r="N61" s="5"/>
      <c r="O61" s="2"/>
      <c r="P61" s="2"/>
      <c r="Q61" s="2"/>
      <c r="R61" s="2"/>
      <c r="T61" s="2"/>
      <c r="U61" s="2"/>
      <c r="V61" s="4"/>
      <c r="W61" s="2"/>
    </row>
    <row r="62" spans="1:23" customFormat="1" ht="15.75" customHeight="1">
      <c r="A62" s="2"/>
      <c r="C62" s="2"/>
      <c r="D62" s="2"/>
      <c r="E62" s="2"/>
      <c r="F62" s="4"/>
      <c r="H62" s="2"/>
      <c r="I62" s="2"/>
      <c r="K62" s="2"/>
      <c r="L62" s="2"/>
      <c r="M62" s="2"/>
      <c r="N62" s="5"/>
      <c r="O62" s="2"/>
      <c r="P62" s="2"/>
      <c r="Q62" s="2"/>
      <c r="R62" s="2"/>
      <c r="T62" s="2"/>
      <c r="U62" s="2"/>
      <c r="V62" s="2"/>
      <c r="W62" s="2"/>
    </row>
    <row r="63" spans="1:23" s="4" customFormat="1" ht="15.75" customHeight="1">
      <c r="A63" s="2"/>
      <c r="B63"/>
      <c r="C63" s="2"/>
      <c r="D63" s="2"/>
      <c r="E63" s="2"/>
      <c r="F63" s="2"/>
      <c r="S63" s="1"/>
    </row>
    <row r="64" spans="1:23" ht="15.75" customHeight="1">
      <c r="S64"/>
    </row>
    <row r="65" spans="19:23" ht="15.75" customHeight="1">
      <c r="S65"/>
    </row>
    <row r="66" spans="19:23" ht="15.75" customHeight="1">
      <c r="T66"/>
      <c r="W66"/>
    </row>
    <row r="67" spans="19:23" ht="15.75" customHeight="1">
      <c r="T67"/>
      <c r="W67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7"/>
  <sheetViews>
    <sheetView topLeftCell="A15" zoomScale="85" zoomScaleNormal="85" workbookViewId="0">
      <selection activeCell="G3" sqref="G3"/>
    </sheetView>
  </sheetViews>
  <sheetFormatPr defaultRowHeight="15.75" customHeight="1"/>
  <cols>
    <col min="1" max="1" width="9.140625" style="2"/>
    <col min="2" max="2" width="22.42578125" customWidth="1"/>
    <col min="3" max="6" width="12.7109375" style="2" customWidth="1"/>
    <col min="7" max="7" width="6.5703125" customWidth="1"/>
    <col min="8" max="9" width="12.7109375" style="2" customWidth="1"/>
    <col min="10" max="10" width="12.7109375" customWidth="1"/>
    <col min="11" max="14" width="12.7109375" style="2" customWidth="1"/>
    <col min="15" max="17" width="10.7109375" style="2" customWidth="1"/>
    <col min="18" max="22" width="9.140625" style="2"/>
    <col min="23" max="23" width="3.5703125" style="2" customWidth="1"/>
    <col min="24" max="16384" width="9.140625" style="2"/>
  </cols>
  <sheetData>
    <row r="1" spans="1:18" ht="15.75" customHeight="1">
      <c r="C1" s="7" t="s">
        <v>11</v>
      </c>
      <c r="D1" s="7"/>
      <c r="E1" s="7"/>
      <c r="G1" s="2"/>
      <c r="H1" s="3"/>
      <c r="I1" s="3"/>
    </row>
    <row r="2" spans="1:18" ht="15.75" customHeight="1">
      <c r="A2" s="10"/>
      <c r="B2" s="11"/>
      <c r="C2" s="4"/>
      <c r="D2" s="4"/>
      <c r="E2" s="4"/>
      <c r="G2" s="10"/>
      <c r="H2" s="4"/>
      <c r="I2" s="4"/>
      <c r="O2" s="8"/>
      <c r="Q2" s="8"/>
      <c r="R2" s="8"/>
    </row>
    <row r="3" spans="1:18" ht="15.75" customHeight="1">
      <c r="A3" s="10"/>
      <c r="B3" s="11"/>
      <c r="C3" s="4" t="s">
        <v>2</v>
      </c>
      <c r="D3" s="4" t="s">
        <v>3</v>
      </c>
      <c r="E3" s="4" t="s">
        <v>4</v>
      </c>
      <c r="H3" s="4"/>
      <c r="I3" s="4"/>
      <c r="J3" s="2"/>
    </row>
    <row r="4" spans="1:18" ht="15.75" customHeight="1">
      <c r="A4" s="10"/>
      <c r="B4" s="12" t="s">
        <v>1</v>
      </c>
      <c r="C4" s="7"/>
      <c r="D4" s="7"/>
      <c r="E4" s="7"/>
      <c r="F4" s="3"/>
      <c r="G4" s="2"/>
      <c r="H4" s="3"/>
      <c r="I4" s="3"/>
      <c r="J4" s="3"/>
      <c r="K4" s="3"/>
      <c r="L4" s="3"/>
      <c r="M4" s="3"/>
      <c r="N4" s="3"/>
    </row>
    <row r="5" spans="1:18" ht="15.75" customHeight="1">
      <c r="A5" s="10" t="s">
        <v>5</v>
      </c>
      <c r="B5" s="10" t="s">
        <v>6</v>
      </c>
      <c r="C5" s="4">
        <v>280.16073000000029</v>
      </c>
      <c r="D5" s="4">
        <v>139.82230100000012</v>
      </c>
      <c r="E5" s="4">
        <v>1.03</v>
      </c>
      <c r="F5" s="10"/>
      <c r="G5" s="10"/>
      <c r="H5" s="4"/>
      <c r="I5" s="4"/>
      <c r="J5" s="4"/>
      <c r="K5" s="4"/>
      <c r="N5" s="9"/>
    </row>
    <row r="6" spans="1:18" ht="15.75" customHeight="1">
      <c r="A6" s="10"/>
      <c r="B6" s="10" t="s">
        <v>7</v>
      </c>
      <c r="C6" s="4">
        <f t="shared" ref="C6:E6" si="0">C5/(C5+C9)</f>
        <v>0.5641075604053003</v>
      </c>
      <c r="D6" s="4">
        <f t="shared" si="0"/>
        <v>0.29283204972301058</v>
      </c>
      <c r="E6" s="4">
        <f t="shared" si="0"/>
        <v>2.3716871215086694E-3</v>
      </c>
      <c r="F6" s="4"/>
      <c r="H6" s="4"/>
      <c r="I6" s="4"/>
      <c r="J6" s="4"/>
      <c r="K6" s="4"/>
    </row>
    <row r="7" spans="1:18" ht="15.75" customHeight="1">
      <c r="A7" s="10" t="s">
        <v>8</v>
      </c>
      <c r="B7" s="10" t="s">
        <v>6</v>
      </c>
      <c r="C7" s="4">
        <v>299.10000000000002</v>
      </c>
      <c r="D7" s="4">
        <v>203.7</v>
      </c>
      <c r="E7" s="4">
        <v>136.1</v>
      </c>
      <c r="F7" s="4"/>
      <c r="G7" s="4"/>
      <c r="H7" s="4"/>
      <c r="I7" s="4"/>
      <c r="J7" s="4"/>
      <c r="K7" s="4"/>
    </row>
    <row r="8" spans="1:18" ht="15.75" customHeight="1">
      <c r="A8" s="10"/>
      <c r="B8" s="10" t="s">
        <v>7</v>
      </c>
      <c r="C8" s="10">
        <f t="shared" ref="C8:E8" si="1">(C7/(C7+C11))</f>
        <v>0.54057473341767581</v>
      </c>
      <c r="D8" s="10">
        <f t="shared" si="1"/>
        <v>0.37424214587543636</v>
      </c>
      <c r="E8" s="10">
        <f t="shared" si="1"/>
        <v>0.24105561459440308</v>
      </c>
      <c r="F8" s="4"/>
      <c r="G8" s="4"/>
      <c r="H8" s="4"/>
      <c r="I8" s="4"/>
      <c r="J8" s="4"/>
      <c r="K8" s="4"/>
    </row>
    <row r="9" spans="1:18" ht="15.75" customHeight="1">
      <c r="A9" s="10" t="s">
        <v>5</v>
      </c>
      <c r="B9" s="10" t="s">
        <v>9</v>
      </c>
      <c r="C9" s="4">
        <v>216.48343800000004</v>
      </c>
      <c r="D9" s="4">
        <v>337.66061500000006</v>
      </c>
      <c r="E9" s="4">
        <v>433.26</v>
      </c>
      <c r="F9" s="10"/>
      <c r="G9" s="10"/>
      <c r="H9" s="4"/>
      <c r="I9" s="4"/>
      <c r="J9" s="4"/>
      <c r="K9" s="4"/>
    </row>
    <row r="10" spans="1:18" ht="15.75" customHeight="1">
      <c r="A10" s="10"/>
      <c r="B10" s="10" t="s">
        <v>7</v>
      </c>
      <c r="C10" s="10">
        <f t="shared" ref="C10:E10" si="2">(C9/(C9+C5))</f>
        <v>0.4358924395946997</v>
      </c>
      <c r="D10" s="10">
        <f t="shared" si="2"/>
        <v>0.70716795027698953</v>
      </c>
      <c r="E10" s="10">
        <f t="shared" si="2"/>
        <v>0.99762831287849141</v>
      </c>
      <c r="F10" s="4"/>
      <c r="G10" s="4"/>
      <c r="H10" s="4"/>
      <c r="I10" s="4"/>
      <c r="J10" s="4"/>
      <c r="K10" s="4"/>
    </row>
    <row r="11" spans="1:18" ht="15.75" customHeight="1">
      <c r="A11" s="10" t="s">
        <v>8</v>
      </c>
      <c r="B11" s="10" t="s">
        <v>9</v>
      </c>
      <c r="C11" s="4">
        <v>254.2</v>
      </c>
      <c r="D11" s="4">
        <v>340.6</v>
      </c>
      <c r="E11" s="4">
        <v>428.5</v>
      </c>
      <c r="F11" s="4"/>
      <c r="G11" s="4"/>
      <c r="H11" s="4"/>
      <c r="I11" s="4"/>
      <c r="J11" s="4"/>
      <c r="K11" s="4"/>
    </row>
    <row r="12" spans="1:18" ht="15.75" customHeight="1">
      <c r="A12" s="4"/>
      <c r="B12" s="10" t="s">
        <v>7</v>
      </c>
      <c r="C12" s="10">
        <f t="shared" ref="C12:E12" si="3">(C11/(C7+C11))</f>
        <v>0.45942526658232424</v>
      </c>
      <c r="D12" s="10">
        <f t="shared" si="3"/>
        <v>0.62575785412456375</v>
      </c>
      <c r="E12" s="10">
        <f t="shared" si="3"/>
        <v>0.75894438540559683</v>
      </c>
      <c r="F12" s="4"/>
      <c r="G12" s="4"/>
      <c r="H12" s="4"/>
      <c r="I12" s="4"/>
      <c r="J12" s="4"/>
      <c r="K12" s="4"/>
    </row>
    <row r="13" spans="1:18" ht="15.75" customHeight="1">
      <c r="A13" s="4"/>
      <c r="B13" s="10"/>
      <c r="C13" s="10"/>
      <c r="D13" s="10"/>
      <c r="E13" s="10"/>
      <c r="F13" s="10"/>
      <c r="G13" s="10"/>
      <c r="H13" s="4"/>
      <c r="I13" s="4"/>
      <c r="J13" s="4"/>
      <c r="K13" s="4"/>
      <c r="L13" s="3"/>
      <c r="M13" s="3"/>
    </row>
    <row r="14" spans="1:18" ht="15.75" customHeight="1">
      <c r="A14" s="4"/>
      <c r="B14" s="1"/>
      <c r="C14" s="4"/>
      <c r="D14" s="4"/>
      <c r="E14" s="4"/>
      <c r="F14" s="4"/>
      <c r="G14" s="4"/>
      <c r="H14" s="4"/>
      <c r="I14" s="4"/>
      <c r="J14" s="4"/>
      <c r="K14" s="4"/>
      <c r="N14" s="9"/>
    </row>
    <row r="15" spans="1:18" ht="15.75" customHeight="1">
      <c r="A15" s="1"/>
      <c r="B15" s="12" t="s">
        <v>10</v>
      </c>
      <c r="C15" s="4"/>
      <c r="D15" s="4"/>
      <c r="E15" s="4"/>
      <c r="F15" s="4"/>
      <c r="G15" s="4"/>
      <c r="H15" s="4"/>
      <c r="I15" s="4"/>
      <c r="J15" s="4"/>
      <c r="K15" s="4"/>
    </row>
    <row r="16" spans="1:18" ht="15.75" customHeight="1">
      <c r="A16" s="10" t="s">
        <v>5</v>
      </c>
      <c r="B16" s="10" t="s">
        <v>6</v>
      </c>
      <c r="C16" s="4">
        <v>235.49</v>
      </c>
      <c r="D16" s="4">
        <v>259.5</v>
      </c>
      <c r="E16" s="4">
        <v>271.67</v>
      </c>
      <c r="F16" s="4"/>
      <c r="G16" s="4"/>
      <c r="H16" s="4"/>
      <c r="I16" s="4"/>
      <c r="J16" s="4"/>
      <c r="K16" s="4"/>
    </row>
    <row r="17" spans="1:26" ht="15.75" customHeight="1">
      <c r="A17" s="10"/>
      <c r="B17" s="10" t="s">
        <v>7</v>
      </c>
      <c r="C17" s="4">
        <f>C16/(C16+C20)</f>
        <v>0.60167607756968755</v>
      </c>
      <c r="D17" s="4">
        <f t="shared" ref="D17:E17" si="4">D16/(D16+D20)</f>
        <v>0.62804036883758074</v>
      </c>
      <c r="E17" s="4">
        <f t="shared" si="4"/>
        <v>0.63875761209470738</v>
      </c>
      <c r="F17" s="10"/>
      <c r="G17" s="10"/>
      <c r="H17" s="4"/>
      <c r="I17" s="4"/>
      <c r="J17" s="4"/>
      <c r="K17" s="4"/>
    </row>
    <row r="18" spans="1:26" ht="15.75" customHeight="1">
      <c r="A18" s="10" t="s">
        <v>8</v>
      </c>
      <c r="B18" s="10" t="s">
        <v>6</v>
      </c>
      <c r="C18" s="4">
        <v>312.39999999999998</v>
      </c>
      <c r="D18" s="4">
        <v>309.5</v>
      </c>
      <c r="E18" s="4">
        <v>318.7</v>
      </c>
      <c r="F18" s="4"/>
      <c r="G18" s="4"/>
      <c r="H18" s="4"/>
      <c r="I18" s="4"/>
      <c r="J18" s="4"/>
      <c r="K18" s="4"/>
    </row>
    <row r="19" spans="1:26" s="23" customFormat="1" ht="15.75" customHeight="1">
      <c r="A19" s="10"/>
      <c r="B19" s="10" t="s">
        <v>7</v>
      </c>
      <c r="C19" s="4">
        <f t="shared" ref="C19:E19" si="5">C18/(C18+C22)</f>
        <v>0.55726007848733505</v>
      </c>
      <c r="D19" s="4">
        <f t="shared" si="5"/>
        <v>0.55366726296958857</v>
      </c>
      <c r="E19" s="4">
        <f t="shared" si="5"/>
        <v>0.55931905931905934</v>
      </c>
      <c r="F19" s="22"/>
      <c r="G19" s="4"/>
      <c r="H19" s="4"/>
      <c r="I19" s="4"/>
      <c r="J19" s="22"/>
      <c r="K19" s="22"/>
    </row>
    <row r="20" spans="1:26" ht="15.75" customHeight="1">
      <c r="A20" s="10" t="s">
        <v>5</v>
      </c>
      <c r="B20" s="10" t="s">
        <v>9</v>
      </c>
      <c r="C20" s="4">
        <v>155.9</v>
      </c>
      <c r="D20" s="4">
        <v>153.69</v>
      </c>
      <c r="E20" s="4">
        <v>153.63999999999999</v>
      </c>
      <c r="F20" s="4"/>
      <c r="G20" s="10"/>
      <c r="H20" s="4"/>
      <c r="I20" s="4"/>
      <c r="J20" s="4"/>
      <c r="K20" s="4"/>
      <c r="T20"/>
    </row>
    <row r="21" spans="1:26" ht="15.75" customHeight="1">
      <c r="A21" s="10"/>
      <c r="B21" s="10" t="s">
        <v>7</v>
      </c>
      <c r="C21" s="4">
        <f>C20/(C20+C16)</f>
        <v>0.3983239224303125</v>
      </c>
      <c r="D21" s="4">
        <f t="shared" ref="D21:E21" si="6">D20/(D20+D16)</f>
        <v>0.3719596311624192</v>
      </c>
      <c r="E21" s="4">
        <f t="shared" si="6"/>
        <v>0.36124238790529256</v>
      </c>
      <c r="F21" s="4"/>
      <c r="G21" s="4"/>
      <c r="H21" s="4"/>
      <c r="I21" s="4"/>
      <c r="J21" s="4"/>
      <c r="K21" s="14"/>
      <c r="L21"/>
      <c r="M21"/>
      <c r="N21"/>
      <c r="O21"/>
      <c r="P21"/>
      <c r="Q21"/>
      <c r="R21"/>
      <c r="S21"/>
      <c r="T21"/>
    </row>
    <row r="22" spans="1:26" ht="15.75" customHeight="1">
      <c r="A22" s="10" t="s">
        <v>8</v>
      </c>
      <c r="B22" s="10" t="s">
        <v>9</v>
      </c>
      <c r="C22" s="4">
        <v>248.2</v>
      </c>
      <c r="D22" s="4">
        <v>249.5</v>
      </c>
      <c r="E22" s="4">
        <v>251.1</v>
      </c>
      <c r="F22" s="4"/>
      <c r="G22" s="4"/>
      <c r="H22" s="4"/>
      <c r="I22" s="4"/>
      <c r="L22"/>
      <c r="M22"/>
      <c r="N22"/>
      <c r="O22"/>
      <c r="P22"/>
      <c r="Q22"/>
      <c r="R22"/>
      <c r="S22"/>
      <c r="T22"/>
    </row>
    <row r="23" spans="1:26" s="23" customFormat="1" ht="15.75" customHeight="1">
      <c r="A23" s="4"/>
      <c r="B23" s="10" t="s">
        <v>7</v>
      </c>
      <c r="C23" s="4">
        <f t="shared" ref="C23:E23" si="7">C22/(C22+C18)</f>
        <v>0.44273992151266506</v>
      </c>
      <c r="D23" s="4">
        <f t="shared" si="7"/>
        <v>0.44633273703041143</v>
      </c>
      <c r="E23" s="4">
        <f t="shared" si="7"/>
        <v>0.44068094068094071</v>
      </c>
      <c r="F23" s="24"/>
      <c r="G23" s="4"/>
      <c r="H23" s="4"/>
      <c r="I23" s="4"/>
      <c r="J23" s="22"/>
      <c r="K23" s="22"/>
      <c r="T23" s="25"/>
    </row>
    <row r="24" spans="1:26" ht="15.75" customHeight="1">
      <c r="A24" s="10"/>
      <c r="B24" s="10"/>
      <c r="C24" s="4"/>
      <c r="D24" s="4"/>
      <c r="E24" s="4"/>
      <c r="F24" s="28"/>
      <c r="J24" s="4"/>
      <c r="K24" s="4"/>
      <c r="L24" s="4"/>
      <c r="T24"/>
    </row>
    <row r="25" spans="1:26" ht="15.75" customHeight="1">
      <c r="A25"/>
      <c r="E25" s="5"/>
      <c r="F25" s="28"/>
      <c r="J25" s="4"/>
      <c r="K25" s="4"/>
      <c r="L25" s="4"/>
      <c r="T25"/>
    </row>
    <row r="26" spans="1:26" ht="15.75" customHeight="1">
      <c r="A26"/>
      <c r="B26" s="12"/>
      <c r="C26" s="7"/>
      <c r="D26" s="7"/>
      <c r="E26" s="7"/>
      <c r="F26" s="4"/>
      <c r="J26" s="4"/>
      <c r="T26"/>
    </row>
    <row r="27" spans="1:26" ht="15.75" customHeight="1">
      <c r="A27" s="10"/>
      <c r="B27" s="10"/>
      <c r="C27" s="4"/>
      <c r="D27" s="4"/>
      <c r="E27" s="4"/>
      <c r="F27" s="4"/>
      <c r="J27" s="4"/>
      <c r="K27" s="4"/>
      <c r="T27"/>
    </row>
    <row r="28" spans="1:26" ht="15.75" customHeight="1">
      <c r="A28" s="10"/>
      <c r="B28" s="10"/>
      <c r="C28" s="4"/>
      <c r="D28" s="4"/>
      <c r="E28" s="4"/>
      <c r="F28" s="4"/>
      <c r="G28" s="4"/>
      <c r="H28" s="4"/>
      <c r="I28" s="4"/>
      <c r="J28" s="4"/>
      <c r="K28" s="4"/>
      <c r="T28"/>
    </row>
    <row r="29" spans="1:26" ht="15.75" customHeight="1">
      <c r="A29" s="10"/>
      <c r="B29" s="10"/>
      <c r="C29" s="4"/>
      <c r="D29" s="4"/>
      <c r="E29" s="4"/>
      <c r="G29" s="2"/>
      <c r="J29" s="2"/>
      <c r="T29"/>
    </row>
    <row r="30" spans="1:26" s="3" customFormat="1" ht="15.75" customHeight="1">
      <c r="A30" s="10"/>
      <c r="B30" s="10"/>
      <c r="C30" s="4"/>
      <c r="D30" s="4"/>
      <c r="E30" s="4"/>
      <c r="F30" s="5"/>
      <c r="H30" s="2"/>
      <c r="I30" s="2"/>
      <c r="O30" s="2"/>
      <c r="P30" s="2"/>
      <c r="Q30" s="2"/>
      <c r="R30" s="2"/>
      <c r="S30" s="2"/>
      <c r="U30" s="2"/>
      <c r="V30" s="6"/>
      <c r="W30" s="2"/>
      <c r="X30" s="6"/>
      <c r="Y30" s="2"/>
      <c r="Z30" s="2"/>
    </row>
    <row r="31" spans="1:26" customFormat="1" ht="15.75" customHeight="1">
      <c r="A31" s="10"/>
      <c r="B31" s="10"/>
      <c r="C31" s="4"/>
      <c r="D31" s="4"/>
      <c r="E31" s="4"/>
      <c r="F31" s="2"/>
      <c r="H31" s="13"/>
      <c r="I31" s="5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customFormat="1" ht="15.75" customHeight="1">
      <c r="A32" s="10"/>
      <c r="B32" s="10"/>
      <c r="C32" s="4"/>
      <c r="D32" s="4"/>
      <c r="E32" s="4"/>
      <c r="F32" s="2"/>
      <c r="H32" s="13"/>
      <c r="I32" s="2"/>
      <c r="K32" s="2"/>
      <c r="L32" s="2"/>
      <c r="M32" s="2"/>
      <c r="N32" s="2"/>
      <c r="O32" s="2"/>
      <c r="P32" s="2"/>
      <c r="Q32" s="2"/>
      <c r="R32" s="2"/>
      <c r="S32" s="2"/>
      <c r="U32" s="2"/>
      <c r="V32" s="5"/>
      <c r="W32" s="2"/>
      <c r="X32" s="5"/>
      <c r="Y32" s="2"/>
      <c r="Z32" s="2"/>
    </row>
    <row r="33" spans="1:26" customFormat="1" ht="15.75" customHeight="1">
      <c r="A33" s="10"/>
      <c r="B33" s="10"/>
      <c r="C33" s="4"/>
      <c r="D33" s="4"/>
      <c r="E33" s="4"/>
      <c r="F33" s="2"/>
      <c r="H33" s="2"/>
      <c r="I33" s="2"/>
      <c r="K33" s="2"/>
      <c r="L33" s="2"/>
      <c r="M33" s="2"/>
      <c r="N33" s="2"/>
      <c r="O33" s="2"/>
      <c r="P33" s="2"/>
      <c r="Q33" s="2"/>
      <c r="R33" s="2"/>
      <c r="S33" s="2"/>
      <c r="U33" s="2"/>
      <c r="V33" s="2"/>
      <c r="W33" s="2"/>
      <c r="X33" s="2"/>
      <c r="Y33" s="2"/>
      <c r="Z33" s="2"/>
    </row>
    <row r="34" spans="1:26" customFormat="1" ht="15.75" customHeight="1">
      <c r="A34" s="10"/>
      <c r="B34" s="10"/>
      <c r="C34" s="4"/>
      <c r="D34" s="4"/>
      <c r="E34" s="4"/>
      <c r="F34" s="2"/>
      <c r="H34" s="2"/>
      <c r="I34" s="2"/>
      <c r="K34" s="2"/>
      <c r="L34" s="2"/>
      <c r="M34" s="2"/>
      <c r="N34" s="2"/>
      <c r="O34" s="2"/>
      <c r="P34" s="2"/>
      <c r="Q34" s="2"/>
      <c r="R34" s="2"/>
      <c r="S34" s="2"/>
      <c r="U34" s="2"/>
      <c r="V34" s="2"/>
      <c r="W34" s="2"/>
      <c r="X34" s="2"/>
      <c r="Y34" s="2"/>
      <c r="Z34" s="2"/>
    </row>
    <row r="35" spans="1:26" customFormat="1" ht="15.75" customHeight="1">
      <c r="A35" s="10"/>
      <c r="B35" s="10"/>
      <c r="C35" s="4"/>
      <c r="D35" s="4"/>
      <c r="E35" s="4"/>
      <c r="F35" s="2"/>
      <c r="H35" s="2"/>
      <c r="I35" s="2"/>
      <c r="K35" s="2"/>
      <c r="L35" s="2"/>
      <c r="M35" s="2"/>
      <c r="N35" s="2"/>
      <c r="O35" s="2"/>
      <c r="P35" s="2"/>
      <c r="Q35" s="2"/>
      <c r="R35" s="2"/>
      <c r="S35" s="2"/>
      <c r="U35" s="2"/>
      <c r="V35" s="2"/>
      <c r="W35" s="2"/>
      <c r="X35" s="2"/>
      <c r="Y35" s="2"/>
      <c r="Z35" s="2"/>
    </row>
    <row r="36" spans="1:26" ht="15.75" customHeight="1">
      <c r="A36" s="3"/>
      <c r="B36" s="10"/>
      <c r="C36" s="4"/>
      <c r="D36" s="4"/>
      <c r="E36" s="4"/>
      <c r="T36"/>
    </row>
    <row r="37" spans="1:26" customFormat="1" ht="15.75" customHeight="1">
      <c r="A37" s="2"/>
      <c r="B37" s="3"/>
      <c r="C37" s="2"/>
      <c r="D37" s="2"/>
      <c r="E37" s="2"/>
      <c r="F37" s="4"/>
      <c r="H37" s="2"/>
      <c r="I37" s="2"/>
      <c r="K37" s="2"/>
      <c r="L37" s="2"/>
      <c r="M37" s="2"/>
      <c r="N37" s="2"/>
      <c r="O37" s="2"/>
      <c r="P37" s="2"/>
      <c r="Q37" s="2"/>
      <c r="R37" s="2"/>
      <c r="S37" s="2"/>
      <c r="U37" s="2"/>
      <c r="V37" s="2"/>
      <c r="W37" s="2"/>
      <c r="X37" s="2"/>
      <c r="Y37" s="2"/>
      <c r="Z37" s="2"/>
    </row>
    <row r="38" spans="1:26" customFormat="1" ht="15.75" customHeight="1">
      <c r="A38" s="2"/>
      <c r="B38" s="3"/>
      <c r="C38" s="4"/>
      <c r="D38" s="2"/>
      <c r="E38" s="2"/>
      <c r="F38" s="4"/>
      <c r="H38" s="2"/>
      <c r="I38" s="2"/>
      <c r="K38" s="2"/>
      <c r="L38" s="2"/>
      <c r="M38" s="2"/>
      <c r="N38" s="2"/>
      <c r="O38" s="2"/>
      <c r="P38" s="2"/>
      <c r="Q38" s="2"/>
      <c r="R38" s="2"/>
      <c r="S38" s="2"/>
      <c r="U38" s="2"/>
      <c r="V38" s="2"/>
      <c r="W38" s="2"/>
      <c r="X38" s="2"/>
      <c r="Y38" s="2"/>
      <c r="Z38" s="2"/>
    </row>
    <row r="39" spans="1:26" customFormat="1" ht="15.75" customHeight="1">
      <c r="A39" s="2"/>
      <c r="B39" s="3"/>
      <c r="C39" s="4"/>
      <c r="D39" s="2"/>
      <c r="E39" s="2"/>
      <c r="F39" s="4"/>
      <c r="H39" s="2"/>
      <c r="I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6" customFormat="1" ht="15.75" customHeight="1">
      <c r="A40" s="2"/>
      <c r="B40" s="3"/>
      <c r="C40" s="2"/>
      <c r="D40" s="2"/>
      <c r="E40" s="2"/>
      <c r="F40" s="4"/>
      <c r="G40" s="2"/>
      <c r="H40" s="2"/>
      <c r="I40" s="2"/>
      <c r="J40" s="2"/>
      <c r="K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6" customFormat="1" ht="15.75" customHeight="1">
      <c r="A41" s="2"/>
      <c r="B41" s="3"/>
      <c r="C41" s="2"/>
      <c r="D41" s="2"/>
      <c r="E41" s="2"/>
      <c r="F41" s="7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6" s="25" customFormat="1" ht="15.75" customHeight="1">
      <c r="A42" s="2"/>
      <c r="B42" s="3"/>
      <c r="C42" s="2"/>
      <c r="D42" s="2"/>
      <c r="E42" s="2"/>
      <c r="F42" s="22"/>
      <c r="G42" s="26"/>
      <c r="H42" s="23"/>
      <c r="I42" s="23"/>
      <c r="J42" s="26"/>
      <c r="K42" s="26"/>
      <c r="L42" s="26"/>
      <c r="M42" s="26"/>
      <c r="N42" s="26"/>
      <c r="O42" s="26"/>
      <c r="P42" s="23"/>
      <c r="Q42" s="23"/>
      <c r="R42" s="23"/>
      <c r="S42" s="23"/>
      <c r="T42" s="23"/>
      <c r="U42" s="23"/>
      <c r="V42" s="23"/>
    </row>
    <row r="43" spans="1:26" customFormat="1" ht="15.75" customHeight="1">
      <c r="A43" s="2"/>
      <c r="B43" s="3"/>
      <c r="C43" s="2"/>
      <c r="D43" s="2"/>
      <c r="E43" s="2"/>
      <c r="F43" s="4"/>
      <c r="H43" s="5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6" customFormat="1" ht="15.75" customHeight="1">
      <c r="A44" s="2"/>
      <c r="B44" s="3"/>
      <c r="C44" s="2"/>
      <c r="D44" s="2"/>
      <c r="E44" s="2"/>
      <c r="F44" s="4"/>
      <c r="H44" s="2"/>
      <c r="I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6" customFormat="1" ht="15.75" customHeight="1">
      <c r="A45" s="2"/>
      <c r="C45" s="2"/>
      <c r="D45" s="2"/>
      <c r="E45" s="2"/>
      <c r="F45" s="4"/>
      <c r="H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6" s="25" customFormat="1" ht="15.75" customHeight="1">
      <c r="A46" s="2"/>
      <c r="B46"/>
      <c r="C46" s="2"/>
      <c r="D46" s="2"/>
      <c r="E46" s="2"/>
      <c r="F46" s="22"/>
      <c r="H46" s="23"/>
      <c r="I46" s="23"/>
      <c r="K46" s="23"/>
      <c r="L46" s="23"/>
      <c r="M46" s="23"/>
      <c r="N46" s="2"/>
      <c r="O46" s="23"/>
      <c r="P46" s="23"/>
      <c r="Q46" s="23"/>
      <c r="R46" s="23"/>
      <c r="S46" s="23"/>
      <c r="T46" s="23"/>
      <c r="U46" s="23"/>
    </row>
    <row r="47" spans="1:26" ht="15.75" customHeight="1">
      <c r="F47" s="4"/>
      <c r="G47" s="2"/>
      <c r="I47"/>
      <c r="J47" s="2"/>
    </row>
    <row r="48" spans="1:26" customFormat="1" ht="15.75" customHeight="1">
      <c r="A48" s="2"/>
      <c r="C48" s="2"/>
      <c r="D48" s="2"/>
      <c r="E48" s="2"/>
      <c r="F48" s="2"/>
      <c r="G48" s="5"/>
      <c r="H48" s="5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3" customFormat="1" ht="15.75" customHeight="1">
      <c r="A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T49" s="2"/>
      <c r="U49" s="2"/>
      <c r="V49" s="2"/>
      <c r="W49" s="2"/>
    </row>
    <row r="50" spans="1:23" customFormat="1" ht="15.75" customHeight="1">
      <c r="A50" s="2"/>
      <c r="C50" s="2"/>
      <c r="D50" s="2"/>
      <c r="E50" s="2"/>
      <c r="F50" s="2"/>
      <c r="G50" s="3"/>
      <c r="H50" s="3"/>
      <c r="I50" s="2"/>
      <c r="J50" s="3"/>
      <c r="K50" s="3"/>
      <c r="L50" s="3"/>
      <c r="M50" s="3"/>
      <c r="N50" s="2"/>
      <c r="O50" s="3"/>
      <c r="P50" s="3"/>
      <c r="Q50" s="3"/>
      <c r="R50" s="3"/>
      <c r="T50" s="3"/>
      <c r="U50" s="3"/>
      <c r="V50" s="3"/>
      <c r="W50" s="3"/>
    </row>
    <row r="51" spans="1:23" customFormat="1" ht="15.75" customHeight="1">
      <c r="A51" s="2"/>
      <c r="C51" s="2"/>
      <c r="D51" s="2"/>
      <c r="E51" s="2"/>
      <c r="F51" s="2"/>
      <c r="H51" s="5"/>
      <c r="K51" s="2"/>
      <c r="L51" s="2"/>
      <c r="M51" s="2"/>
      <c r="N51" s="2"/>
      <c r="O51" s="2"/>
      <c r="P51" s="2"/>
      <c r="Q51" s="2"/>
      <c r="R51" s="2"/>
      <c r="T51" s="2"/>
      <c r="U51" s="2"/>
      <c r="V51" s="2"/>
      <c r="W51" s="2"/>
    </row>
    <row r="52" spans="1:23" ht="15.75" customHeight="1">
      <c r="S52"/>
    </row>
    <row r="53" spans="1:23" customFormat="1" ht="15.75" customHeight="1">
      <c r="A53" s="2"/>
      <c r="C53" s="2"/>
      <c r="D53" s="2"/>
      <c r="E53" s="2"/>
      <c r="F53" s="2"/>
      <c r="H53" s="2"/>
      <c r="K53" s="2"/>
      <c r="L53" s="2"/>
      <c r="M53" s="2"/>
      <c r="N53" s="2"/>
      <c r="O53" s="2"/>
      <c r="P53" s="2"/>
      <c r="Q53" s="2"/>
      <c r="R53" s="2"/>
      <c r="T53" s="2"/>
      <c r="U53" s="2"/>
      <c r="V53" s="2"/>
      <c r="W53" s="2"/>
    </row>
    <row r="54" spans="1:23" customFormat="1" ht="15.75" customHeight="1">
      <c r="A54" s="2"/>
      <c r="C54" s="2"/>
      <c r="D54" s="2"/>
      <c r="E54" s="2"/>
      <c r="F54" s="2"/>
      <c r="H54" s="2"/>
      <c r="I54" s="2"/>
      <c r="K54" s="2"/>
      <c r="L54" s="2"/>
      <c r="M54" s="2"/>
      <c r="N54" s="2"/>
      <c r="O54" s="2"/>
      <c r="P54" s="2"/>
      <c r="Q54" s="2"/>
      <c r="R54" s="2"/>
      <c r="T54" s="2"/>
      <c r="U54" s="2"/>
      <c r="V54" s="2"/>
      <c r="W54" s="2"/>
    </row>
    <row r="55" spans="1:23" s="1" customFormat="1" ht="15.75" customHeight="1">
      <c r="A55" s="2"/>
      <c r="B55"/>
      <c r="C55" s="2"/>
      <c r="D55" s="2"/>
      <c r="E55" s="2"/>
      <c r="F55" s="2"/>
      <c r="G55" s="2"/>
      <c r="H55" s="2"/>
      <c r="I55" s="2"/>
      <c r="J55" s="2"/>
      <c r="K55" s="2"/>
      <c r="L55"/>
      <c r="M55" s="2"/>
      <c r="N55" s="2"/>
      <c r="O55" s="2"/>
      <c r="P55" s="4"/>
      <c r="Q55" s="4"/>
      <c r="R55" s="4"/>
      <c r="T55" s="4"/>
      <c r="U55" s="4"/>
      <c r="V55" s="2"/>
      <c r="W55" s="4"/>
    </row>
    <row r="56" spans="1:23" customFormat="1" ht="15.75" customHeight="1">
      <c r="A56" s="2"/>
      <c r="C56" s="2"/>
      <c r="D56" s="2"/>
      <c r="E56" s="2"/>
      <c r="F56" s="2"/>
      <c r="G56" s="2"/>
      <c r="H56" s="2"/>
      <c r="J56" s="2"/>
      <c r="K56" s="2"/>
      <c r="M56" s="2"/>
      <c r="N56" s="2"/>
      <c r="O56" s="2"/>
      <c r="P56" s="2"/>
      <c r="Q56" s="2"/>
      <c r="R56" s="2"/>
      <c r="T56" s="2"/>
      <c r="U56" s="2"/>
      <c r="V56" s="2"/>
      <c r="W56" s="2"/>
    </row>
    <row r="57" spans="1:23" customFormat="1" ht="15.75" customHeight="1">
      <c r="A57" s="2"/>
      <c r="C57" s="2"/>
      <c r="D57" s="2"/>
      <c r="E57" s="2"/>
      <c r="F57" s="2"/>
      <c r="G57" s="2"/>
      <c r="H57" s="2"/>
      <c r="J57" s="2"/>
      <c r="K57" s="2"/>
      <c r="M57" s="2"/>
      <c r="N57" s="2"/>
      <c r="O57" s="2"/>
      <c r="P57" s="2"/>
      <c r="Q57" s="2"/>
      <c r="R57" s="2"/>
      <c r="T57" s="2"/>
      <c r="U57" s="2"/>
      <c r="V57" s="2"/>
      <c r="W57" s="2"/>
    </row>
    <row r="58" spans="1:23" customFormat="1" ht="15.75" customHeight="1">
      <c r="A58" s="2"/>
      <c r="C58" s="2"/>
      <c r="D58" s="2"/>
      <c r="E58" s="2"/>
      <c r="F58" s="2"/>
      <c r="H58" s="2"/>
      <c r="I58" s="2"/>
      <c r="K58" s="2"/>
      <c r="L58" s="2"/>
      <c r="M58" s="2"/>
      <c r="N58" s="2"/>
      <c r="O58" s="2"/>
      <c r="P58" s="2"/>
      <c r="Q58" s="2"/>
      <c r="R58" s="2"/>
      <c r="T58" s="2"/>
      <c r="U58" s="2"/>
      <c r="V58" s="2"/>
      <c r="W58" s="2"/>
    </row>
    <row r="59" spans="1:23" customFormat="1" ht="15.75" customHeight="1">
      <c r="A59" s="2"/>
      <c r="C59" s="2"/>
      <c r="D59" s="2"/>
      <c r="E59" s="2"/>
      <c r="F59" s="2"/>
      <c r="H59" s="2"/>
      <c r="I59" s="2"/>
      <c r="K59" s="2"/>
      <c r="L59" s="2"/>
      <c r="M59" s="2"/>
      <c r="N59" s="2"/>
      <c r="O59" s="2"/>
      <c r="P59" s="2"/>
      <c r="Q59" s="2"/>
      <c r="R59" s="2"/>
      <c r="T59" s="2"/>
      <c r="U59" s="2"/>
      <c r="V59" s="2"/>
      <c r="W59" s="2"/>
    </row>
    <row r="60" spans="1:23" customFormat="1" ht="15.75" customHeight="1">
      <c r="A60" s="2"/>
      <c r="C60" s="2"/>
      <c r="D60" s="2"/>
      <c r="E60" s="2"/>
      <c r="F60" s="2"/>
      <c r="H60" s="2"/>
      <c r="I60" s="2"/>
      <c r="K60" s="2"/>
      <c r="L60" s="2"/>
      <c r="M60" s="2"/>
      <c r="N60" s="2"/>
      <c r="O60" s="2"/>
      <c r="P60" s="2"/>
      <c r="Q60" s="2"/>
      <c r="R60" s="2"/>
      <c r="T60" s="2"/>
      <c r="U60" s="2"/>
      <c r="V60" s="2"/>
      <c r="W60" s="2"/>
    </row>
    <row r="61" spans="1:23" customFormat="1" ht="15.75" customHeight="1">
      <c r="A61" s="2"/>
      <c r="C61" s="2"/>
      <c r="D61" s="2"/>
      <c r="E61" s="2"/>
      <c r="F61" s="2"/>
      <c r="H61" s="2"/>
      <c r="I61" s="2"/>
      <c r="K61" s="2"/>
      <c r="L61" s="2"/>
      <c r="M61" s="2"/>
      <c r="N61" s="5"/>
      <c r="O61" s="2"/>
      <c r="P61" s="2"/>
      <c r="Q61" s="2"/>
      <c r="R61" s="2"/>
      <c r="T61" s="2"/>
      <c r="U61" s="2"/>
      <c r="V61" s="4"/>
      <c r="W61" s="2"/>
    </row>
    <row r="62" spans="1:23" customFormat="1" ht="15.75" customHeight="1">
      <c r="A62" s="2"/>
      <c r="C62" s="2"/>
      <c r="D62" s="2"/>
      <c r="E62" s="2"/>
      <c r="F62" s="4"/>
      <c r="H62" s="2"/>
      <c r="I62" s="2"/>
      <c r="K62" s="2"/>
      <c r="L62" s="2"/>
      <c r="M62" s="2"/>
      <c r="N62" s="5"/>
      <c r="O62" s="2"/>
      <c r="P62" s="2"/>
      <c r="Q62" s="2"/>
      <c r="R62" s="2"/>
      <c r="T62" s="2"/>
      <c r="U62" s="2"/>
      <c r="V62" s="2"/>
      <c r="W62" s="2"/>
    </row>
    <row r="63" spans="1:23" s="4" customFormat="1" ht="15.75" customHeight="1">
      <c r="A63" s="2"/>
      <c r="B63"/>
      <c r="C63" s="2"/>
      <c r="D63" s="2"/>
      <c r="E63" s="2"/>
      <c r="F63" s="2"/>
      <c r="S63" s="1"/>
    </row>
    <row r="64" spans="1:23" ht="15.75" customHeight="1">
      <c r="S64"/>
    </row>
    <row r="65" spans="19:23" ht="15.75" customHeight="1">
      <c r="S65"/>
    </row>
    <row r="66" spans="19:23" ht="15.75" customHeight="1">
      <c r="T66"/>
      <c r="W66"/>
    </row>
    <row r="67" spans="19:23" ht="15.75" customHeight="1">
      <c r="T67"/>
      <c r="W67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41"/>
  <sheetViews>
    <sheetView tabSelected="1" workbookViewId="0">
      <selection activeCell="L14" sqref="L14"/>
    </sheetView>
  </sheetViews>
  <sheetFormatPr defaultRowHeight="15"/>
  <cols>
    <col min="1" max="1" width="11.85546875" style="17" customWidth="1"/>
    <col min="2" max="2" width="17.28515625" style="17" customWidth="1"/>
    <col min="3" max="6" width="17.42578125" style="17" customWidth="1"/>
    <col min="7" max="8" width="16.5703125" style="17" customWidth="1"/>
    <col min="9" max="18" width="9.140625" style="17"/>
    <col min="19" max="20" width="10.140625" style="17" customWidth="1"/>
    <col min="21" max="21" width="12.28515625" style="17" customWidth="1"/>
    <col min="22" max="22" width="12.7109375" style="17" customWidth="1"/>
    <col min="23" max="23" width="14.28515625" style="17" customWidth="1"/>
    <col min="24" max="16384" width="9.140625" style="17"/>
  </cols>
  <sheetData>
    <row r="1" spans="1:26">
      <c r="C1" s="17" t="s">
        <v>12</v>
      </c>
      <c r="D1" s="17" t="s">
        <v>13</v>
      </c>
      <c r="E1" s="17" t="s">
        <v>14</v>
      </c>
      <c r="H1" s="17" t="s">
        <v>12</v>
      </c>
      <c r="I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</row>
    <row r="2" spans="1:26">
      <c r="B2" s="17" t="s">
        <v>21</v>
      </c>
      <c r="C2" s="17" t="s">
        <v>22</v>
      </c>
      <c r="D2" s="17" t="s">
        <v>22</v>
      </c>
      <c r="E2" s="17" t="s">
        <v>22</v>
      </c>
      <c r="G2" s="17" t="s">
        <v>21</v>
      </c>
      <c r="H2" s="17" t="s">
        <v>22</v>
      </c>
      <c r="I2" s="17" t="s">
        <v>22</v>
      </c>
      <c r="K2" s="17" t="s">
        <v>22</v>
      </c>
    </row>
    <row r="3" spans="1:26">
      <c r="A3" s="17" t="s">
        <v>23</v>
      </c>
      <c r="B3" s="17" t="s">
        <v>24</v>
      </c>
      <c r="C3" s="17" t="s">
        <v>24</v>
      </c>
      <c r="D3" s="17" t="s">
        <v>24</v>
      </c>
      <c r="E3" s="17" t="s">
        <v>24</v>
      </c>
      <c r="G3" s="17" t="s">
        <v>25</v>
      </c>
      <c r="H3" s="17" t="s">
        <v>25</v>
      </c>
      <c r="I3" s="17" t="s">
        <v>25</v>
      </c>
      <c r="K3" s="17" t="s">
        <v>25</v>
      </c>
    </row>
    <row r="4" spans="1:26" s="16" customFormat="1">
      <c r="A4" s="16" t="s">
        <v>26</v>
      </c>
      <c r="B4" s="16">
        <v>1.51</v>
      </c>
      <c r="C4" s="16">
        <v>2.7530000000000001</v>
      </c>
      <c r="D4" s="16">
        <v>2.621</v>
      </c>
      <c r="E4" s="16">
        <v>2.6309999999999998</v>
      </c>
      <c r="G4" s="16">
        <v>2.84</v>
      </c>
      <c r="H4" s="16">
        <v>3.8730000000000002</v>
      </c>
      <c r="I4" s="17">
        <v>3.403</v>
      </c>
      <c r="J4" s="17"/>
      <c r="K4" s="17">
        <v>3.5129999999999999</v>
      </c>
      <c r="L4" s="16">
        <v>3.085</v>
      </c>
      <c r="M4" s="16">
        <v>2.8460000000000001</v>
      </c>
      <c r="N4" s="16">
        <v>2.7210000000000001</v>
      </c>
      <c r="O4" s="16">
        <v>2.5950000000000002</v>
      </c>
    </row>
    <row r="5" spans="1:26">
      <c r="A5" s="17" t="s">
        <v>27</v>
      </c>
      <c r="B5" s="17">
        <v>1.69</v>
      </c>
      <c r="C5" s="15">
        <v>2.9089999999999998</v>
      </c>
      <c r="D5" s="15">
        <v>2.8740000000000001</v>
      </c>
      <c r="E5" s="15">
        <v>2.9809999999999999</v>
      </c>
      <c r="G5" s="15">
        <v>2.84</v>
      </c>
      <c r="H5" s="15">
        <v>4.1829999999999998</v>
      </c>
      <c r="I5" s="17">
        <v>3.6890000000000001</v>
      </c>
      <c r="K5" s="17">
        <v>3.7829999999999999</v>
      </c>
      <c r="L5" s="17">
        <v>3.3359999999999999</v>
      </c>
      <c r="M5" s="15">
        <v>3.0739999999999998</v>
      </c>
      <c r="N5" s="17">
        <v>2.9350000000000001</v>
      </c>
      <c r="O5" s="15">
        <v>2.7959999999999998</v>
      </c>
    </row>
    <row r="6" spans="1:26">
      <c r="A6" s="17" t="s">
        <v>28</v>
      </c>
      <c r="B6" s="17">
        <f t="shared" ref="B6:G6" si="0">MAX(B4:B5)</f>
        <v>1.69</v>
      </c>
      <c r="C6" s="17">
        <f>MAX(C4:C5)</f>
        <v>2.9089999999999998</v>
      </c>
      <c r="D6" s="17">
        <f>MAX(D4:D5)</f>
        <v>2.8740000000000001</v>
      </c>
      <c r="E6" s="17">
        <f>MAX(E4:E5)</f>
        <v>2.9809999999999999</v>
      </c>
      <c r="G6" s="17">
        <f t="shared" si="0"/>
        <v>2.84</v>
      </c>
      <c r="H6" s="17">
        <f t="shared" ref="H6:O6" si="1">MAX(H4:H5)</f>
        <v>4.1829999999999998</v>
      </c>
      <c r="I6" s="17">
        <f t="shared" si="1"/>
        <v>3.6890000000000001</v>
      </c>
      <c r="K6" s="17">
        <f t="shared" si="1"/>
        <v>3.7829999999999999</v>
      </c>
      <c r="L6" s="17">
        <f t="shared" si="1"/>
        <v>3.3359999999999999</v>
      </c>
      <c r="M6" s="17">
        <f t="shared" si="1"/>
        <v>3.0739999999999998</v>
      </c>
      <c r="N6" s="17">
        <f t="shared" si="1"/>
        <v>2.9350000000000001</v>
      </c>
      <c r="O6" s="17">
        <f t="shared" si="1"/>
        <v>2.7959999999999998</v>
      </c>
    </row>
    <row r="7" spans="1:26">
      <c r="A7" s="17" t="s">
        <v>29</v>
      </c>
      <c r="B7" s="17">
        <f t="shared" ref="B7:G7" si="2">AVERAGE(B4:B5)</f>
        <v>1.6</v>
      </c>
      <c r="C7" s="17">
        <f>AVERAGE(C4:C5)</f>
        <v>2.831</v>
      </c>
      <c r="D7" s="17">
        <f>AVERAGE(D4:D5)</f>
        <v>2.7475000000000001</v>
      </c>
      <c r="E7" s="17">
        <f>AVERAGE(E4:E5)</f>
        <v>2.806</v>
      </c>
      <c r="G7" s="17">
        <f t="shared" si="2"/>
        <v>2.84</v>
      </c>
      <c r="H7" s="17">
        <f t="shared" ref="H7:O7" si="3">AVERAGE(H4:H5)</f>
        <v>4.0280000000000005</v>
      </c>
      <c r="I7" s="17">
        <f t="shared" si="3"/>
        <v>3.5460000000000003</v>
      </c>
      <c r="K7" s="17">
        <f t="shared" si="3"/>
        <v>3.6479999999999997</v>
      </c>
      <c r="L7" s="17">
        <f t="shared" si="3"/>
        <v>3.2104999999999997</v>
      </c>
      <c r="M7" s="17">
        <f t="shared" si="3"/>
        <v>2.96</v>
      </c>
      <c r="N7" s="17">
        <f t="shared" si="3"/>
        <v>2.8280000000000003</v>
      </c>
      <c r="O7" s="17">
        <f t="shared" si="3"/>
        <v>2.6955</v>
      </c>
    </row>
    <row r="8" spans="1:26">
      <c r="K8" s="15"/>
    </row>
    <row r="9" spans="1:26" ht="15.75">
      <c r="M9" s="27"/>
    </row>
    <row r="10" spans="1:26">
      <c r="J10" s="15"/>
      <c r="K10" s="15"/>
      <c r="L10" s="15"/>
    </row>
    <row r="11" spans="1:26">
      <c r="D11" s="15"/>
      <c r="E11" s="15"/>
      <c r="F11" s="15"/>
      <c r="J11" s="15"/>
      <c r="L11" s="15"/>
      <c r="Z11" s="15"/>
    </row>
    <row r="12" spans="1:26">
      <c r="I12" s="15"/>
      <c r="J12" s="15"/>
      <c r="L12" s="15"/>
      <c r="U12" s="15"/>
      <c r="V12" s="15"/>
      <c r="W12" s="15"/>
      <c r="X12" s="15"/>
    </row>
    <row r="13" spans="1:26">
      <c r="I13" s="15"/>
      <c r="J13" s="15"/>
      <c r="W13" s="15"/>
      <c r="X13" s="15"/>
      <c r="Y13" s="15"/>
      <c r="Z13" s="15"/>
    </row>
    <row r="14" spans="1:26">
      <c r="I14" s="15"/>
      <c r="J14" s="15"/>
      <c r="W14" s="15"/>
      <c r="X14" s="15"/>
      <c r="Y14" s="15"/>
      <c r="Z14" s="15"/>
    </row>
    <row r="15" spans="1:26">
      <c r="L15" s="15"/>
    </row>
    <row r="16" spans="1:26">
      <c r="W16" s="15"/>
      <c r="Y16" s="15"/>
    </row>
    <row r="17" spans="1:25">
      <c r="X17" s="15"/>
    </row>
    <row r="18" spans="1:25">
      <c r="L18" s="18"/>
      <c r="W18" s="15"/>
      <c r="Y18" s="15"/>
    </row>
    <row r="19" spans="1:25">
      <c r="L19" s="15"/>
      <c r="W19" s="15"/>
      <c r="Y19" s="15"/>
    </row>
    <row r="20" spans="1:25">
      <c r="L20" s="15"/>
    </row>
    <row r="21" spans="1:25">
      <c r="C21" s="15"/>
      <c r="D21" s="15"/>
      <c r="E21" s="15"/>
      <c r="F21" s="15"/>
      <c r="L21" s="15"/>
    </row>
    <row r="23" spans="1:25">
      <c r="C23" s="15"/>
      <c r="D23" s="15"/>
      <c r="E23" s="15"/>
      <c r="F23" s="15"/>
      <c r="G23" s="15"/>
      <c r="M23" s="15"/>
    </row>
    <row r="24" spans="1:25">
      <c r="N24" s="15"/>
    </row>
    <row r="26" spans="1:25">
      <c r="A26" s="20"/>
      <c r="B26" s="20"/>
      <c r="H26" s="20"/>
      <c r="I26" s="20"/>
      <c r="J26" s="20"/>
      <c r="M26" s="20"/>
      <c r="N26" s="20"/>
    </row>
    <row r="27" spans="1:25">
      <c r="A27" s="20"/>
      <c r="B27" s="20"/>
      <c r="H27" s="20"/>
      <c r="I27" s="20"/>
      <c r="J27" s="20"/>
      <c r="M27" s="20"/>
      <c r="N27" s="20"/>
    </row>
    <row r="28" spans="1:25">
      <c r="A28" s="20"/>
      <c r="B28" s="20"/>
      <c r="H28" s="20"/>
      <c r="I28" s="20"/>
      <c r="J28" s="20"/>
      <c r="M28" s="20"/>
      <c r="N28" s="20"/>
    </row>
    <row r="29" spans="1:25">
      <c r="A29" s="20"/>
      <c r="B29" s="20"/>
      <c r="H29" s="20"/>
      <c r="I29" s="20"/>
      <c r="J29" s="20"/>
      <c r="M29" s="20"/>
      <c r="N29" s="20"/>
    </row>
    <row r="30" spans="1:25">
      <c r="A30" s="20"/>
      <c r="B30" s="20"/>
      <c r="H30" s="20"/>
      <c r="I30" s="20"/>
      <c r="J30" s="20"/>
      <c r="M30" s="20"/>
      <c r="N30" s="20"/>
    </row>
    <row r="31" spans="1:25">
      <c r="A31" s="20"/>
      <c r="B31" s="20"/>
      <c r="H31" s="20"/>
      <c r="I31" s="20"/>
      <c r="J31" s="20"/>
      <c r="M31" s="20"/>
      <c r="N31" s="20"/>
    </row>
    <row r="32" spans="1:25" ht="15.75">
      <c r="K32" s="19"/>
      <c r="L32" s="19"/>
      <c r="N32" s="19"/>
    </row>
    <row r="33" spans="1:14" ht="15.75">
      <c r="C33" s="19"/>
      <c r="D33" s="19"/>
      <c r="E33" s="19"/>
      <c r="F33" s="19"/>
      <c r="G33" s="19"/>
      <c r="I33" s="19"/>
      <c r="J33" s="19"/>
      <c r="L33" s="21"/>
    </row>
    <row r="34" spans="1:14">
      <c r="A34" s="20"/>
      <c r="B34" s="20"/>
      <c r="M34" s="20"/>
      <c r="N34" s="20"/>
    </row>
    <row r="35" spans="1:14">
      <c r="A35" s="20"/>
      <c r="B35" s="20"/>
      <c r="M35" s="20"/>
      <c r="N35" s="20"/>
    </row>
    <row r="36" spans="1:14">
      <c r="A36" s="20"/>
      <c r="B36" s="20"/>
      <c r="M36" s="20"/>
      <c r="N36" s="20"/>
    </row>
    <row r="37" spans="1:14">
      <c r="A37" s="20"/>
      <c r="B37" s="20"/>
      <c r="M37" s="20"/>
      <c r="N37" s="20"/>
    </row>
    <row r="38" spans="1:14">
      <c r="A38" s="20"/>
      <c r="B38" s="20"/>
      <c r="N38" s="20"/>
    </row>
    <row r="39" spans="1:14">
      <c r="A39" s="20"/>
      <c r="B39" s="20"/>
      <c r="C39" s="17" t="s">
        <v>21</v>
      </c>
      <c r="F39" s="17" t="s">
        <v>22</v>
      </c>
      <c r="M39" s="20"/>
      <c r="N39" s="20"/>
    </row>
    <row r="40" spans="1:14">
      <c r="C40" s="17" t="s">
        <v>24</v>
      </c>
      <c r="F40" s="17" t="s">
        <v>24</v>
      </c>
      <c r="G40" s="17" t="s">
        <v>25</v>
      </c>
    </row>
    <row r="41" spans="1:14">
      <c r="C41" s="17">
        <v>1.6</v>
      </c>
      <c r="F41" s="21">
        <v>2.806</v>
      </c>
      <c r="G41" s="17">
        <v>3.6480000000000001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University of Leeds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Leeds</dc:creator>
  <cp:keywords/>
  <dc:description/>
  <cp:lastModifiedBy>Robert Cooper</cp:lastModifiedBy>
  <cp:revision/>
  <dcterms:created xsi:type="dcterms:W3CDTF">2017-10-30T14:01:20Z</dcterms:created>
  <dcterms:modified xsi:type="dcterms:W3CDTF">2020-03-19T11:44:39Z</dcterms:modified>
  <cp:category/>
  <cp:contentStatus/>
</cp:coreProperties>
</file>