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Non-Augmented Stiffness" sheetId="5" r:id="rId1"/>
    <sheet name="Augmented Stiffness" sheetId="1" r:id="rId2"/>
    <sheet name="Dispersed or Concentrated" sheetId="4" r:id="rId3"/>
    <sheet name="Fill Volumes" sheetId="2" r:id="rId4"/>
    <sheet name="Bone Volume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N8" i="2"/>
  <c r="L8" i="2"/>
  <c r="K8" i="2"/>
  <c r="J8" i="2"/>
  <c r="I8" i="2"/>
  <c r="H8" i="2"/>
  <c r="G8" i="2"/>
  <c r="O4" i="2"/>
  <c r="N4" i="2"/>
  <c r="M4" i="2"/>
  <c r="M8" i="2" s="1"/>
  <c r="L4" i="2"/>
  <c r="K4" i="2"/>
  <c r="J4" i="2"/>
  <c r="I4" i="2"/>
  <c r="H4" i="2"/>
  <c r="G4" i="2"/>
  <c r="F4" i="2"/>
  <c r="F8" i="2" s="1"/>
  <c r="E4" i="2"/>
  <c r="E8" i="2" s="1"/>
  <c r="D4" i="2"/>
  <c r="D8" i="2" s="1"/>
  <c r="C4" i="2"/>
  <c r="C8" i="2" s="1"/>
  <c r="B4" i="2"/>
  <c r="B8" i="2" s="1"/>
</calcChain>
</file>

<file path=xl/sharedStrings.xml><?xml version="1.0" encoding="utf-8"?>
<sst xmlns="http://schemas.openxmlformats.org/spreadsheetml/2006/main" count="92" uniqueCount="28">
  <si>
    <t>Cement</t>
  </si>
  <si>
    <t>Interface</t>
  </si>
  <si>
    <t>Cement Total</t>
  </si>
  <si>
    <t>Percentage Fill</t>
  </si>
  <si>
    <t>Spine 1 L1</t>
  </si>
  <si>
    <t>Spine 1 L2</t>
  </si>
  <si>
    <t>Spine 1 L3</t>
  </si>
  <si>
    <t>Spine 1 L4</t>
  </si>
  <si>
    <t>Spine 1 L5</t>
  </si>
  <si>
    <t>Spine 2 L1</t>
  </si>
  <si>
    <t>Spine 3 L1</t>
  </si>
  <si>
    <t>Spine 3 L2</t>
  </si>
  <si>
    <t>Spine 3 L3</t>
  </si>
  <si>
    <t>Spine 4 L1</t>
  </si>
  <si>
    <t>Spine 4 L2</t>
  </si>
  <si>
    <t>Spine 4 L3</t>
  </si>
  <si>
    <t>Spine 4 L4</t>
  </si>
  <si>
    <t>Spine 4 L5</t>
  </si>
  <si>
    <t>Vertebra Volume</t>
  </si>
  <si>
    <t>BV/TV</t>
  </si>
  <si>
    <t>Dispersed</t>
  </si>
  <si>
    <t>Percentage Change in Stiffness</t>
  </si>
  <si>
    <t>Yes</t>
  </si>
  <si>
    <t>Experimental</t>
  </si>
  <si>
    <t>Computational</t>
  </si>
  <si>
    <t>Computational (Normal Method)</t>
  </si>
  <si>
    <t>Computational (Needle Tracks)</t>
  </si>
  <si>
    <t>Compuational (BV/TV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</si>
</sst>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" sqref="C1:C1048576"/>
    </sheetView>
  </sheetViews>
  <sheetFormatPr defaultRowHeight="15" x14ac:dyDescent="0.25"/>
  <cols>
    <col min="1" max="1" width="9.85546875" bestFit="1" customWidth="1"/>
    <col min="2" max="2" width="13.5703125" bestFit="1" customWidth="1"/>
    <col min="3" max="3" width="14.28515625" bestFit="1" customWidth="1"/>
  </cols>
  <sheetData>
    <row r="1" spans="1:3" x14ac:dyDescent="0.25">
      <c r="B1" s="3" t="s">
        <v>23</v>
      </c>
      <c r="C1" s="3" t="s">
        <v>24</v>
      </c>
    </row>
    <row r="2" spans="1:3" x14ac:dyDescent="0.25">
      <c r="A2" t="s">
        <v>4</v>
      </c>
      <c r="B2" s="3">
        <v>2990.8170441001198</v>
      </c>
      <c r="C2" s="3">
        <v>3413.749695</v>
      </c>
    </row>
    <row r="3" spans="1:3" x14ac:dyDescent="0.25">
      <c r="A3" t="s">
        <v>5</v>
      </c>
      <c r="B3" s="3">
        <v>3456.2407628129099</v>
      </c>
      <c r="C3" s="3">
        <v>3140.2776239999998</v>
      </c>
    </row>
    <row r="4" spans="1:3" x14ac:dyDescent="0.25">
      <c r="A4" t="s">
        <v>6</v>
      </c>
      <c r="B4" s="3">
        <v>3244.3641239570802</v>
      </c>
      <c r="C4" s="3">
        <v>2800.2526760000001</v>
      </c>
    </row>
    <row r="5" spans="1:3" x14ac:dyDescent="0.25">
      <c r="A5" t="s">
        <v>7</v>
      </c>
      <c r="B5" s="3">
        <v>3223.1364719905</v>
      </c>
      <c r="C5" s="3">
        <v>2830.736637</v>
      </c>
    </row>
    <row r="6" spans="1:3" x14ac:dyDescent="0.25">
      <c r="A6" t="s">
        <v>8</v>
      </c>
      <c r="B6" s="3">
        <v>2890.8902802624002</v>
      </c>
      <c r="C6" s="3">
        <v>3537.552357</v>
      </c>
    </row>
    <row r="7" spans="1:3" x14ac:dyDescent="0.25">
      <c r="A7" t="s">
        <v>9</v>
      </c>
      <c r="B7" s="3">
        <v>6149.2626506024299</v>
      </c>
      <c r="C7" s="3">
        <v>5808.0568309999999</v>
      </c>
    </row>
    <row r="8" spans="1:3" x14ac:dyDescent="0.25">
      <c r="A8" t="s">
        <v>10</v>
      </c>
      <c r="B8" s="3">
        <v>5153.3112701252103</v>
      </c>
      <c r="C8" s="3">
        <v>5349.4391439999999</v>
      </c>
    </row>
    <row r="9" spans="1:3" x14ac:dyDescent="0.25">
      <c r="A9" t="s">
        <v>11</v>
      </c>
      <c r="B9" s="3">
        <v>5357.3583780560703</v>
      </c>
      <c r="C9" s="3">
        <v>4832.5028419999999</v>
      </c>
    </row>
    <row r="10" spans="1:3" x14ac:dyDescent="0.25">
      <c r="A10" t="s">
        <v>12</v>
      </c>
      <c r="B10" s="3">
        <v>5337.9988038277997</v>
      </c>
      <c r="C10" s="3">
        <v>6280.1346780000003</v>
      </c>
    </row>
    <row r="11" spans="1:3" x14ac:dyDescent="0.25">
      <c r="A11" t="s">
        <v>13</v>
      </c>
      <c r="B11" s="3">
        <v>3276.7355912061998</v>
      </c>
      <c r="C11" s="3">
        <v>4115.0784489999996</v>
      </c>
    </row>
    <row r="12" spans="1:3" x14ac:dyDescent="0.25">
      <c r="A12" t="s">
        <v>14</v>
      </c>
      <c r="B12" s="3">
        <v>5064.3546827794698</v>
      </c>
      <c r="C12" s="3">
        <v>4531.6491130000004</v>
      </c>
    </row>
    <row r="13" spans="1:3" x14ac:dyDescent="0.25">
      <c r="A13" t="s">
        <v>15</v>
      </c>
      <c r="B13" s="3">
        <v>6098.2926391382598</v>
      </c>
      <c r="C13" s="3">
        <v>4923.2878680000003</v>
      </c>
    </row>
    <row r="14" spans="1:3" x14ac:dyDescent="0.25">
      <c r="A14" t="s">
        <v>16</v>
      </c>
      <c r="B14" s="3">
        <v>4956.6296958855301</v>
      </c>
      <c r="C14" s="3">
        <v>5412.9562379999998</v>
      </c>
    </row>
    <row r="15" spans="1:3" x14ac:dyDescent="0.25">
      <c r="A15" t="s">
        <v>17</v>
      </c>
      <c r="B15" s="3">
        <v>7184.8307416267298</v>
      </c>
      <c r="C15" s="3">
        <v>6137.9976269999997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8" sqref="E18"/>
    </sheetView>
  </sheetViews>
  <sheetFormatPr defaultRowHeight="15" x14ac:dyDescent="0.25"/>
  <cols>
    <col min="1" max="1" width="9.85546875" bestFit="1" customWidth="1"/>
    <col min="2" max="2" width="12.85546875" bestFit="1" customWidth="1"/>
    <col min="3" max="3" width="30.7109375" bestFit="1" customWidth="1"/>
    <col min="4" max="4" width="28.85546875" bestFit="1" customWidth="1"/>
    <col min="5" max="5" width="29" bestFit="1" customWidth="1"/>
  </cols>
  <sheetData>
    <row r="1" spans="1:6" x14ac:dyDescent="0.25">
      <c r="B1" t="s">
        <v>23</v>
      </c>
      <c r="C1" t="s">
        <v>25</v>
      </c>
      <c r="D1" t="s">
        <v>27</v>
      </c>
      <c r="E1" t="s">
        <v>26</v>
      </c>
    </row>
    <row r="2" spans="1:6" x14ac:dyDescent="0.25">
      <c r="A2" t="s">
        <v>4</v>
      </c>
      <c r="B2" s="3">
        <v>2338.6478311809824</v>
      </c>
      <c r="C2">
        <v>3335.55</v>
      </c>
      <c r="D2" s="3">
        <v>3003.81</v>
      </c>
      <c r="E2">
        <v>3163.62</v>
      </c>
      <c r="F2" s="1"/>
    </row>
    <row r="3" spans="1:6" x14ac:dyDescent="0.25">
      <c r="A3" t="s">
        <v>5</v>
      </c>
      <c r="B3" s="3">
        <v>3979.6871650502871</v>
      </c>
      <c r="C3">
        <v>3493.48</v>
      </c>
      <c r="D3" s="3">
        <v>3217.2200000000003</v>
      </c>
      <c r="E3">
        <v>4029.16</v>
      </c>
    </row>
    <row r="4" spans="1:6" x14ac:dyDescent="0.25">
      <c r="A4" t="s">
        <v>6</v>
      </c>
      <c r="B4" s="3">
        <v>4151.6301716735243</v>
      </c>
      <c r="C4">
        <v>4108.8599999999997</v>
      </c>
      <c r="D4" s="3">
        <v>3013.64</v>
      </c>
      <c r="E4">
        <v>3491.6</v>
      </c>
    </row>
    <row r="5" spans="1:6" x14ac:dyDescent="0.25">
      <c r="A5" t="s">
        <v>7</v>
      </c>
      <c r="B5" s="3">
        <v>4744.3936459943025</v>
      </c>
      <c r="C5">
        <v>3195.34</v>
      </c>
      <c r="D5" s="3">
        <v>2897.41</v>
      </c>
      <c r="E5">
        <v>3572.4</v>
      </c>
    </row>
    <row r="6" spans="1:6" x14ac:dyDescent="0.25">
      <c r="A6" t="s">
        <v>8</v>
      </c>
      <c r="B6" s="3">
        <v>4273.2360746066624</v>
      </c>
      <c r="C6">
        <v>4580.1899999999996</v>
      </c>
      <c r="D6" s="3">
        <v>3648.17</v>
      </c>
      <c r="E6">
        <v>4211.1400000000003</v>
      </c>
    </row>
    <row r="7" spans="1:6" x14ac:dyDescent="0.25">
      <c r="A7" t="s">
        <v>9</v>
      </c>
      <c r="B7" s="3">
        <v>7118.5590287999994</v>
      </c>
      <c r="C7">
        <v>3902.01</v>
      </c>
      <c r="D7" s="3">
        <v>4453.08</v>
      </c>
      <c r="E7">
        <v>5334.7</v>
      </c>
    </row>
    <row r="8" spans="1:6" x14ac:dyDescent="0.25">
      <c r="A8" t="s">
        <v>10</v>
      </c>
      <c r="B8" s="3">
        <v>4444.1889743274996</v>
      </c>
      <c r="C8">
        <v>5459.05</v>
      </c>
      <c r="D8" s="3">
        <v>4893.6000000000004</v>
      </c>
      <c r="E8">
        <v>4979.92</v>
      </c>
    </row>
    <row r="9" spans="1:6" x14ac:dyDescent="0.25">
      <c r="A9" t="s">
        <v>11</v>
      </c>
      <c r="B9" s="3">
        <v>4847.7004801900002</v>
      </c>
      <c r="C9">
        <v>4532.05</v>
      </c>
      <c r="D9" s="3">
        <v>3993.3399999999997</v>
      </c>
      <c r="E9">
        <v>4453.12</v>
      </c>
    </row>
    <row r="10" spans="1:6" x14ac:dyDescent="0.25">
      <c r="A10" t="s">
        <v>12</v>
      </c>
      <c r="B10" s="3">
        <v>4778.7288096875</v>
      </c>
      <c r="C10">
        <v>5219.8999999999996</v>
      </c>
      <c r="D10" s="3">
        <v>5039.12</v>
      </c>
      <c r="E10">
        <v>5741.7</v>
      </c>
    </row>
    <row r="11" spans="1:6" x14ac:dyDescent="0.25">
      <c r="A11" t="s">
        <v>13</v>
      </c>
      <c r="B11" s="3">
        <v>3231.0047543514775</v>
      </c>
      <c r="C11">
        <v>3431.05</v>
      </c>
      <c r="D11" s="3">
        <v>3337.53</v>
      </c>
      <c r="E11">
        <v>3630.7</v>
      </c>
    </row>
    <row r="12" spans="1:6" x14ac:dyDescent="0.25">
      <c r="A12" t="s">
        <v>14</v>
      </c>
      <c r="B12" s="3">
        <v>5041.9586949805671</v>
      </c>
      <c r="C12">
        <v>4123.99</v>
      </c>
      <c r="D12" s="3">
        <v>3653.68</v>
      </c>
      <c r="E12">
        <v>4102.22</v>
      </c>
    </row>
    <row r="13" spans="1:6" x14ac:dyDescent="0.25">
      <c r="A13" t="s">
        <v>15</v>
      </c>
      <c r="B13" s="3">
        <v>5748.8065184080406</v>
      </c>
      <c r="C13">
        <v>4217.01</v>
      </c>
      <c r="D13" s="3">
        <v>4241.3999999999996</v>
      </c>
      <c r="E13">
        <v>5242.26</v>
      </c>
    </row>
    <row r="14" spans="1:6" x14ac:dyDescent="0.25">
      <c r="A14" t="s">
        <v>16</v>
      </c>
      <c r="B14" s="3">
        <v>4488.2755941715777</v>
      </c>
      <c r="C14">
        <v>4245.59</v>
      </c>
      <c r="D14" s="3">
        <v>3806.86</v>
      </c>
      <c r="E14">
        <v>4348.5</v>
      </c>
      <c r="F14" s="1"/>
    </row>
    <row r="15" spans="1:6" x14ac:dyDescent="0.25">
      <c r="A15" t="s">
        <v>17</v>
      </c>
      <c r="B15" s="3">
        <v>4403.3274061834145</v>
      </c>
      <c r="C15">
        <v>5573.86</v>
      </c>
      <c r="D15" s="3">
        <v>5521.7599999999993</v>
      </c>
      <c r="E15">
        <v>5431.9</v>
      </c>
    </row>
    <row r="16" spans="1:6" x14ac:dyDescent="0.25">
      <c r="D1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048576"/>
    </sheetView>
  </sheetViews>
  <sheetFormatPr defaultRowHeight="15" x14ac:dyDescent="0.25"/>
  <cols>
    <col min="1" max="1" width="9.85546875" bestFit="1" customWidth="1"/>
    <col min="2" max="2" width="9.7109375" bestFit="1" customWidth="1"/>
    <col min="3" max="3" width="14.28515625" bestFit="1" customWidth="1"/>
    <col min="4" max="4" width="28.85546875" bestFit="1" customWidth="1"/>
  </cols>
  <sheetData>
    <row r="1" spans="1:4" x14ac:dyDescent="0.25">
      <c r="A1" s="1" t="s">
        <v>20</v>
      </c>
      <c r="B1" s="1"/>
      <c r="C1" s="1" t="s">
        <v>3</v>
      </c>
      <c r="D1" s="1" t="s">
        <v>21</v>
      </c>
    </row>
    <row r="2" spans="1:4" x14ac:dyDescent="0.25">
      <c r="A2" s="1" t="s">
        <v>22</v>
      </c>
      <c r="B2" s="1" t="s">
        <v>4</v>
      </c>
      <c r="C2" s="1">
        <v>33.533404478701755</v>
      </c>
      <c r="D2" s="1">
        <v>-21.805720754656289</v>
      </c>
    </row>
    <row r="3" spans="1:4" x14ac:dyDescent="0.25">
      <c r="A3" s="1"/>
      <c r="B3" s="1" t="s">
        <v>5</v>
      </c>
      <c r="C3" s="1">
        <v>35.956698381381344</v>
      </c>
      <c r="D3" s="1">
        <v>15.144963506864118</v>
      </c>
    </row>
    <row r="4" spans="1:4" x14ac:dyDescent="0.25">
      <c r="A4" s="1"/>
      <c r="B4" s="1" t="s">
        <v>6</v>
      </c>
      <c r="C4" s="1">
        <v>35.937565498280087</v>
      </c>
      <c r="D4" s="1">
        <v>27.964371847691115</v>
      </c>
    </row>
    <row r="5" spans="1:4" x14ac:dyDescent="0.25">
      <c r="A5" s="1"/>
      <c r="B5" s="1" t="s">
        <v>7</v>
      </c>
      <c r="C5" s="1">
        <v>32.305594544289505</v>
      </c>
      <c r="D5" s="1">
        <v>47.198037911944994</v>
      </c>
    </row>
    <row r="6" spans="1:4" x14ac:dyDescent="0.25">
      <c r="A6" s="1"/>
      <c r="B6" s="1" t="s">
        <v>8</v>
      </c>
      <c r="C6" s="1">
        <v>55.718291391396448</v>
      </c>
      <c r="D6" s="1">
        <v>47.817304025069717</v>
      </c>
    </row>
    <row r="7" spans="1:4" x14ac:dyDescent="0.25">
      <c r="A7" s="1" t="s">
        <v>22</v>
      </c>
      <c r="B7" s="1" t="s">
        <v>9</v>
      </c>
      <c r="C7" s="1">
        <v>5.9570548437808286</v>
      </c>
      <c r="D7" s="1">
        <v>15.762806587918465</v>
      </c>
    </row>
    <row r="8" spans="1:4" x14ac:dyDescent="0.25">
      <c r="A8" s="1" t="s">
        <v>22</v>
      </c>
      <c r="B8" s="1" t="s">
        <v>10</v>
      </c>
      <c r="C8" s="1">
        <v>3.3569302175606235</v>
      </c>
      <c r="D8" s="1">
        <v>-13.760517434850794</v>
      </c>
    </row>
    <row r="9" spans="1:4" x14ac:dyDescent="0.25">
      <c r="B9" s="1" t="s">
        <v>11</v>
      </c>
      <c r="C9" s="1">
        <v>9.709470374519551</v>
      </c>
      <c r="D9" s="1">
        <v>-9.5132313707749443</v>
      </c>
    </row>
    <row r="10" spans="1:4" x14ac:dyDescent="0.25">
      <c r="B10" s="1" t="s">
        <v>12</v>
      </c>
      <c r="C10" s="1">
        <v>8.2919439453265991</v>
      </c>
      <c r="D10" s="1">
        <v>-10.477147236137551</v>
      </c>
    </row>
    <row r="11" spans="1:4" x14ac:dyDescent="0.25">
      <c r="A11" s="1" t="s">
        <v>22</v>
      </c>
      <c r="B11" s="1" t="s">
        <v>13</v>
      </c>
      <c r="C11" s="1">
        <v>8.3020718309595551</v>
      </c>
      <c r="D11" s="1">
        <v>-1.3956218187836211</v>
      </c>
    </row>
    <row r="12" spans="1:4" x14ac:dyDescent="0.25">
      <c r="A12" s="1" t="s">
        <v>22</v>
      </c>
      <c r="B12" s="1" t="s">
        <v>14</v>
      </c>
      <c r="C12" s="1">
        <v>9.3760314977617156</v>
      </c>
      <c r="D12" s="1">
        <v>-0.44222786913121759</v>
      </c>
    </row>
    <row r="13" spans="1:4" x14ac:dyDescent="0.25">
      <c r="B13" s="1" t="s">
        <v>15</v>
      </c>
      <c r="C13" s="1">
        <v>15.779850735309234</v>
      </c>
      <c r="D13" s="1">
        <v>-5.7308847149651454</v>
      </c>
    </row>
    <row r="14" spans="1:4" x14ac:dyDescent="0.25">
      <c r="B14" s="1" t="s">
        <v>16</v>
      </c>
      <c r="C14" s="1">
        <v>27.199117747872609</v>
      </c>
      <c r="D14" s="1">
        <v>-9.4490436132989792</v>
      </c>
    </row>
    <row r="15" spans="1:4" x14ac:dyDescent="0.25">
      <c r="A15" s="1" t="s">
        <v>22</v>
      </c>
      <c r="B15" s="1" t="s">
        <v>17</v>
      </c>
      <c r="C15">
        <v>33.544616114587349</v>
      </c>
      <c r="D15">
        <v>-38.713554090121129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048576"/>
    </sheetView>
  </sheetViews>
  <sheetFormatPr defaultRowHeight="15" x14ac:dyDescent="0.25"/>
  <cols>
    <col min="1" max="1" width="16.42578125" bestFit="1" customWidth="1"/>
    <col min="2" max="15" width="9.7109375" bestFit="1" customWidth="1"/>
  </cols>
  <sheetData>
    <row r="1" spans="1:15" x14ac:dyDescent="0.25"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x14ac:dyDescent="0.25">
      <c r="A2" t="s">
        <v>0</v>
      </c>
      <c r="B2" s="1">
        <v>4235.04</v>
      </c>
      <c r="C2" s="1">
        <v>5462.57</v>
      </c>
      <c r="D2" s="1">
        <v>5234.66</v>
      </c>
      <c r="E2" s="1">
        <v>5145.0200000000004</v>
      </c>
      <c r="F2" s="1">
        <v>7264.09</v>
      </c>
      <c r="G2" s="1">
        <v>323.56299999999999</v>
      </c>
      <c r="H2" s="1">
        <v>381.39499999999998</v>
      </c>
      <c r="I2" s="1">
        <v>1018.87</v>
      </c>
      <c r="J2" s="1">
        <v>1704.93</v>
      </c>
      <c r="K2" s="1">
        <v>241.09800000000001</v>
      </c>
      <c r="L2" s="1">
        <v>286.88799999999998</v>
      </c>
      <c r="M2" s="1">
        <v>1903.16</v>
      </c>
      <c r="N2" s="1">
        <v>1060.9000000000001</v>
      </c>
      <c r="O2" s="1">
        <v>6969.11</v>
      </c>
    </row>
    <row r="3" spans="1:15" x14ac:dyDescent="0.25">
      <c r="A3" t="s">
        <v>1</v>
      </c>
      <c r="B3" s="1">
        <v>3526.3</v>
      </c>
      <c r="C3" s="1">
        <v>2847.85</v>
      </c>
      <c r="D3" s="1">
        <v>3509.92</v>
      </c>
      <c r="E3" s="1">
        <v>3324.99</v>
      </c>
      <c r="F3" s="1">
        <v>3784.29</v>
      </c>
      <c r="G3" s="1">
        <v>1548.37</v>
      </c>
      <c r="H3" s="1">
        <v>1096.94</v>
      </c>
      <c r="I3" s="1">
        <v>3687.32</v>
      </c>
      <c r="J3" s="1">
        <v>2545.2800000000002</v>
      </c>
      <c r="K3" s="1">
        <v>2420.4299999999998</v>
      </c>
      <c r="L3" s="1">
        <v>2842.25</v>
      </c>
      <c r="M3" s="1">
        <v>3469.39</v>
      </c>
      <c r="N3" s="1">
        <v>8064.54</v>
      </c>
      <c r="O3" s="1">
        <v>4342.47</v>
      </c>
    </row>
    <row r="4" spans="1:15" x14ac:dyDescent="0.25">
      <c r="A4" t="s">
        <v>2</v>
      </c>
      <c r="B4" s="1">
        <f>SUM(B2:B3)</f>
        <v>7761.34</v>
      </c>
      <c r="C4" s="1">
        <f t="shared" ref="C4:O4" si="0">SUM(C2:C3)</f>
        <v>8310.42</v>
      </c>
      <c r="D4" s="1">
        <f t="shared" si="0"/>
        <v>8744.58</v>
      </c>
      <c r="E4" s="1">
        <f t="shared" si="0"/>
        <v>8470.01</v>
      </c>
      <c r="F4" s="1">
        <f t="shared" si="0"/>
        <v>11048.380000000001</v>
      </c>
      <c r="G4" s="1">
        <f t="shared" si="0"/>
        <v>1871.933</v>
      </c>
      <c r="H4" s="1">
        <f t="shared" si="0"/>
        <v>1478.335</v>
      </c>
      <c r="I4" s="1">
        <f t="shared" si="0"/>
        <v>4706.1900000000005</v>
      </c>
      <c r="J4" s="1">
        <f t="shared" si="0"/>
        <v>4250.21</v>
      </c>
      <c r="K4" s="1">
        <f t="shared" si="0"/>
        <v>2661.5279999999998</v>
      </c>
      <c r="L4" s="1">
        <f t="shared" si="0"/>
        <v>3129.1379999999999</v>
      </c>
      <c r="M4" s="1">
        <f t="shared" si="0"/>
        <v>5372.55</v>
      </c>
      <c r="N4" s="1">
        <f t="shared" si="0"/>
        <v>9125.44</v>
      </c>
      <c r="O4" s="1">
        <f t="shared" si="0"/>
        <v>11311.58</v>
      </c>
    </row>
    <row r="5" spans="1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t="s">
        <v>18</v>
      </c>
      <c r="B6" s="1">
        <v>23145.1</v>
      </c>
      <c r="C6" s="1">
        <v>23112.3</v>
      </c>
      <c r="D6" s="1">
        <v>24332.7</v>
      </c>
      <c r="E6" s="1">
        <v>26218.400000000001</v>
      </c>
      <c r="F6" s="1">
        <v>19829</v>
      </c>
      <c r="G6" s="1">
        <v>31423.8</v>
      </c>
      <c r="H6" s="1">
        <v>44038.3</v>
      </c>
      <c r="I6" s="1">
        <v>48470.1</v>
      </c>
      <c r="J6" s="1">
        <v>51257.1</v>
      </c>
      <c r="K6" s="1">
        <v>32058.6</v>
      </c>
      <c r="L6" s="1">
        <v>33373.800000000003</v>
      </c>
      <c r="M6" s="1">
        <v>34046.9</v>
      </c>
      <c r="N6" s="1">
        <v>33550.5</v>
      </c>
      <c r="O6" s="1">
        <v>33721</v>
      </c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t="s">
        <v>3</v>
      </c>
      <c r="B8" s="1">
        <f>B4/B6 * 100</f>
        <v>33.533404478701755</v>
      </c>
      <c r="C8" s="1">
        <f t="shared" ref="C8:O8" si="1">C4/C6 * 100</f>
        <v>35.956698381381344</v>
      </c>
      <c r="D8" s="1">
        <f t="shared" si="1"/>
        <v>35.937565498280087</v>
      </c>
      <c r="E8" s="1">
        <f t="shared" si="1"/>
        <v>32.305594544289505</v>
      </c>
      <c r="F8" s="1">
        <f t="shared" si="1"/>
        <v>55.718291391396448</v>
      </c>
      <c r="G8" s="1">
        <f t="shared" si="1"/>
        <v>5.9570548437808286</v>
      </c>
      <c r="H8" s="1">
        <f t="shared" si="1"/>
        <v>3.3569302175606235</v>
      </c>
      <c r="I8" s="1">
        <f t="shared" si="1"/>
        <v>9.709470374519551</v>
      </c>
      <c r="J8" s="1">
        <f t="shared" si="1"/>
        <v>8.2919439453265991</v>
      </c>
      <c r="K8" s="1">
        <f t="shared" si="1"/>
        <v>8.3020718309595551</v>
      </c>
      <c r="L8" s="1">
        <f t="shared" si="1"/>
        <v>9.3760314977617156</v>
      </c>
      <c r="M8" s="1">
        <f t="shared" si="1"/>
        <v>15.779850735309234</v>
      </c>
      <c r="N8" s="1">
        <f t="shared" si="1"/>
        <v>27.199117747872609</v>
      </c>
      <c r="O8" s="1">
        <f t="shared" si="1"/>
        <v>33.544616114587349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H9" sqref="H9"/>
    </sheetView>
  </sheetViews>
  <sheetFormatPr defaultRowHeight="15" x14ac:dyDescent="0.25"/>
  <cols>
    <col min="1" max="1" width="9.7109375" bestFit="1" customWidth="1"/>
    <col min="2" max="2" width="6.5703125" bestFit="1" customWidth="1"/>
    <col min="3" max="3" width="14.28515625" bestFit="1" customWidth="1"/>
  </cols>
  <sheetData>
    <row r="1" spans="1:3" x14ac:dyDescent="0.25">
      <c r="B1" t="s">
        <v>19</v>
      </c>
      <c r="C1" s="1" t="s">
        <v>3</v>
      </c>
    </row>
    <row r="2" spans="1:3" x14ac:dyDescent="0.25">
      <c r="A2" s="1" t="s">
        <v>4</v>
      </c>
      <c r="B2" s="2">
        <v>0.17399999999999999</v>
      </c>
      <c r="C2" s="1">
        <v>33.533404478701755</v>
      </c>
    </row>
    <row r="3" spans="1:3" x14ac:dyDescent="0.25">
      <c r="A3" s="1" t="s">
        <v>5</v>
      </c>
      <c r="B3" s="2">
        <v>0.17</v>
      </c>
      <c r="C3" s="1">
        <v>35.956698381381344</v>
      </c>
    </row>
    <row r="4" spans="1:3" x14ac:dyDescent="0.25">
      <c r="A4" s="1" t="s">
        <v>6</v>
      </c>
      <c r="B4" s="2">
        <v>0.13700000000000001</v>
      </c>
      <c r="C4" s="1">
        <v>35.937565498280087</v>
      </c>
    </row>
    <row r="5" spans="1:3" x14ac:dyDescent="0.25">
      <c r="A5" s="1" t="s">
        <v>7</v>
      </c>
      <c r="B5" s="2">
        <v>0.127</v>
      </c>
      <c r="C5" s="1">
        <v>32.305594544289505</v>
      </c>
    </row>
    <row r="6" spans="1:3" x14ac:dyDescent="0.25">
      <c r="A6" s="1" t="s">
        <v>8</v>
      </c>
      <c r="B6" s="2">
        <v>0.187</v>
      </c>
      <c r="C6" s="1">
        <v>55.718291391396448</v>
      </c>
    </row>
    <row r="7" spans="1:3" x14ac:dyDescent="0.25">
      <c r="A7" s="1" t="s">
        <v>9</v>
      </c>
      <c r="B7" s="2">
        <v>0.39100000000000001</v>
      </c>
      <c r="C7" s="1">
        <v>5.9570548437808286</v>
      </c>
    </row>
    <row r="8" spans="1:3" x14ac:dyDescent="0.25">
      <c r="A8" s="1" t="s">
        <v>10</v>
      </c>
      <c r="B8" s="2">
        <v>0.255</v>
      </c>
      <c r="C8" s="1">
        <v>3.3569302175606235</v>
      </c>
    </row>
    <row r="9" spans="1:3" x14ac:dyDescent="0.25">
      <c r="A9" s="1" t="s">
        <v>11</v>
      </c>
      <c r="B9" s="2">
        <v>0.26700000000000002</v>
      </c>
      <c r="C9" s="1">
        <v>9.709470374519551</v>
      </c>
    </row>
    <row r="10" spans="1:3" x14ac:dyDescent="0.25">
      <c r="A10" s="1" t="s">
        <v>12</v>
      </c>
      <c r="B10" s="2">
        <v>0.28100000000000003</v>
      </c>
      <c r="C10" s="1">
        <v>8.2919439453265991</v>
      </c>
    </row>
    <row r="11" spans="1:3" x14ac:dyDescent="0.25">
      <c r="A11" s="1" t="s">
        <v>13</v>
      </c>
      <c r="B11" s="2">
        <v>0.25700000000000001</v>
      </c>
      <c r="C11" s="1">
        <v>8.3020718309595551</v>
      </c>
    </row>
    <row r="12" spans="1:3" x14ac:dyDescent="0.25">
      <c r="A12" s="1" t="s">
        <v>14</v>
      </c>
      <c r="B12" s="2">
        <v>0.24099999999999999</v>
      </c>
      <c r="C12" s="1">
        <v>9.3760314977617156</v>
      </c>
    </row>
    <row r="13" spans="1:3" x14ac:dyDescent="0.25">
      <c r="A13" s="1" t="s">
        <v>15</v>
      </c>
      <c r="B13" s="2">
        <v>0.24399999999999999</v>
      </c>
      <c r="C13" s="1">
        <v>15.779850735309234</v>
      </c>
    </row>
    <row r="14" spans="1:3" x14ac:dyDescent="0.25">
      <c r="A14" s="1" t="s">
        <v>16</v>
      </c>
      <c r="B14" s="2">
        <v>0.247</v>
      </c>
      <c r="C14" s="1">
        <v>27.199117747872609</v>
      </c>
    </row>
    <row r="15" spans="1:3" x14ac:dyDescent="0.25">
      <c r="A15" s="1" t="s">
        <v>17</v>
      </c>
      <c r="B15" s="2">
        <v>0.2</v>
      </c>
      <c r="C15">
        <v>33.544616114587349</v>
      </c>
    </row>
    <row r="17" spans="9:22" x14ac:dyDescent="0.25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Non-Augmented Stiffness</vt:lpstr>
      <vt:lpstr>Augmented Stiffness</vt:lpstr>
      <vt:lpstr>Dispersed or Concentrated</vt:lpstr>
      <vt:lpstr>Fill Volumes</vt:lpstr>
      <vt:lpstr>Bone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2020-01-06T11:41:08Z</dcterms:modified>
</cp:coreProperties>
</file>