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nston testing\Stratification study\Data Repositry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 s="1"/>
  <c r="N11" i="1"/>
  <c r="N10" i="1"/>
  <c r="N9" i="1"/>
  <c r="O74" i="1"/>
  <c r="O75" i="1"/>
  <c r="O76" i="1" s="1"/>
  <c r="N76" i="1"/>
  <c r="N75" i="1"/>
  <c r="N74" i="1"/>
  <c r="J132" i="1"/>
  <c r="I132" i="1"/>
  <c r="T102" i="1"/>
  <c r="U102" i="1"/>
  <c r="V102" i="1" s="1"/>
  <c r="T103" i="1"/>
  <c r="U103" i="1"/>
  <c r="V103" i="1"/>
  <c r="T104" i="1"/>
  <c r="U104" i="1"/>
  <c r="V104" i="1" s="1"/>
  <c r="T105" i="1"/>
  <c r="U105" i="1"/>
  <c r="V105" i="1"/>
  <c r="T106" i="1"/>
  <c r="U106" i="1"/>
  <c r="V106" i="1" s="1"/>
  <c r="T107" i="1"/>
  <c r="U107" i="1"/>
  <c r="V107" i="1"/>
  <c r="T108" i="1"/>
  <c r="U108" i="1"/>
  <c r="V108" i="1" s="1"/>
  <c r="T109" i="1"/>
  <c r="U109" i="1"/>
  <c r="V109" i="1"/>
  <c r="T110" i="1"/>
  <c r="U110" i="1"/>
  <c r="V110" i="1" s="1"/>
  <c r="T111" i="1"/>
  <c r="U111" i="1"/>
  <c r="V111" i="1"/>
  <c r="T112" i="1"/>
  <c r="U112" i="1"/>
  <c r="V112" i="1" s="1"/>
  <c r="T113" i="1"/>
  <c r="U113" i="1"/>
  <c r="V113" i="1"/>
  <c r="T114" i="1"/>
  <c r="U114" i="1"/>
  <c r="V114" i="1" s="1"/>
  <c r="T115" i="1"/>
  <c r="U115" i="1"/>
  <c r="V115" i="1"/>
  <c r="T116" i="1"/>
  <c r="U116" i="1"/>
  <c r="V116" i="1" s="1"/>
  <c r="T117" i="1"/>
  <c r="U117" i="1"/>
  <c r="V117" i="1"/>
  <c r="T118" i="1"/>
  <c r="U118" i="1"/>
  <c r="V118" i="1" s="1"/>
  <c r="T119" i="1"/>
  <c r="U119" i="1"/>
  <c r="V119" i="1"/>
  <c r="T120" i="1"/>
  <c r="U120" i="1"/>
  <c r="V120" i="1" s="1"/>
  <c r="T121" i="1"/>
  <c r="U121" i="1"/>
  <c r="V121" i="1"/>
  <c r="T122" i="1"/>
  <c r="U122" i="1"/>
  <c r="V122" i="1" s="1"/>
  <c r="T123" i="1"/>
  <c r="U123" i="1"/>
  <c r="V123" i="1"/>
  <c r="T124" i="1"/>
  <c r="U124" i="1"/>
  <c r="V124" i="1" s="1"/>
  <c r="T125" i="1"/>
  <c r="U125" i="1"/>
  <c r="V125" i="1"/>
  <c r="T126" i="1"/>
  <c r="U126" i="1"/>
  <c r="V126" i="1" s="1"/>
  <c r="T127" i="1"/>
  <c r="U127" i="1"/>
  <c r="V127" i="1"/>
  <c r="T128" i="1"/>
  <c r="U128" i="1"/>
  <c r="V128" i="1" s="1"/>
  <c r="V101" i="1"/>
  <c r="U101" i="1"/>
  <c r="T101" i="1"/>
  <c r="I102" i="1"/>
  <c r="J102" i="1"/>
  <c r="K102" i="1" s="1"/>
  <c r="I103" i="1"/>
  <c r="J103" i="1"/>
  <c r="K103" i="1"/>
  <c r="I104" i="1"/>
  <c r="J104" i="1"/>
  <c r="K104" i="1" s="1"/>
  <c r="I105" i="1"/>
  <c r="J105" i="1"/>
  <c r="K105" i="1"/>
  <c r="I106" i="1"/>
  <c r="J106" i="1"/>
  <c r="K106" i="1" s="1"/>
  <c r="I107" i="1"/>
  <c r="J107" i="1"/>
  <c r="K107" i="1"/>
  <c r="I108" i="1"/>
  <c r="J108" i="1"/>
  <c r="K108" i="1" s="1"/>
  <c r="I109" i="1"/>
  <c r="J109" i="1"/>
  <c r="K109" i="1"/>
  <c r="I110" i="1"/>
  <c r="J110" i="1"/>
  <c r="K110" i="1" s="1"/>
  <c r="I111" i="1"/>
  <c r="J111" i="1"/>
  <c r="K111" i="1"/>
  <c r="I112" i="1"/>
  <c r="J112" i="1"/>
  <c r="K112" i="1" s="1"/>
  <c r="I113" i="1"/>
  <c r="J113" i="1"/>
  <c r="K113" i="1"/>
  <c r="I114" i="1"/>
  <c r="J114" i="1"/>
  <c r="K114" i="1" s="1"/>
  <c r="I115" i="1"/>
  <c r="J115" i="1"/>
  <c r="K115" i="1"/>
  <c r="I116" i="1"/>
  <c r="J116" i="1"/>
  <c r="K116" i="1" s="1"/>
  <c r="I117" i="1"/>
  <c r="J117" i="1"/>
  <c r="K117" i="1"/>
  <c r="I118" i="1"/>
  <c r="J118" i="1"/>
  <c r="K118" i="1" s="1"/>
  <c r="I119" i="1"/>
  <c r="J119" i="1"/>
  <c r="K119" i="1"/>
  <c r="I120" i="1"/>
  <c r="J120" i="1"/>
  <c r="K120" i="1" s="1"/>
  <c r="I121" i="1"/>
  <c r="J121" i="1"/>
  <c r="K121" i="1"/>
  <c r="I122" i="1"/>
  <c r="J122" i="1"/>
  <c r="K122" i="1" s="1"/>
  <c r="I123" i="1"/>
  <c r="J123" i="1"/>
  <c r="K123" i="1"/>
  <c r="I124" i="1"/>
  <c r="J124" i="1"/>
  <c r="K124" i="1" s="1"/>
  <c r="I125" i="1"/>
  <c r="J125" i="1"/>
  <c r="K125" i="1"/>
  <c r="I126" i="1"/>
  <c r="J126" i="1"/>
  <c r="K126" i="1" s="1"/>
  <c r="I127" i="1"/>
  <c r="J127" i="1"/>
  <c r="K127" i="1"/>
  <c r="I128" i="1"/>
  <c r="J128" i="1"/>
  <c r="K128" i="1" s="1"/>
  <c r="K101" i="1"/>
  <c r="J101" i="1"/>
  <c r="I101" i="1"/>
  <c r="I69" i="1"/>
  <c r="J69" i="1"/>
  <c r="K69" i="1"/>
  <c r="I70" i="1"/>
  <c r="J70" i="1"/>
  <c r="K70" i="1"/>
  <c r="I71" i="1"/>
  <c r="J71" i="1"/>
  <c r="K71" i="1" s="1"/>
  <c r="I72" i="1"/>
  <c r="J72" i="1"/>
  <c r="K72" i="1"/>
  <c r="I73" i="1"/>
  <c r="J73" i="1"/>
  <c r="K73" i="1"/>
  <c r="I74" i="1"/>
  <c r="J74" i="1"/>
  <c r="K74" i="1"/>
  <c r="I75" i="1"/>
  <c r="J75" i="1"/>
  <c r="K75" i="1" s="1"/>
  <c r="I76" i="1"/>
  <c r="J76" i="1"/>
  <c r="K76" i="1"/>
  <c r="I77" i="1"/>
  <c r="J77" i="1"/>
  <c r="K77" i="1"/>
  <c r="I78" i="1"/>
  <c r="J78" i="1"/>
  <c r="K78" i="1"/>
  <c r="I79" i="1"/>
  <c r="J79" i="1"/>
  <c r="K79" i="1" s="1"/>
  <c r="I80" i="1"/>
  <c r="J80" i="1"/>
  <c r="K80" i="1"/>
  <c r="I81" i="1"/>
  <c r="J81" i="1"/>
  <c r="K81" i="1"/>
  <c r="I82" i="1"/>
  <c r="J82" i="1"/>
  <c r="K82" i="1"/>
  <c r="I83" i="1"/>
  <c r="J83" i="1"/>
  <c r="K83" i="1" s="1"/>
  <c r="I84" i="1"/>
  <c r="J84" i="1"/>
  <c r="K84" i="1"/>
  <c r="I85" i="1"/>
  <c r="J85" i="1"/>
  <c r="K85" i="1"/>
  <c r="I86" i="1"/>
  <c r="J86" i="1"/>
  <c r="K86" i="1"/>
  <c r="I87" i="1"/>
  <c r="J87" i="1"/>
  <c r="K87" i="1" s="1"/>
  <c r="I88" i="1"/>
  <c r="J88" i="1"/>
  <c r="K88" i="1"/>
  <c r="I89" i="1"/>
  <c r="J89" i="1"/>
  <c r="K89" i="1"/>
  <c r="I90" i="1"/>
  <c r="J90" i="1"/>
  <c r="K90" i="1"/>
  <c r="I91" i="1"/>
  <c r="J91" i="1"/>
  <c r="K91" i="1" s="1"/>
  <c r="I92" i="1"/>
  <c r="J92" i="1"/>
  <c r="K92" i="1"/>
  <c r="I93" i="1"/>
  <c r="J93" i="1"/>
  <c r="K93" i="1"/>
  <c r="I94" i="1"/>
  <c r="J94" i="1"/>
  <c r="K94" i="1"/>
  <c r="I95" i="1"/>
  <c r="J95" i="1"/>
  <c r="K95" i="1" s="1"/>
  <c r="K68" i="1"/>
  <c r="J68" i="1"/>
  <c r="I68" i="1"/>
  <c r="T37" i="1"/>
  <c r="U37" i="1"/>
  <c r="V37" i="1"/>
  <c r="T38" i="1"/>
  <c r="U38" i="1"/>
  <c r="V38" i="1"/>
  <c r="T39" i="1"/>
  <c r="U39" i="1"/>
  <c r="V39" i="1" s="1"/>
  <c r="T40" i="1"/>
  <c r="U40" i="1"/>
  <c r="V40" i="1"/>
  <c r="T41" i="1"/>
  <c r="U41" i="1"/>
  <c r="V41" i="1"/>
  <c r="T42" i="1"/>
  <c r="U42" i="1"/>
  <c r="V42" i="1"/>
  <c r="T43" i="1"/>
  <c r="U43" i="1"/>
  <c r="V43" i="1" s="1"/>
  <c r="T44" i="1"/>
  <c r="U44" i="1"/>
  <c r="V44" i="1"/>
  <c r="T45" i="1"/>
  <c r="U45" i="1"/>
  <c r="V45" i="1"/>
  <c r="T46" i="1"/>
  <c r="U46" i="1"/>
  <c r="V46" i="1"/>
  <c r="T47" i="1"/>
  <c r="U47" i="1"/>
  <c r="V47" i="1" s="1"/>
  <c r="T48" i="1"/>
  <c r="U48" i="1"/>
  <c r="V48" i="1"/>
  <c r="T49" i="1"/>
  <c r="U49" i="1"/>
  <c r="V49" i="1"/>
  <c r="T50" i="1"/>
  <c r="U50" i="1"/>
  <c r="V50" i="1"/>
  <c r="T51" i="1"/>
  <c r="U51" i="1"/>
  <c r="V51" i="1" s="1"/>
  <c r="T52" i="1"/>
  <c r="U52" i="1"/>
  <c r="V52" i="1"/>
  <c r="T53" i="1"/>
  <c r="U53" i="1"/>
  <c r="V53" i="1"/>
  <c r="T54" i="1"/>
  <c r="U54" i="1"/>
  <c r="V54" i="1"/>
  <c r="T55" i="1"/>
  <c r="U55" i="1"/>
  <c r="V55" i="1" s="1"/>
  <c r="T56" i="1"/>
  <c r="U56" i="1"/>
  <c r="V56" i="1"/>
  <c r="T57" i="1"/>
  <c r="U57" i="1"/>
  <c r="V57" i="1"/>
  <c r="T58" i="1"/>
  <c r="U58" i="1"/>
  <c r="V58" i="1"/>
  <c r="T59" i="1"/>
  <c r="U59" i="1"/>
  <c r="V59" i="1" s="1"/>
  <c r="T60" i="1"/>
  <c r="U60" i="1"/>
  <c r="V60" i="1"/>
  <c r="T61" i="1"/>
  <c r="U61" i="1"/>
  <c r="V61" i="1"/>
  <c r="T62" i="1"/>
  <c r="U62" i="1"/>
  <c r="V62" i="1"/>
  <c r="T63" i="1"/>
  <c r="U63" i="1"/>
  <c r="V63" i="1" s="1"/>
  <c r="V36" i="1"/>
  <c r="U36" i="1"/>
  <c r="T36" i="1"/>
  <c r="I37" i="1"/>
  <c r="J37" i="1"/>
  <c r="K37" i="1" s="1"/>
  <c r="I38" i="1"/>
  <c r="J38" i="1"/>
  <c r="K38" i="1"/>
  <c r="I39" i="1"/>
  <c r="J39" i="1"/>
  <c r="K39" i="1" s="1"/>
  <c r="I40" i="1"/>
  <c r="J40" i="1"/>
  <c r="K40" i="1"/>
  <c r="I41" i="1"/>
  <c r="J41" i="1"/>
  <c r="K41" i="1" s="1"/>
  <c r="I42" i="1"/>
  <c r="J42" i="1"/>
  <c r="K42" i="1"/>
  <c r="I43" i="1"/>
  <c r="J43" i="1"/>
  <c r="K43" i="1" s="1"/>
  <c r="I44" i="1"/>
  <c r="J44" i="1"/>
  <c r="K44" i="1"/>
  <c r="I45" i="1"/>
  <c r="J45" i="1"/>
  <c r="K45" i="1" s="1"/>
  <c r="I46" i="1"/>
  <c r="J46" i="1"/>
  <c r="K46" i="1"/>
  <c r="I47" i="1"/>
  <c r="J47" i="1"/>
  <c r="K47" i="1" s="1"/>
  <c r="I48" i="1"/>
  <c r="J48" i="1"/>
  <c r="K48" i="1"/>
  <c r="I49" i="1"/>
  <c r="J49" i="1"/>
  <c r="K49" i="1" s="1"/>
  <c r="I50" i="1"/>
  <c r="J50" i="1"/>
  <c r="K50" i="1"/>
  <c r="I51" i="1"/>
  <c r="J51" i="1"/>
  <c r="K51" i="1" s="1"/>
  <c r="I52" i="1"/>
  <c r="J52" i="1"/>
  <c r="K52" i="1"/>
  <c r="I53" i="1"/>
  <c r="J53" i="1"/>
  <c r="K53" i="1" s="1"/>
  <c r="I54" i="1"/>
  <c r="J54" i="1"/>
  <c r="K54" i="1"/>
  <c r="I55" i="1"/>
  <c r="J55" i="1"/>
  <c r="K55" i="1" s="1"/>
  <c r="I56" i="1"/>
  <c r="J56" i="1"/>
  <c r="K56" i="1"/>
  <c r="I57" i="1"/>
  <c r="J57" i="1"/>
  <c r="K57" i="1" s="1"/>
  <c r="I58" i="1"/>
  <c r="J58" i="1"/>
  <c r="K58" i="1"/>
  <c r="I59" i="1"/>
  <c r="J59" i="1"/>
  <c r="K59" i="1" s="1"/>
  <c r="I60" i="1"/>
  <c r="J60" i="1"/>
  <c r="K60" i="1"/>
  <c r="I61" i="1"/>
  <c r="J61" i="1"/>
  <c r="K61" i="1" s="1"/>
  <c r="I62" i="1"/>
  <c r="J62" i="1"/>
  <c r="K62" i="1"/>
  <c r="I63" i="1"/>
  <c r="J63" i="1"/>
  <c r="K63" i="1" s="1"/>
  <c r="K36" i="1"/>
  <c r="J36" i="1"/>
  <c r="I36" i="1"/>
  <c r="J28" i="1"/>
  <c r="K28" i="1" s="1"/>
  <c r="I28" i="1"/>
  <c r="K3" i="1"/>
  <c r="J3" i="1"/>
  <c r="I3" i="1"/>
  <c r="I4" i="1"/>
  <c r="J4" i="1"/>
  <c r="K4" i="1" s="1"/>
  <c r="I5" i="1"/>
  <c r="J5" i="1"/>
  <c r="K5" i="1"/>
  <c r="I6" i="1"/>
  <c r="J6" i="1"/>
  <c r="K6" i="1" s="1"/>
  <c r="I7" i="1"/>
  <c r="J7" i="1"/>
  <c r="K7" i="1"/>
  <c r="I8" i="1"/>
  <c r="J8" i="1"/>
  <c r="K8" i="1" s="1"/>
  <c r="I9" i="1"/>
  <c r="J9" i="1"/>
  <c r="K9" i="1"/>
  <c r="I10" i="1"/>
  <c r="J10" i="1"/>
  <c r="K10" i="1" s="1"/>
  <c r="I11" i="1"/>
  <c r="J11" i="1"/>
  <c r="K11" i="1"/>
  <c r="I12" i="1"/>
  <c r="J12" i="1"/>
  <c r="K12" i="1" s="1"/>
  <c r="I13" i="1"/>
  <c r="J13" i="1"/>
  <c r="K13" i="1" s="1"/>
  <c r="I14" i="1"/>
  <c r="J14" i="1"/>
  <c r="K14" i="1" s="1"/>
  <c r="I15" i="1"/>
  <c r="J15" i="1"/>
  <c r="K15" i="1" s="1"/>
  <c r="I16" i="1"/>
  <c r="J16" i="1"/>
  <c r="K16" i="1" s="1"/>
  <c r="I17" i="1"/>
  <c r="J17" i="1"/>
  <c r="K17" i="1" s="1"/>
  <c r="I18" i="1"/>
  <c r="J18" i="1"/>
  <c r="K18" i="1" s="1"/>
  <c r="I19" i="1"/>
  <c r="J19" i="1"/>
  <c r="K19" i="1"/>
  <c r="I20" i="1"/>
  <c r="J20" i="1"/>
  <c r="K20" i="1" s="1"/>
  <c r="I21" i="1"/>
  <c r="J21" i="1"/>
  <c r="K21" i="1" s="1"/>
  <c r="I22" i="1"/>
  <c r="J22" i="1"/>
  <c r="K22" i="1" s="1"/>
  <c r="I23" i="1"/>
  <c r="J23" i="1"/>
  <c r="K23" i="1"/>
  <c r="I24" i="1"/>
  <c r="J24" i="1"/>
  <c r="K24" i="1" s="1"/>
  <c r="I25" i="1"/>
  <c r="J25" i="1"/>
  <c r="K25" i="1" s="1"/>
  <c r="I26" i="1"/>
  <c r="J26" i="1"/>
  <c r="K26" i="1" s="1"/>
  <c r="I27" i="1"/>
  <c r="J27" i="1"/>
  <c r="K27" i="1" s="1"/>
  <c r="I29" i="1"/>
  <c r="J29" i="1"/>
  <c r="K29" i="1" s="1"/>
  <c r="I30" i="1"/>
  <c r="J30" i="1"/>
  <c r="K30" i="1" s="1"/>
  <c r="T191" i="1" l="1"/>
  <c r="U191" i="1"/>
  <c r="V191" i="1" s="1"/>
  <c r="U190" i="1"/>
  <c r="V190" i="1" s="1"/>
  <c r="T190" i="1"/>
  <c r="U189" i="1"/>
  <c r="V189" i="1" s="1"/>
  <c r="T189" i="1"/>
  <c r="U188" i="1"/>
  <c r="V188" i="1" s="1"/>
  <c r="T188" i="1"/>
  <c r="U187" i="1"/>
  <c r="V187" i="1" s="1"/>
  <c r="T187" i="1"/>
  <c r="U186" i="1"/>
  <c r="V186" i="1" s="1"/>
  <c r="T186" i="1"/>
  <c r="U185" i="1"/>
  <c r="V185" i="1" s="1"/>
  <c r="T185" i="1"/>
  <c r="U184" i="1"/>
  <c r="V184" i="1" s="1"/>
  <c r="T184" i="1"/>
  <c r="U183" i="1"/>
  <c r="V183" i="1" s="1"/>
  <c r="T183" i="1"/>
  <c r="U182" i="1"/>
  <c r="V182" i="1" s="1"/>
  <c r="T182" i="1"/>
  <c r="U181" i="1"/>
  <c r="V181" i="1" s="1"/>
  <c r="T181" i="1"/>
  <c r="U180" i="1"/>
  <c r="V180" i="1" s="1"/>
  <c r="T180" i="1"/>
  <c r="U179" i="1"/>
  <c r="V179" i="1" s="1"/>
  <c r="T179" i="1"/>
  <c r="U178" i="1"/>
  <c r="V178" i="1" s="1"/>
  <c r="T178" i="1"/>
  <c r="U177" i="1"/>
  <c r="V177" i="1" s="1"/>
  <c r="T177" i="1"/>
  <c r="U176" i="1"/>
  <c r="V176" i="1" s="1"/>
  <c r="T176" i="1"/>
  <c r="U175" i="1"/>
  <c r="V175" i="1" s="1"/>
  <c r="T175" i="1"/>
  <c r="U174" i="1"/>
  <c r="V174" i="1" s="1"/>
  <c r="T174" i="1"/>
  <c r="U173" i="1"/>
  <c r="V173" i="1" s="1"/>
  <c r="T173" i="1"/>
  <c r="U172" i="1"/>
  <c r="V172" i="1" s="1"/>
  <c r="T172" i="1"/>
  <c r="U171" i="1"/>
  <c r="V171" i="1" s="1"/>
  <c r="T171" i="1"/>
  <c r="U170" i="1"/>
  <c r="V170" i="1" s="1"/>
  <c r="T170" i="1"/>
  <c r="U169" i="1"/>
  <c r="V169" i="1" s="1"/>
  <c r="T169" i="1"/>
  <c r="U168" i="1"/>
  <c r="V168" i="1" s="1"/>
  <c r="T168" i="1"/>
  <c r="U167" i="1"/>
  <c r="V167" i="1" s="1"/>
  <c r="T167" i="1"/>
  <c r="U166" i="1"/>
  <c r="V166" i="1" s="1"/>
  <c r="T166" i="1"/>
  <c r="U165" i="1"/>
  <c r="V165" i="1" s="1"/>
  <c r="T165" i="1"/>
  <c r="U164" i="1"/>
  <c r="V164" i="1" s="1"/>
  <c r="T164" i="1"/>
  <c r="P138" i="1" l="1"/>
  <c r="P139" i="1"/>
  <c r="P140" i="1" s="1"/>
  <c r="O139" i="1"/>
  <c r="O140" i="1" s="1"/>
  <c r="O138" i="1"/>
  <c r="I165" i="1"/>
  <c r="J165" i="1"/>
  <c r="K165" i="1" s="1"/>
  <c r="I166" i="1"/>
  <c r="J166" i="1"/>
  <c r="K166" i="1" s="1"/>
  <c r="I167" i="1"/>
  <c r="J167" i="1"/>
  <c r="K167" i="1" s="1"/>
  <c r="I168" i="1"/>
  <c r="J168" i="1"/>
  <c r="K168" i="1" s="1"/>
  <c r="I169" i="1"/>
  <c r="J169" i="1"/>
  <c r="K169" i="1" s="1"/>
  <c r="I170" i="1"/>
  <c r="J170" i="1"/>
  <c r="K170" i="1" s="1"/>
  <c r="I171" i="1"/>
  <c r="J171" i="1"/>
  <c r="K171" i="1" s="1"/>
  <c r="I172" i="1"/>
  <c r="J172" i="1"/>
  <c r="K172" i="1" s="1"/>
  <c r="I173" i="1"/>
  <c r="J173" i="1"/>
  <c r="K173" i="1" s="1"/>
  <c r="I174" i="1"/>
  <c r="J174" i="1"/>
  <c r="K174" i="1" s="1"/>
  <c r="I175" i="1"/>
  <c r="J175" i="1"/>
  <c r="K175" i="1" s="1"/>
  <c r="I176" i="1"/>
  <c r="J176" i="1"/>
  <c r="K176" i="1" s="1"/>
  <c r="I177" i="1"/>
  <c r="J177" i="1"/>
  <c r="K177" i="1" s="1"/>
  <c r="I178" i="1"/>
  <c r="J178" i="1"/>
  <c r="K178" i="1" s="1"/>
  <c r="I179" i="1"/>
  <c r="J179" i="1"/>
  <c r="K179" i="1" s="1"/>
  <c r="I180" i="1"/>
  <c r="J180" i="1"/>
  <c r="K180" i="1" s="1"/>
  <c r="I181" i="1"/>
  <c r="J181" i="1"/>
  <c r="K181" i="1" s="1"/>
  <c r="I182" i="1"/>
  <c r="J182" i="1"/>
  <c r="K182" i="1" s="1"/>
  <c r="I183" i="1"/>
  <c r="J183" i="1"/>
  <c r="K183" i="1" s="1"/>
  <c r="I184" i="1"/>
  <c r="J184" i="1"/>
  <c r="K184" i="1" s="1"/>
  <c r="I185" i="1"/>
  <c r="J185" i="1"/>
  <c r="K185" i="1" s="1"/>
  <c r="I186" i="1"/>
  <c r="J186" i="1"/>
  <c r="K186" i="1" s="1"/>
  <c r="I187" i="1"/>
  <c r="J187" i="1"/>
  <c r="K187" i="1" s="1"/>
  <c r="I188" i="1"/>
  <c r="J188" i="1"/>
  <c r="K188" i="1"/>
  <c r="I189" i="1"/>
  <c r="J189" i="1"/>
  <c r="K189" i="1" s="1"/>
  <c r="I190" i="1"/>
  <c r="J190" i="1"/>
  <c r="K190" i="1" s="1"/>
  <c r="I191" i="1"/>
  <c r="J191" i="1"/>
  <c r="K191" i="1" s="1"/>
  <c r="J164" i="1"/>
  <c r="K164" i="1" s="1"/>
  <c r="I164" i="1"/>
  <c r="I133" i="1"/>
  <c r="J133" i="1"/>
  <c r="K133" i="1" s="1"/>
  <c r="I134" i="1"/>
  <c r="J134" i="1"/>
  <c r="K134" i="1"/>
  <c r="I135" i="1"/>
  <c r="J135" i="1"/>
  <c r="K135" i="1"/>
  <c r="I136" i="1"/>
  <c r="J136" i="1"/>
  <c r="K136" i="1"/>
  <c r="I137" i="1"/>
  <c r="J137" i="1"/>
  <c r="K137" i="1" s="1"/>
  <c r="I138" i="1"/>
  <c r="J138" i="1"/>
  <c r="K138" i="1"/>
  <c r="I139" i="1"/>
  <c r="J139" i="1"/>
  <c r="K139" i="1"/>
  <c r="I140" i="1"/>
  <c r="J140" i="1"/>
  <c r="K140" i="1"/>
  <c r="I141" i="1"/>
  <c r="J141" i="1"/>
  <c r="K141" i="1" s="1"/>
  <c r="I142" i="1"/>
  <c r="J142" i="1"/>
  <c r="K142" i="1"/>
  <c r="I143" i="1"/>
  <c r="J143" i="1"/>
  <c r="K143" i="1"/>
  <c r="I144" i="1"/>
  <c r="J144" i="1"/>
  <c r="K144" i="1"/>
  <c r="I145" i="1"/>
  <c r="J145" i="1"/>
  <c r="K145" i="1" s="1"/>
  <c r="I146" i="1"/>
  <c r="J146" i="1"/>
  <c r="K146" i="1"/>
  <c r="I147" i="1"/>
  <c r="J147" i="1"/>
  <c r="K147" i="1"/>
  <c r="I148" i="1"/>
  <c r="J148" i="1"/>
  <c r="K148" i="1"/>
  <c r="I149" i="1"/>
  <c r="J149" i="1"/>
  <c r="K149" i="1" s="1"/>
  <c r="I150" i="1"/>
  <c r="J150" i="1"/>
  <c r="K150" i="1"/>
  <c r="I151" i="1"/>
  <c r="J151" i="1"/>
  <c r="K151" i="1"/>
  <c r="I152" i="1"/>
  <c r="J152" i="1"/>
  <c r="K152" i="1"/>
  <c r="I153" i="1"/>
  <c r="J153" i="1"/>
  <c r="K153" i="1" s="1"/>
  <c r="I154" i="1"/>
  <c r="J154" i="1"/>
  <c r="K154" i="1"/>
  <c r="I155" i="1"/>
  <c r="J155" i="1"/>
  <c r="K155" i="1"/>
  <c r="I156" i="1"/>
  <c r="J156" i="1"/>
  <c r="K156" i="1"/>
  <c r="I157" i="1"/>
  <c r="J157" i="1"/>
  <c r="K157" i="1" s="1"/>
  <c r="I158" i="1"/>
  <c r="J158" i="1"/>
  <c r="K158" i="1"/>
  <c r="I159" i="1"/>
  <c r="J159" i="1"/>
  <c r="K159" i="1"/>
  <c r="K132" i="1"/>
</calcChain>
</file>

<file path=xl/sharedStrings.xml><?xml version="1.0" encoding="utf-8"?>
<sst xmlns="http://schemas.openxmlformats.org/spreadsheetml/2006/main" count="153" uniqueCount="27">
  <si>
    <t>Cycle</t>
  </si>
  <si>
    <t>Sample 2</t>
  </si>
  <si>
    <t>Sample 1</t>
  </si>
  <si>
    <t>Sample 3</t>
  </si>
  <si>
    <t>Sample 4</t>
  </si>
  <si>
    <t>Sample 5</t>
  </si>
  <si>
    <t>K*</t>
  </si>
  <si>
    <t>Mean</t>
  </si>
  <si>
    <t>StDev</t>
  </si>
  <si>
    <t>95%CI</t>
  </si>
  <si>
    <t>Sample</t>
  </si>
  <si>
    <t>Failure Load</t>
  </si>
  <si>
    <t xml:space="preserve">Stiffness </t>
  </si>
  <si>
    <t>9mm graft</t>
  </si>
  <si>
    <t>Creep</t>
  </si>
  <si>
    <t>9MM</t>
  </si>
  <si>
    <t>7MM</t>
  </si>
  <si>
    <t>7mm graft</t>
  </si>
  <si>
    <t>8MM</t>
  </si>
  <si>
    <t>Sample 6</t>
  </si>
  <si>
    <t>8mm graft</t>
  </si>
  <si>
    <t>Energy</t>
  </si>
  <si>
    <t>Screw pull out</t>
  </si>
  <si>
    <t>Tightrope cheese-wiring graft</t>
  </si>
  <si>
    <t>Failure Mechanism</t>
  </si>
  <si>
    <t>Tightrope snapping</t>
  </si>
  <si>
    <t>Tightrope slipping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</si>
</sst>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8343771843335"/>
          <c:y val="4.3393092812550972E-2"/>
          <c:w val="0.68041328167312409"/>
          <c:h val="0.78709367469417213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Sheet1!$U$2</c:f>
              <c:strCache>
                <c:ptCount val="1"/>
                <c:pt idx="0">
                  <c:v>7mm graft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Sheet1!$K$77:$K$95</c:f>
                <c:numCache>
                  <c:formatCode>General</c:formatCode>
                  <c:ptCount val="19"/>
                  <c:pt idx="0">
                    <c:v>3.8275076976766238</c:v>
                  </c:pt>
                  <c:pt idx="1">
                    <c:v>4.5698299348526934</c:v>
                  </c:pt>
                  <c:pt idx="2">
                    <c:v>4.5786031005943491</c:v>
                  </c:pt>
                  <c:pt idx="3">
                    <c:v>4.6834256038419646</c:v>
                  </c:pt>
                  <c:pt idx="4">
                    <c:v>4.7884549820345477</c:v>
                  </c:pt>
                  <c:pt idx="5">
                    <c:v>4.8394100011617107</c:v>
                  </c:pt>
                  <c:pt idx="6">
                    <c:v>4.8656324025748967</c:v>
                  </c:pt>
                  <c:pt idx="7">
                    <c:v>4.9350741988623401</c:v>
                  </c:pt>
                  <c:pt idx="8">
                    <c:v>5.0667192616507295</c:v>
                  </c:pt>
                  <c:pt idx="9">
                    <c:v>5.1736731288956772</c:v>
                  </c:pt>
                  <c:pt idx="10">
                    <c:v>5.3984127937019561</c:v>
                  </c:pt>
                  <c:pt idx="11">
                    <c:v>5.5683234860550206</c:v>
                  </c:pt>
                  <c:pt idx="12">
                    <c:v>5.4470908861042586</c:v>
                  </c:pt>
                  <c:pt idx="13">
                    <c:v>5.592492143065332</c:v>
                  </c:pt>
                  <c:pt idx="14">
                    <c:v>5.6260752930123212</c:v>
                  </c:pt>
                  <c:pt idx="15">
                    <c:v>5.5874367526769531</c:v>
                  </c:pt>
                  <c:pt idx="16">
                    <c:v>5.5680802893502426</c:v>
                  </c:pt>
                  <c:pt idx="17">
                    <c:v>5.5944188212717503</c:v>
                  </c:pt>
                  <c:pt idx="18">
                    <c:v>5.5619254507582694</c:v>
                  </c:pt>
                </c:numCache>
              </c:numRef>
            </c:plus>
            <c:minus>
              <c:numRef>
                <c:f>Sheet1!$K$77:$K$95</c:f>
                <c:numCache>
                  <c:formatCode>General</c:formatCode>
                  <c:ptCount val="19"/>
                  <c:pt idx="0">
                    <c:v>3.8275076976766238</c:v>
                  </c:pt>
                  <c:pt idx="1">
                    <c:v>4.5698299348526934</c:v>
                  </c:pt>
                  <c:pt idx="2">
                    <c:v>4.5786031005943491</c:v>
                  </c:pt>
                  <c:pt idx="3">
                    <c:v>4.6834256038419646</c:v>
                  </c:pt>
                  <c:pt idx="4">
                    <c:v>4.7884549820345477</c:v>
                  </c:pt>
                  <c:pt idx="5">
                    <c:v>4.8394100011617107</c:v>
                  </c:pt>
                  <c:pt idx="6">
                    <c:v>4.8656324025748967</c:v>
                  </c:pt>
                  <c:pt idx="7">
                    <c:v>4.9350741988623401</c:v>
                  </c:pt>
                  <c:pt idx="8">
                    <c:v>5.0667192616507295</c:v>
                  </c:pt>
                  <c:pt idx="9">
                    <c:v>5.1736731288956772</c:v>
                  </c:pt>
                  <c:pt idx="10">
                    <c:v>5.3984127937019561</c:v>
                  </c:pt>
                  <c:pt idx="11">
                    <c:v>5.5683234860550206</c:v>
                  </c:pt>
                  <c:pt idx="12">
                    <c:v>5.4470908861042586</c:v>
                  </c:pt>
                  <c:pt idx="13">
                    <c:v>5.592492143065332</c:v>
                  </c:pt>
                  <c:pt idx="14">
                    <c:v>5.6260752930123212</c:v>
                  </c:pt>
                  <c:pt idx="15">
                    <c:v>5.5874367526769531</c:v>
                  </c:pt>
                  <c:pt idx="16">
                    <c:v>5.5680802893502426</c:v>
                  </c:pt>
                  <c:pt idx="17">
                    <c:v>5.5944188212717503</c:v>
                  </c:pt>
                  <c:pt idx="18">
                    <c:v>5.5619254507582694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Sheet1!$B$77:$B$95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Sheet1!$I$77:$I$95</c:f>
              <c:numCache>
                <c:formatCode>General</c:formatCode>
                <c:ptCount val="19"/>
                <c:pt idx="0">
                  <c:v>127.01076537028268</c:v>
                </c:pt>
                <c:pt idx="1">
                  <c:v>129.174100618289</c:v>
                </c:pt>
                <c:pt idx="2">
                  <c:v>131.1243011553893</c:v>
                </c:pt>
                <c:pt idx="3">
                  <c:v>132.16545924219</c:v>
                </c:pt>
                <c:pt idx="4">
                  <c:v>132.77119867057365</c:v>
                </c:pt>
                <c:pt idx="5">
                  <c:v>133.27789358845166</c:v>
                </c:pt>
                <c:pt idx="6">
                  <c:v>133.75440903326668</c:v>
                </c:pt>
                <c:pt idx="7">
                  <c:v>134.20170970972666</c:v>
                </c:pt>
                <c:pt idx="8">
                  <c:v>134.66021499917483</c:v>
                </c:pt>
                <c:pt idx="9">
                  <c:v>135.01212669477198</c:v>
                </c:pt>
                <c:pt idx="10">
                  <c:v>137.56064407790714</c:v>
                </c:pt>
                <c:pt idx="11">
                  <c:v>139.12198970970417</c:v>
                </c:pt>
                <c:pt idx="12">
                  <c:v>140.234870531659</c:v>
                </c:pt>
                <c:pt idx="13">
                  <c:v>141.08602199432099</c:v>
                </c:pt>
                <c:pt idx="14">
                  <c:v>141.69527478591283</c:v>
                </c:pt>
                <c:pt idx="15">
                  <c:v>142.25318288641969</c:v>
                </c:pt>
                <c:pt idx="16">
                  <c:v>142.68562992197135</c:v>
                </c:pt>
                <c:pt idx="17">
                  <c:v>143.09944828918501</c:v>
                </c:pt>
                <c:pt idx="18">
                  <c:v>143.44292481774599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Sheet1!$U$3</c:f>
              <c:strCache>
                <c:ptCount val="1"/>
                <c:pt idx="0">
                  <c:v>8mm graft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Sheet1!$K$141:$K$159</c:f>
                <c:numCache>
                  <c:formatCode>General</c:formatCode>
                  <c:ptCount val="19"/>
                  <c:pt idx="0">
                    <c:v>7.4654166217827802</c:v>
                  </c:pt>
                  <c:pt idx="1">
                    <c:v>7.7327116847287218</c:v>
                  </c:pt>
                  <c:pt idx="2">
                    <c:v>8.0472661649648867</c:v>
                  </c:pt>
                  <c:pt idx="3">
                    <c:v>8.2757262693034139</c:v>
                  </c:pt>
                  <c:pt idx="4">
                    <c:v>8.3248699234873875</c:v>
                  </c:pt>
                  <c:pt idx="5">
                    <c:v>8.4155734249493577</c:v>
                  </c:pt>
                  <c:pt idx="6">
                    <c:v>8.5157031701413679</c:v>
                  </c:pt>
                  <c:pt idx="7">
                    <c:v>8.6127866849128907</c:v>
                  </c:pt>
                  <c:pt idx="8">
                    <c:v>8.7052422529807405</c:v>
                  </c:pt>
                  <c:pt idx="9">
                    <c:v>8.8183386551643128</c:v>
                  </c:pt>
                  <c:pt idx="10">
                    <c:v>9.7385212827414289</c:v>
                  </c:pt>
                  <c:pt idx="11">
                    <c:v>10.365309811976037</c:v>
                  </c:pt>
                  <c:pt idx="12">
                    <c:v>11.274949968230004</c:v>
                  </c:pt>
                  <c:pt idx="13">
                    <c:v>11.605447832699767</c:v>
                  </c:pt>
                  <c:pt idx="14">
                    <c:v>11.848993142168355</c:v>
                  </c:pt>
                  <c:pt idx="15">
                    <c:v>12.069793919619411</c:v>
                  </c:pt>
                  <c:pt idx="16">
                    <c:v>12.217977469635366</c:v>
                  </c:pt>
                  <c:pt idx="17">
                    <c:v>12.465637758507402</c:v>
                  </c:pt>
                  <c:pt idx="18">
                    <c:v>12.74399804326413</c:v>
                  </c:pt>
                </c:numCache>
              </c:numRef>
            </c:plus>
            <c:minus>
              <c:numRef>
                <c:f>Sheet1!$K$141:$K$159</c:f>
                <c:numCache>
                  <c:formatCode>General</c:formatCode>
                  <c:ptCount val="19"/>
                  <c:pt idx="0">
                    <c:v>7.4654166217827802</c:v>
                  </c:pt>
                  <c:pt idx="1">
                    <c:v>7.7327116847287218</c:v>
                  </c:pt>
                  <c:pt idx="2">
                    <c:v>8.0472661649648867</c:v>
                  </c:pt>
                  <c:pt idx="3">
                    <c:v>8.2757262693034139</c:v>
                  </c:pt>
                  <c:pt idx="4">
                    <c:v>8.3248699234873875</c:v>
                  </c:pt>
                  <c:pt idx="5">
                    <c:v>8.4155734249493577</c:v>
                  </c:pt>
                  <c:pt idx="6">
                    <c:v>8.5157031701413679</c:v>
                  </c:pt>
                  <c:pt idx="7">
                    <c:v>8.6127866849128907</c:v>
                  </c:pt>
                  <c:pt idx="8">
                    <c:v>8.7052422529807405</c:v>
                  </c:pt>
                  <c:pt idx="9">
                    <c:v>8.8183386551643128</c:v>
                  </c:pt>
                  <c:pt idx="10">
                    <c:v>9.7385212827414289</c:v>
                  </c:pt>
                  <c:pt idx="11">
                    <c:v>10.365309811976037</c:v>
                  </c:pt>
                  <c:pt idx="12">
                    <c:v>11.274949968230004</c:v>
                  </c:pt>
                  <c:pt idx="13">
                    <c:v>11.605447832699767</c:v>
                  </c:pt>
                  <c:pt idx="14">
                    <c:v>11.848993142168355</c:v>
                  </c:pt>
                  <c:pt idx="15">
                    <c:v>12.069793919619411</c:v>
                  </c:pt>
                  <c:pt idx="16">
                    <c:v>12.217977469635366</c:v>
                  </c:pt>
                  <c:pt idx="17">
                    <c:v>12.465637758507402</c:v>
                  </c:pt>
                  <c:pt idx="18">
                    <c:v>12.74399804326413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Sheet1!$B$141:$B$159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Sheet1!$I$141:$I$159</c:f>
              <c:numCache>
                <c:formatCode>General</c:formatCode>
                <c:ptCount val="19"/>
                <c:pt idx="0">
                  <c:v>136.020287437397</c:v>
                </c:pt>
                <c:pt idx="1">
                  <c:v>139.33053355851101</c:v>
                </c:pt>
                <c:pt idx="2">
                  <c:v>141.68703412332766</c:v>
                </c:pt>
                <c:pt idx="3">
                  <c:v>142.90286703141001</c:v>
                </c:pt>
                <c:pt idx="4">
                  <c:v>143.78292730994482</c:v>
                </c:pt>
                <c:pt idx="5">
                  <c:v>144.59388517318249</c:v>
                </c:pt>
                <c:pt idx="6">
                  <c:v>145.33436657493016</c:v>
                </c:pt>
                <c:pt idx="7">
                  <c:v>145.96749989298701</c:v>
                </c:pt>
                <c:pt idx="8">
                  <c:v>146.5458695634795</c:v>
                </c:pt>
                <c:pt idx="9">
                  <c:v>147.09236529767966</c:v>
                </c:pt>
                <c:pt idx="10">
                  <c:v>150.32702994231249</c:v>
                </c:pt>
                <c:pt idx="11">
                  <c:v>152.2114266960152</c:v>
                </c:pt>
                <c:pt idx="12">
                  <c:v>153.42053144205099</c:v>
                </c:pt>
                <c:pt idx="13">
                  <c:v>154.45250769907418</c:v>
                </c:pt>
                <c:pt idx="14">
                  <c:v>155.36644839531965</c:v>
                </c:pt>
                <c:pt idx="15">
                  <c:v>156.15484139238265</c:v>
                </c:pt>
                <c:pt idx="16">
                  <c:v>156.68107009902232</c:v>
                </c:pt>
                <c:pt idx="17">
                  <c:v>157.18292119924467</c:v>
                </c:pt>
                <c:pt idx="18">
                  <c:v>157.65515840933901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Sheet1!$U$4</c:f>
              <c:strCache>
                <c:ptCount val="1"/>
                <c:pt idx="0">
                  <c:v>9mm graft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Sheet1!$K$12:$K$30</c:f>
                <c:numCache>
                  <c:formatCode>General</c:formatCode>
                  <c:ptCount val="19"/>
                  <c:pt idx="0">
                    <c:v>5.6320159978475939</c:v>
                  </c:pt>
                  <c:pt idx="1">
                    <c:v>6.5320221768548405</c:v>
                  </c:pt>
                  <c:pt idx="2">
                    <c:v>6.5095152362119677</c:v>
                  </c:pt>
                  <c:pt idx="3">
                    <c:v>6.5257904320807514</c:v>
                  </c:pt>
                  <c:pt idx="4">
                    <c:v>6.6718051138039245</c:v>
                  </c:pt>
                  <c:pt idx="5">
                    <c:v>6.8536865052419165</c:v>
                  </c:pt>
                  <c:pt idx="6">
                    <c:v>7.0801274249833828</c:v>
                  </c:pt>
                  <c:pt idx="7">
                    <c:v>7.3211565047062033</c:v>
                  </c:pt>
                  <c:pt idx="8">
                    <c:v>7.26849637490694</c:v>
                  </c:pt>
                  <c:pt idx="9">
                    <c:v>7.3168733573871378</c:v>
                  </c:pt>
                  <c:pt idx="10">
                    <c:v>7.7813784633030734</c:v>
                  </c:pt>
                  <c:pt idx="11">
                    <c:v>8.0353738306774645</c:v>
                  </c:pt>
                  <c:pt idx="12">
                    <c:v>8.2072748652796133</c:v>
                  </c:pt>
                  <c:pt idx="13">
                    <c:v>8.3477664154820648</c:v>
                  </c:pt>
                  <c:pt idx="14">
                    <c:v>8.366391387314339</c:v>
                  </c:pt>
                  <c:pt idx="15">
                    <c:v>8.4707607896693169</c:v>
                  </c:pt>
                  <c:pt idx="16">
                    <c:v>8.4636421402276607</c:v>
                  </c:pt>
                  <c:pt idx="17">
                    <c:v>8.4527106852188396</c:v>
                  </c:pt>
                  <c:pt idx="18">
                    <c:v>8.6933882468920238</c:v>
                  </c:pt>
                </c:numCache>
              </c:numRef>
            </c:plus>
            <c:minus>
              <c:numRef>
                <c:f>Sheet1!$K$12:$K$30</c:f>
                <c:numCache>
                  <c:formatCode>General</c:formatCode>
                  <c:ptCount val="19"/>
                  <c:pt idx="0">
                    <c:v>5.6320159978475939</c:v>
                  </c:pt>
                  <c:pt idx="1">
                    <c:v>6.5320221768548405</c:v>
                  </c:pt>
                  <c:pt idx="2">
                    <c:v>6.5095152362119677</c:v>
                  </c:pt>
                  <c:pt idx="3">
                    <c:v>6.5257904320807514</c:v>
                  </c:pt>
                  <c:pt idx="4">
                    <c:v>6.6718051138039245</c:v>
                  </c:pt>
                  <c:pt idx="5">
                    <c:v>6.8536865052419165</c:v>
                  </c:pt>
                  <c:pt idx="6">
                    <c:v>7.0801274249833828</c:v>
                  </c:pt>
                  <c:pt idx="7">
                    <c:v>7.3211565047062033</c:v>
                  </c:pt>
                  <c:pt idx="8">
                    <c:v>7.26849637490694</c:v>
                  </c:pt>
                  <c:pt idx="9">
                    <c:v>7.3168733573871378</c:v>
                  </c:pt>
                  <c:pt idx="10">
                    <c:v>7.7813784633030734</c:v>
                  </c:pt>
                  <c:pt idx="11">
                    <c:v>8.0353738306774645</c:v>
                  </c:pt>
                  <c:pt idx="12">
                    <c:v>8.2072748652796133</c:v>
                  </c:pt>
                  <c:pt idx="13">
                    <c:v>8.3477664154820648</c:v>
                  </c:pt>
                  <c:pt idx="14">
                    <c:v>8.366391387314339</c:v>
                  </c:pt>
                  <c:pt idx="15">
                    <c:v>8.4707607896693169</c:v>
                  </c:pt>
                  <c:pt idx="16">
                    <c:v>8.4636421402276607</c:v>
                  </c:pt>
                  <c:pt idx="17">
                    <c:v>8.4527106852188396</c:v>
                  </c:pt>
                  <c:pt idx="18">
                    <c:v>8.6933882468920238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Sheet1!$B$12:$B$30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Sheet1!$I$12:$I$30</c:f>
              <c:numCache>
                <c:formatCode>General</c:formatCode>
                <c:ptCount val="19"/>
                <c:pt idx="0">
                  <c:v>145.9193166433457</c:v>
                </c:pt>
                <c:pt idx="1">
                  <c:v>149.79345899404518</c:v>
                </c:pt>
                <c:pt idx="2">
                  <c:v>152.57172747233983</c:v>
                </c:pt>
                <c:pt idx="3">
                  <c:v>154.11649014463367</c:v>
                </c:pt>
                <c:pt idx="4">
                  <c:v>155.18300989449332</c:v>
                </c:pt>
                <c:pt idx="5">
                  <c:v>156.09549011895498</c:v>
                </c:pt>
                <c:pt idx="6">
                  <c:v>156.92206809852951</c:v>
                </c:pt>
                <c:pt idx="7">
                  <c:v>157.72440386765501</c:v>
                </c:pt>
                <c:pt idx="8">
                  <c:v>158.39140550725133</c:v>
                </c:pt>
                <c:pt idx="9">
                  <c:v>159.03510439265449</c:v>
                </c:pt>
                <c:pt idx="10">
                  <c:v>163.51654750043932</c:v>
                </c:pt>
                <c:pt idx="11">
                  <c:v>166.41571903695066</c:v>
                </c:pt>
                <c:pt idx="12">
                  <c:v>168.457307053444</c:v>
                </c:pt>
                <c:pt idx="13">
                  <c:v>170.11949705427435</c:v>
                </c:pt>
                <c:pt idx="14">
                  <c:v>171.37244852960498</c:v>
                </c:pt>
                <c:pt idx="15">
                  <c:v>172.41069959165816</c:v>
                </c:pt>
                <c:pt idx="16">
                  <c:v>173.40024797057868</c:v>
                </c:pt>
                <c:pt idx="17">
                  <c:v>174.30689645039487</c:v>
                </c:pt>
                <c:pt idx="18">
                  <c:v>175.17932728933519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44504"/>
        <c:axId val="212545288"/>
      </c:scatterChart>
      <c:valAx>
        <c:axId val="212544504"/>
        <c:scaling>
          <c:orientation val="minMax"/>
          <c:max val="10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45288"/>
        <c:crosses val="autoZero"/>
        <c:crossBetween val="midCat"/>
        <c:majorUnit val="200"/>
      </c:valAx>
      <c:valAx>
        <c:axId val="212545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Dynamic Stiffness k* [N/mm]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44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249806737120821"/>
          <c:y val="0.54346693951391667"/>
          <c:w val="0.21363940618533794"/>
          <c:h val="0.258971484496641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Failure Load</c:v>
                </c:pt>
              </c:strCache>
            </c:strRef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(Sheet1!$N$76,Sheet1!$O$140,Sheet1!$N$11)</c:f>
                <c:numCache>
                  <c:formatCode>General</c:formatCode>
                  <c:ptCount val="3"/>
                  <c:pt idx="0">
                    <c:v>58.900537778054534</c:v>
                  </c:pt>
                  <c:pt idx="1">
                    <c:v>183.37198614767777</c:v>
                  </c:pt>
                  <c:pt idx="2">
                    <c:v>72.476789170050253</c:v>
                  </c:pt>
                </c:numCache>
              </c:numRef>
            </c:plus>
            <c:minus>
              <c:numRef>
                <c:f>(Sheet1!$N$76,Sheet1!$O$140,Sheet1!$N$11)</c:f>
                <c:numCache>
                  <c:formatCode>General</c:formatCode>
                  <c:ptCount val="3"/>
                  <c:pt idx="0">
                    <c:v>58.900537778054534</c:v>
                  </c:pt>
                  <c:pt idx="1">
                    <c:v>183.37198614767777</c:v>
                  </c:pt>
                  <c:pt idx="2">
                    <c:v>72.476789170050253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Sheet1!$U$2:$U$4</c:f>
              <c:strCache>
                <c:ptCount val="3"/>
                <c:pt idx="0">
                  <c:v>7mm graft</c:v>
                </c:pt>
                <c:pt idx="1">
                  <c:v>8mm graft</c:v>
                </c:pt>
                <c:pt idx="2">
                  <c:v>9mm graft</c:v>
                </c:pt>
              </c:strCache>
            </c:strRef>
          </c:cat>
          <c:val>
            <c:numRef>
              <c:f>(Sheet1!$N$74,Sheet1!$O$138,Sheet1!$N$9)</c:f>
              <c:numCache>
                <c:formatCode>General</c:formatCode>
                <c:ptCount val="3"/>
                <c:pt idx="0">
                  <c:v>531.57112933695294</c:v>
                </c:pt>
                <c:pt idx="1">
                  <c:v>604.13901057715213</c:v>
                </c:pt>
                <c:pt idx="2">
                  <c:v>627.94639278824127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491632"/>
        <c:axId val="215492024"/>
      </c:barChart>
      <c:catAx>
        <c:axId val="21549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492024"/>
        <c:crosses val="autoZero"/>
        <c:auto val="1"/>
        <c:lblAlgn val="ctr"/>
        <c:lblOffset val="100"/>
        <c:noMultiLvlLbl val="0"/>
      </c:catAx>
      <c:valAx>
        <c:axId val="215492024"/>
        <c:scaling>
          <c:orientation val="minMax"/>
          <c:max val="8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Failure Load [N]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49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38648293963254"/>
          <c:y val="5.0925925925925923E-2"/>
          <c:w val="0.68981951330157798"/>
          <c:h val="0.78709367469417213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Sheet1!$U$2</c:f>
              <c:strCache>
                <c:ptCount val="1"/>
                <c:pt idx="0">
                  <c:v>7mm graft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Sheet1!$K$110:$K$128</c:f>
                <c:numCache>
                  <c:formatCode>General</c:formatCode>
                  <c:ptCount val="19"/>
                  <c:pt idx="0">
                    <c:v>0.2704895090219428</c:v>
                  </c:pt>
                  <c:pt idx="1">
                    <c:v>0.28165837551779499</c:v>
                  </c:pt>
                  <c:pt idx="2">
                    <c:v>0.28929325831589375</c:v>
                  </c:pt>
                  <c:pt idx="3">
                    <c:v>0.29667950891298922</c:v>
                  </c:pt>
                  <c:pt idx="4">
                    <c:v>0.3072866152208435</c:v>
                  </c:pt>
                  <c:pt idx="5">
                    <c:v>0.31621956809065332</c:v>
                  </c:pt>
                  <c:pt idx="6">
                    <c:v>0.32407492620124928</c:v>
                  </c:pt>
                  <c:pt idx="7">
                    <c:v>0.33149009736695295</c:v>
                  </c:pt>
                  <c:pt idx="8">
                    <c:v>0.33834088133790152</c:v>
                  </c:pt>
                  <c:pt idx="9">
                    <c:v>0.34469420135257006</c:v>
                  </c:pt>
                  <c:pt idx="10">
                    <c:v>0.37418001060622441</c:v>
                  </c:pt>
                  <c:pt idx="11">
                    <c:v>0.39976126294358844</c:v>
                  </c:pt>
                  <c:pt idx="12">
                    <c:v>0.428636127341679</c:v>
                  </c:pt>
                  <c:pt idx="13">
                    <c:v>0.4763292550046036</c:v>
                  </c:pt>
                  <c:pt idx="14">
                    <c:v>0.51903447788996648</c:v>
                  </c:pt>
                  <c:pt idx="15">
                    <c:v>0.55908901345624618</c:v>
                  </c:pt>
                  <c:pt idx="16">
                    <c:v>0.59626372066710598</c:v>
                  </c:pt>
                  <c:pt idx="17">
                    <c:v>0.63443386975206739</c:v>
                  </c:pt>
                  <c:pt idx="18">
                    <c:v>0.6705370510882781</c:v>
                  </c:pt>
                </c:numCache>
              </c:numRef>
            </c:plus>
            <c:minus>
              <c:numRef>
                <c:f>Sheet1!$K$110:$K$128</c:f>
                <c:numCache>
                  <c:formatCode>General</c:formatCode>
                  <c:ptCount val="19"/>
                  <c:pt idx="0">
                    <c:v>0.2704895090219428</c:v>
                  </c:pt>
                  <c:pt idx="1">
                    <c:v>0.28165837551779499</c:v>
                  </c:pt>
                  <c:pt idx="2">
                    <c:v>0.28929325831589375</c:v>
                  </c:pt>
                  <c:pt idx="3">
                    <c:v>0.29667950891298922</c:v>
                  </c:pt>
                  <c:pt idx="4">
                    <c:v>0.3072866152208435</c:v>
                  </c:pt>
                  <c:pt idx="5">
                    <c:v>0.31621956809065332</c:v>
                  </c:pt>
                  <c:pt idx="6">
                    <c:v>0.32407492620124928</c:v>
                  </c:pt>
                  <c:pt idx="7">
                    <c:v>0.33149009736695295</c:v>
                  </c:pt>
                  <c:pt idx="8">
                    <c:v>0.33834088133790152</c:v>
                  </c:pt>
                  <c:pt idx="9">
                    <c:v>0.34469420135257006</c:v>
                  </c:pt>
                  <c:pt idx="10">
                    <c:v>0.37418001060622441</c:v>
                  </c:pt>
                  <c:pt idx="11">
                    <c:v>0.39976126294358844</c:v>
                  </c:pt>
                  <c:pt idx="12">
                    <c:v>0.428636127341679</c:v>
                  </c:pt>
                  <c:pt idx="13">
                    <c:v>0.4763292550046036</c:v>
                  </c:pt>
                  <c:pt idx="14">
                    <c:v>0.51903447788996648</c:v>
                  </c:pt>
                  <c:pt idx="15">
                    <c:v>0.55908901345624618</c:v>
                  </c:pt>
                  <c:pt idx="16">
                    <c:v>0.59626372066710598</c:v>
                  </c:pt>
                  <c:pt idx="17">
                    <c:v>0.63443386975206739</c:v>
                  </c:pt>
                  <c:pt idx="18">
                    <c:v>0.6705370510882781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Sheet1!$B$110:$B$128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Sheet1!$I$110:$I$128</c:f>
              <c:numCache>
                <c:formatCode>General</c:formatCode>
                <c:ptCount val="19"/>
                <c:pt idx="0">
                  <c:v>4.0063008014112702</c:v>
                </c:pt>
                <c:pt idx="1">
                  <c:v>4.1752141062170267</c:v>
                </c:pt>
                <c:pt idx="2">
                  <c:v>4.2952558863908052</c:v>
                </c:pt>
                <c:pt idx="3">
                  <c:v>4.3919081054627886</c:v>
                </c:pt>
                <c:pt idx="4">
                  <c:v>4.4771866220980883</c:v>
                </c:pt>
                <c:pt idx="5">
                  <c:v>4.5529234316200045</c:v>
                </c:pt>
                <c:pt idx="6">
                  <c:v>4.62194550782442</c:v>
                </c:pt>
                <c:pt idx="7">
                  <c:v>4.6861900296062222</c:v>
                </c:pt>
                <c:pt idx="8">
                  <c:v>4.7444922942668191</c:v>
                </c:pt>
                <c:pt idx="9">
                  <c:v>4.7991226334124812</c:v>
                </c:pt>
                <c:pt idx="10">
                  <c:v>5.2083804737776518</c:v>
                </c:pt>
                <c:pt idx="11">
                  <c:v>5.4868963360786438</c:v>
                </c:pt>
                <c:pt idx="12">
                  <c:v>5.7396607846021652</c:v>
                </c:pt>
                <c:pt idx="13">
                  <c:v>5.9365835972130272</c:v>
                </c:pt>
                <c:pt idx="14">
                  <c:v>6.0993850044906113</c:v>
                </c:pt>
                <c:pt idx="15">
                  <c:v>6.2453310471028081</c:v>
                </c:pt>
                <c:pt idx="16">
                  <c:v>6.3783055171370506</c:v>
                </c:pt>
                <c:pt idx="17">
                  <c:v>6.4999297726899359</c:v>
                </c:pt>
                <c:pt idx="18">
                  <c:v>6.6114260442554977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Sheet1!$U$3</c:f>
              <c:strCache>
                <c:ptCount val="1"/>
                <c:pt idx="0">
                  <c:v>8mm graft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Sheet1!$K$173:$K$191</c:f>
                <c:numCache>
                  <c:formatCode>General</c:formatCode>
                  <c:ptCount val="19"/>
                  <c:pt idx="0">
                    <c:v>0.56070085362026656</c:v>
                  </c:pt>
                  <c:pt idx="1">
                    <c:v>0.57469639073351497</c:v>
                  </c:pt>
                  <c:pt idx="2">
                    <c:v>0.58613105673589072</c:v>
                  </c:pt>
                  <c:pt idx="3">
                    <c:v>0.59315096780037824</c:v>
                  </c:pt>
                  <c:pt idx="4">
                    <c:v>0.59967441013724643</c:v>
                  </c:pt>
                  <c:pt idx="5">
                    <c:v>0.60452993163758051</c:v>
                  </c:pt>
                  <c:pt idx="6">
                    <c:v>0.60927636906355653</c:v>
                  </c:pt>
                  <c:pt idx="7">
                    <c:v>0.61347155553452404</c:v>
                  </c:pt>
                  <c:pt idx="8">
                    <c:v>0.61690741760324708</c:v>
                  </c:pt>
                  <c:pt idx="9">
                    <c:v>0.62013324603135944</c:v>
                  </c:pt>
                  <c:pt idx="10">
                    <c:v>0.64925298451027469</c:v>
                  </c:pt>
                  <c:pt idx="11">
                    <c:v>0.66016859282152041</c:v>
                  </c:pt>
                  <c:pt idx="12">
                    <c:v>0.62720646911135769</c:v>
                  </c:pt>
                  <c:pt idx="13">
                    <c:v>0.62092326910430662</c:v>
                  </c:pt>
                  <c:pt idx="14">
                    <c:v>0.62018592191035404</c:v>
                  </c:pt>
                  <c:pt idx="15">
                    <c:v>0.62352652207037373</c:v>
                  </c:pt>
                  <c:pt idx="16">
                    <c:v>0.62793878318381147</c:v>
                  </c:pt>
                  <c:pt idx="17">
                    <c:v>0.63448104811912598</c:v>
                  </c:pt>
                  <c:pt idx="18">
                    <c:v>0.64584313012027761</c:v>
                  </c:pt>
                </c:numCache>
              </c:numRef>
            </c:plus>
            <c:minus>
              <c:numRef>
                <c:f>Sheet1!$K$173:$K$191</c:f>
                <c:numCache>
                  <c:formatCode>General</c:formatCode>
                  <c:ptCount val="19"/>
                  <c:pt idx="0">
                    <c:v>0.56070085362026656</c:v>
                  </c:pt>
                  <c:pt idx="1">
                    <c:v>0.57469639073351497</c:v>
                  </c:pt>
                  <c:pt idx="2">
                    <c:v>0.58613105673589072</c:v>
                  </c:pt>
                  <c:pt idx="3">
                    <c:v>0.59315096780037824</c:v>
                  </c:pt>
                  <c:pt idx="4">
                    <c:v>0.59967441013724643</c:v>
                  </c:pt>
                  <c:pt idx="5">
                    <c:v>0.60452993163758051</c:v>
                  </c:pt>
                  <c:pt idx="6">
                    <c:v>0.60927636906355653</c:v>
                  </c:pt>
                  <c:pt idx="7">
                    <c:v>0.61347155553452404</c:v>
                  </c:pt>
                  <c:pt idx="8">
                    <c:v>0.61690741760324708</c:v>
                  </c:pt>
                  <c:pt idx="9">
                    <c:v>0.62013324603135944</c:v>
                  </c:pt>
                  <c:pt idx="10">
                    <c:v>0.64925298451027469</c:v>
                  </c:pt>
                  <c:pt idx="11">
                    <c:v>0.66016859282152041</c:v>
                  </c:pt>
                  <c:pt idx="12">
                    <c:v>0.62720646911135769</c:v>
                  </c:pt>
                  <c:pt idx="13">
                    <c:v>0.62092326910430662</c:v>
                  </c:pt>
                  <c:pt idx="14">
                    <c:v>0.62018592191035404</c:v>
                  </c:pt>
                  <c:pt idx="15">
                    <c:v>0.62352652207037373</c:v>
                  </c:pt>
                  <c:pt idx="16">
                    <c:v>0.62793878318381147</c:v>
                  </c:pt>
                  <c:pt idx="17">
                    <c:v>0.63448104811912598</c:v>
                  </c:pt>
                  <c:pt idx="18">
                    <c:v>0.64584313012027761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Sheet1!$B$173:$B$191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Sheet1!$I$173:$I$191</c:f>
              <c:numCache>
                <c:formatCode>General</c:formatCode>
                <c:ptCount val="19"/>
                <c:pt idx="0">
                  <c:v>4.142481714952738</c:v>
                </c:pt>
                <c:pt idx="1">
                  <c:v>4.2829178832471353</c:v>
                </c:pt>
                <c:pt idx="2">
                  <c:v>4.3867514445446432</c:v>
                </c:pt>
                <c:pt idx="3">
                  <c:v>4.4690090836957097</c:v>
                </c:pt>
                <c:pt idx="4">
                  <c:v>4.5390226086601615</c:v>
                </c:pt>
                <c:pt idx="5">
                  <c:v>4.6003874507732689</c:v>
                </c:pt>
                <c:pt idx="6">
                  <c:v>4.6554048662073892</c:v>
                </c:pt>
                <c:pt idx="7">
                  <c:v>4.7059657983481884</c:v>
                </c:pt>
                <c:pt idx="8">
                  <c:v>4.7517677256837487</c:v>
                </c:pt>
                <c:pt idx="9">
                  <c:v>4.7944008489139369</c:v>
                </c:pt>
                <c:pt idx="10">
                  <c:v>5.1129108318127718</c:v>
                </c:pt>
                <c:pt idx="11">
                  <c:v>5.3460398339666417</c:v>
                </c:pt>
                <c:pt idx="12">
                  <c:v>5.5468803388066581</c:v>
                </c:pt>
                <c:pt idx="13">
                  <c:v>5.7011131383478642</c:v>
                </c:pt>
                <c:pt idx="14">
                  <c:v>5.8316215942613772</c:v>
                </c:pt>
                <c:pt idx="15">
                  <c:v>5.9476372646167874</c:v>
                </c:pt>
                <c:pt idx="16">
                  <c:v>6.0510309762321413</c:v>
                </c:pt>
                <c:pt idx="17">
                  <c:v>6.1507439427077761</c:v>
                </c:pt>
                <c:pt idx="18">
                  <c:v>6.2422014609910548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Sheet1!$U$4</c:f>
              <c:strCache>
                <c:ptCount val="1"/>
                <c:pt idx="0">
                  <c:v>9mm graft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Sheet1!$K$45:$K$63</c:f>
                <c:numCache>
                  <c:formatCode>General</c:formatCode>
                  <c:ptCount val="19"/>
                  <c:pt idx="0">
                    <c:v>0.49416895045698578</c:v>
                  </c:pt>
                  <c:pt idx="1">
                    <c:v>0.48800809950254737</c:v>
                  </c:pt>
                  <c:pt idx="2">
                    <c:v>0.48291566143144787</c:v>
                  </c:pt>
                  <c:pt idx="3">
                    <c:v>0.4784204865684768</c:v>
                  </c:pt>
                  <c:pt idx="4">
                    <c:v>0.47410780024639931</c:v>
                  </c:pt>
                  <c:pt idx="5">
                    <c:v>0.47096662920933835</c:v>
                  </c:pt>
                  <c:pt idx="6">
                    <c:v>0.46857970527926729</c:v>
                  </c:pt>
                  <c:pt idx="7">
                    <c:v>0.467071697710361</c:v>
                  </c:pt>
                  <c:pt idx="8">
                    <c:v>0.46606163973853215</c:v>
                  </c:pt>
                  <c:pt idx="9">
                    <c:v>0.46541307190440673</c:v>
                  </c:pt>
                  <c:pt idx="10">
                    <c:v>0.47993478277503682</c:v>
                  </c:pt>
                  <c:pt idx="11">
                    <c:v>0.49430814411561563</c:v>
                  </c:pt>
                  <c:pt idx="12">
                    <c:v>0.50022073712993709</c:v>
                  </c:pt>
                  <c:pt idx="13">
                    <c:v>0.50403214451302591</c:v>
                  </c:pt>
                  <c:pt idx="14">
                    <c:v>0.50718911010368728</c:v>
                  </c:pt>
                  <c:pt idx="15">
                    <c:v>0.51164463714844066</c:v>
                  </c:pt>
                  <c:pt idx="16">
                    <c:v>0.52067614090132885</c:v>
                  </c:pt>
                  <c:pt idx="17">
                    <c:v>0.53115876502309589</c:v>
                  </c:pt>
                  <c:pt idx="18">
                    <c:v>0.53777691033918185</c:v>
                  </c:pt>
                </c:numCache>
              </c:numRef>
            </c:plus>
            <c:minus>
              <c:numRef>
                <c:f>Sheet1!$K$45:$K$63</c:f>
                <c:numCache>
                  <c:formatCode>General</c:formatCode>
                  <c:ptCount val="19"/>
                  <c:pt idx="0">
                    <c:v>0.49416895045698578</c:v>
                  </c:pt>
                  <c:pt idx="1">
                    <c:v>0.48800809950254737</c:v>
                  </c:pt>
                  <c:pt idx="2">
                    <c:v>0.48291566143144787</c:v>
                  </c:pt>
                  <c:pt idx="3">
                    <c:v>0.4784204865684768</c:v>
                  </c:pt>
                  <c:pt idx="4">
                    <c:v>0.47410780024639931</c:v>
                  </c:pt>
                  <c:pt idx="5">
                    <c:v>0.47096662920933835</c:v>
                  </c:pt>
                  <c:pt idx="6">
                    <c:v>0.46857970527926729</c:v>
                  </c:pt>
                  <c:pt idx="7">
                    <c:v>0.467071697710361</c:v>
                  </c:pt>
                  <c:pt idx="8">
                    <c:v>0.46606163973853215</c:v>
                  </c:pt>
                  <c:pt idx="9">
                    <c:v>0.46541307190440673</c:v>
                  </c:pt>
                  <c:pt idx="10">
                    <c:v>0.47993478277503682</c:v>
                  </c:pt>
                  <c:pt idx="11">
                    <c:v>0.49430814411561563</c:v>
                  </c:pt>
                  <c:pt idx="12">
                    <c:v>0.50022073712993709</c:v>
                  </c:pt>
                  <c:pt idx="13">
                    <c:v>0.50403214451302591</c:v>
                  </c:pt>
                  <c:pt idx="14">
                    <c:v>0.50718911010368728</c:v>
                  </c:pt>
                  <c:pt idx="15">
                    <c:v>0.51164463714844066</c:v>
                  </c:pt>
                  <c:pt idx="16">
                    <c:v>0.52067614090132885</c:v>
                  </c:pt>
                  <c:pt idx="17">
                    <c:v>0.53115876502309589</c:v>
                  </c:pt>
                  <c:pt idx="18">
                    <c:v>0.53777691033918185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Sheet1!$B$45:$B$63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Sheet1!$I$45:$I$63</c:f>
              <c:numCache>
                <c:formatCode>General</c:formatCode>
                <c:ptCount val="19"/>
                <c:pt idx="0">
                  <c:v>4.0284630935639152</c:v>
                </c:pt>
                <c:pt idx="1">
                  <c:v>4.1543486155569562</c:v>
                </c:pt>
                <c:pt idx="2">
                  <c:v>4.2473423480987549</c:v>
                </c:pt>
                <c:pt idx="3">
                  <c:v>4.3227428384125242</c:v>
                </c:pt>
                <c:pt idx="4">
                  <c:v>4.3872418440878418</c:v>
                </c:pt>
                <c:pt idx="5">
                  <c:v>4.4445914588868618</c:v>
                </c:pt>
                <c:pt idx="6">
                  <c:v>4.4959645625203848</c:v>
                </c:pt>
                <c:pt idx="7">
                  <c:v>4.5431313477456561</c:v>
                </c:pt>
                <c:pt idx="8">
                  <c:v>4.5862411707639685</c:v>
                </c:pt>
                <c:pt idx="9">
                  <c:v>4.6263194456696501</c:v>
                </c:pt>
                <c:pt idx="10">
                  <c:v>4.9306094553321609</c:v>
                </c:pt>
                <c:pt idx="11">
                  <c:v>5.1333908457308981</c:v>
                </c:pt>
                <c:pt idx="12">
                  <c:v>5.2826275583356619</c:v>
                </c:pt>
                <c:pt idx="13">
                  <c:v>5.4022260475903749</c:v>
                </c:pt>
                <c:pt idx="14">
                  <c:v>5.5030508060008287</c:v>
                </c:pt>
                <c:pt idx="15">
                  <c:v>5.591093972325325</c:v>
                </c:pt>
                <c:pt idx="16">
                  <c:v>5.6705872621387234</c:v>
                </c:pt>
                <c:pt idx="17">
                  <c:v>5.7427186984568861</c:v>
                </c:pt>
                <c:pt idx="18">
                  <c:v>5.8060908410698175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493200"/>
        <c:axId val="215493592"/>
      </c:scatterChart>
      <c:valAx>
        <c:axId val="215493200"/>
        <c:scaling>
          <c:orientation val="minMax"/>
          <c:max val="10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493592"/>
        <c:crosses val="autoZero"/>
        <c:crossBetween val="midCat"/>
        <c:majorUnit val="200"/>
      </c:valAx>
      <c:valAx>
        <c:axId val="215493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Dynamic Creep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493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968050290010046"/>
          <c:y val="0.56215453837501073"/>
          <c:w val="0.21363940618533794"/>
          <c:h val="0.25185688327420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Sheet1!$O$2</c:f>
              <c:strCache>
                <c:ptCount val="1"/>
                <c:pt idx="0">
                  <c:v>Stiffness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(Sheet1!$O$11,Sheet1!$O$76,Sheet1!$P$140)</c:f>
                <c:numCache>
                  <c:formatCode>General</c:formatCode>
                  <c:ptCount val="3"/>
                  <c:pt idx="0">
                    <c:v>12.408202633026043</c:v>
                  </c:pt>
                  <c:pt idx="1">
                    <c:v>4.9888073907138892</c:v>
                  </c:pt>
                  <c:pt idx="2">
                    <c:v>16.675297090363795</c:v>
                  </c:pt>
                </c:numCache>
              </c:numRef>
            </c:plus>
            <c:minus>
              <c:numRef>
                <c:f>(Sheet1!$O$11,Sheet1!$O$76,Sheet1!$P$140)</c:f>
                <c:numCache>
                  <c:formatCode>General</c:formatCode>
                  <c:ptCount val="3"/>
                  <c:pt idx="0">
                    <c:v>12.408202633026043</c:v>
                  </c:pt>
                  <c:pt idx="1">
                    <c:v>4.9888073907138892</c:v>
                  </c:pt>
                  <c:pt idx="2">
                    <c:v>16.675297090363795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Sheet1!$U$2:$U$4</c:f>
              <c:strCache>
                <c:ptCount val="3"/>
                <c:pt idx="0">
                  <c:v>7mm graft</c:v>
                </c:pt>
                <c:pt idx="1">
                  <c:v>8mm graft</c:v>
                </c:pt>
                <c:pt idx="2">
                  <c:v>9mm graft</c:v>
                </c:pt>
              </c:strCache>
            </c:strRef>
          </c:cat>
          <c:val>
            <c:numRef>
              <c:f>(Sheet1!$O$74,Sheet1!$P$138,Sheet1!$O$9)</c:f>
              <c:numCache>
                <c:formatCode>General</c:formatCode>
                <c:ptCount val="3"/>
                <c:pt idx="0">
                  <c:v>167.78833333333333</c:v>
                </c:pt>
                <c:pt idx="1">
                  <c:v>186.98166666666665</c:v>
                </c:pt>
                <c:pt idx="2">
                  <c:v>216.30333333333331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44896"/>
        <c:axId val="215494376"/>
      </c:barChart>
      <c:catAx>
        <c:axId val="2125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494376"/>
        <c:crosses val="autoZero"/>
        <c:auto val="1"/>
        <c:lblAlgn val="ctr"/>
        <c:lblOffset val="100"/>
        <c:noMultiLvlLbl val="0"/>
      </c:catAx>
      <c:valAx>
        <c:axId val="215494376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Linear</a:t>
                </a:r>
                <a:r>
                  <a:rPr lang="en-US" sz="1400" b="1" baseline="0">
                    <a:solidFill>
                      <a:sysClr val="windowText" lastClr="000000"/>
                    </a:solidFill>
                  </a:rPr>
                  <a:t> s</a:t>
                </a:r>
                <a:r>
                  <a:rPr lang="en-US" sz="1400" b="1">
                    <a:solidFill>
                      <a:sysClr val="windowText" lastClr="000000"/>
                    </a:solidFill>
                  </a:rPr>
                  <a:t>tiffness [N/mm]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4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38648293963254"/>
          <c:y val="5.0925925925925923E-2"/>
          <c:w val="0.67100705004467032"/>
          <c:h val="0.78709367469417213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Sheet1!$U$2</c:f>
              <c:strCache>
                <c:ptCount val="1"/>
                <c:pt idx="0">
                  <c:v>7mm graft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Sheet1!$V$110:$V$128</c:f>
                <c:numCache>
                  <c:formatCode>General</c:formatCode>
                  <c:ptCount val="19"/>
                  <c:pt idx="0">
                    <c:v>1.2790872075436792E-3</c:v>
                  </c:pt>
                  <c:pt idx="1">
                    <c:v>1.0396692871099118E-3</c:v>
                  </c:pt>
                  <c:pt idx="2">
                    <c:v>1.2045306486813605E-3</c:v>
                  </c:pt>
                  <c:pt idx="3">
                    <c:v>1.1714359271440184E-3</c:v>
                  </c:pt>
                  <c:pt idx="4">
                    <c:v>1.1048801640781024E-3</c:v>
                  </c:pt>
                  <c:pt idx="5">
                    <c:v>1.0855093152419538E-3</c:v>
                  </c:pt>
                  <c:pt idx="6">
                    <c:v>1.122405013451989E-3</c:v>
                  </c:pt>
                  <c:pt idx="7">
                    <c:v>1.0875241623304528E-3</c:v>
                  </c:pt>
                  <c:pt idx="8">
                    <c:v>1.0971962798243245E-3</c:v>
                  </c:pt>
                  <c:pt idx="9">
                    <c:v>1.1207961289045236E-3</c:v>
                  </c:pt>
                  <c:pt idx="10">
                    <c:v>1.0699820168408743E-3</c:v>
                  </c:pt>
                  <c:pt idx="11">
                    <c:v>1.079750333826965E-3</c:v>
                  </c:pt>
                  <c:pt idx="12">
                    <c:v>1.0745226348162294E-3</c:v>
                  </c:pt>
                  <c:pt idx="13">
                    <c:v>1.09514331963675E-3</c:v>
                  </c:pt>
                  <c:pt idx="14">
                    <c:v>1.0780855283207679E-3</c:v>
                  </c:pt>
                  <c:pt idx="15">
                    <c:v>1.0222453924365233E-3</c:v>
                  </c:pt>
                  <c:pt idx="16">
                    <c:v>1.0136088669397065E-3</c:v>
                  </c:pt>
                  <c:pt idx="17">
                    <c:v>1.0068076477121888E-3</c:v>
                  </c:pt>
                  <c:pt idx="18">
                    <c:v>1.0151022014041602E-3</c:v>
                  </c:pt>
                </c:numCache>
              </c:numRef>
            </c:plus>
            <c:minus>
              <c:numRef>
                <c:f>Sheet1!$V$110:$V$128</c:f>
                <c:numCache>
                  <c:formatCode>General</c:formatCode>
                  <c:ptCount val="19"/>
                  <c:pt idx="0">
                    <c:v>1.2790872075436792E-3</c:v>
                  </c:pt>
                  <c:pt idx="1">
                    <c:v>1.0396692871099118E-3</c:v>
                  </c:pt>
                  <c:pt idx="2">
                    <c:v>1.2045306486813605E-3</c:v>
                  </c:pt>
                  <c:pt idx="3">
                    <c:v>1.1714359271440184E-3</c:v>
                  </c:pt>
                  <c:pt idx="4">
                    <c:v>1.1048801640781024E-3</c:v>
                  </c:pt>
                  <c:pt idx="5">
                    <c:v>1.0855093152419538E-3</c:v>
                  </c:pt>
                  <c:pt idx="6">
                    <c:v>1.122405013451989E-3</c:v>
                  </c:pt>
                  <c:pt idx="7">
                    <c:v>1.0875241623304528E-3</c:v>
                  </c:pt>
                  <c:pt idx="8">
                    <c:v>1.0971962798243245E-3</c:v>
                  </c:pt>
                  <c:pt idx="9">
                    <c:v>1.1207961289045236E-3</c:v>
                  </c:pt>
                  <c:pt idx="10">
                    <c:v>1.0699820168408743E-3</c:v>
                  </c:pt>
                  <c:pt idx="11">
                    <c:v>1.079750333826965E-3</c:v>
                  </c:pt>
                  <c:pt idx="12">
                    <c:v>1.0745226348162294E-3</c:v>
                  </c:pt>
                  <c:pt idx="13">
                    <c:v>1.09514331963675E-3</c:v>
                  </c:pt>
                  <c:pt idx="14">
                    <c:v>1.0780855283207679E-3</c:v>
                  </c:pt>
                  <c:pt idx="15">
                    <c:v>1.0222453924365233E-3</c:v>
                  </c:pt>
                  <c:pt idx="16">
                    <c:v>1.0136088669397065E-3</c:v>
                  </c:pt>
                  <c:pt idx="17">
                    <c:v>1.0068076477121888E-3</c:v>
                  </c:pt>
                  <c:pt idx="18">
                    <c:v>1.0151022014041602E-3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Sheet1!$M$110:$M$128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Sheet1!$T$110:$T$128</c:f>
              <c:numCache>
                <c:formatCode>General</c:formatCode>
                <c:ptCount val="19"/>
                <c:pt idx="0">
                  <c:v>2.7328860609741185E-2</c:v>
                </c:pt>
                <c:pt idx="1">
                  <c:v>2.536508055695683E-2</c:v>
                </c:pt>
                <c:pt idx="2">
                  <c:v>2.4184076686367916E-2</c:v>
                </c:pt>
                <c:pt idx="3">
                  <c:v>2.3663802628355751E-2</c:v>
                </c:pt>
                <c:pt idx="4">
                  <c:v>2.3381939120600981E-2</c:v>
                </c:pt>
                <c:pt idx="5">
                  <c:v>2.3167476702945198E-2</c:v>
                </c:pt>
                <c:pt idx="6">
                  <c:v>2.296257822552215E-2</c:v>
                </c:pt>
                <c:pt idx="7">
                  <c:v>2.2735852573548463E-2</c:v>
                </c:pt>
                <c:pt idx="8">
                  <c:v>2.2520894063318985E-2</c:v>
                </c:pt>
                <c:pt idx="9">
                  <c:v>2.23994171390174E-2</c:v>
                </c:pt>
                <c:pt idx="10">
                  <c:v>2.1284812658369248E-2</c:v>
                </c:pt>
                <c:pt idx="11">
                  <c:v>2.0822258813813135E-2</c:v>
                </c:pt>
                <c:pt idx="12">
                  <c:v>2.0425646519486935E-2</c:v>
                </c:pt>
                <c:pt idx="13">
                  <c:v>2.0144194795929129E-2</c:v>
                </c:pt>
                <c:pt idx="14">
                  <c:v>1.9952555054716648E-2</c:v>
                </c:pt>
                <c:pt idx="15">
                  <c:v>1.9757993883060918E-2</c:v>
                </c:pt>
                <c:pt idx="16">
                  <c:v>1.9631235334836697E-2</c:v>
                </c:pt>
                <c:pt idx="17">
                  <c:v>1.9476030784980516E-2</c:v>
                </c:pt>
                <c:pt idx="18">
                  <c:v>1.9349566807960215E-2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Sheet1!$U$3</c:f>
              <c:strCache>
                <c:ptCount val="1"/>
                <c:pt idx="0">
                  <c:v>8mm graft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Sheet1!$V$173:$V$191</c:f>
                <c:numCache>
                  <c:formatCode>General</c:formatCode>
                  <c:ptCount val="19"/>
                  <c:pt idx="0">
                    <c:v>2.7435385388591225E-3</c:v>
                  </c:pt>
                  <c:pt idx="1">
                    <c:v>2.8420572324397929E-3</c:v>
                  </c:pt>
                  <c:pt idx="2">
                    <c:v>2.6153296428903764E-3</c:v>
                  </c:pt>
                  <c:pt idx="3">
                    <c:v>2.5671138473376686E-3</c:v>
                  </c:pt>
                  <c:pt idx="4">
                    <c:v>2.4801962777787861E-3</c:v>
                  </c:pt>
                  <c:pt idx="5">
                    <c:v>2.452560789119674E-3</c:v>
                  </c:pt>
                  <c:pt idx="6">
                    <c:v>2.3916162896181902E-3</c:v>
                  </c:pt>
                  <c:pt idx="7">
                    <c:v>2.3272503983940754E-3</c:v>
                  </c:pt>
                  <c:pt idx="8">
                    <c:v>2.2891859680729014E-3</c:v>
                  </c:pt>
                  <c:pt idx="9">
                    <c:v>2.3090423172917062E-3</c:v>
                  </c:pt>
                  <c:pt idx="10">
                    <c:v>2.1775352702175549E-3</c:v>
                  </c:pt>
                  <c:pt idx="11">
                    <c:v>2.2055329901127952E-3</c:v>
                  </c:pt>
                  <c:pt idx="12">
                    <c:v>2.2299836759343485E-3</c:v>
                  </c:pt>
                  <c:pt idx="13">
                    <c:v>2.1183753890979384E-3</c:v>
                  </c:pt>
                  <c:pt idx="14">
                    <c:v>2.0923199385594442E-3</c:v>
                  </c:pt>
                  <c:pt idx="15">
                    <c:v>2.0789048496966675E-3</c:v>
                  </c:pt>
                  <c:pt idx="16">
                    <c:v>2.0993929075215105E-3</c:v>
                  </c:pt>
                  <c:pt idx="17">
                    <c:v>2.1040851225241444E-3</c:v>
                  </c:pt>
                  <c:pt idx="18">
                    <c:v>2.1497676803825159E-3</c:v>
                  </c:pt>
                </c:numCache>
              </c:numRef>
            </c:plus>
            <c:minus>
              <c:numRef>
                <c:f>Sheet1!$V$173:$V$191</c:f>
                <c:numCache>
                  <c:formatCode>General</c:formatCode>
                  <c:ptCount val="19"/>
                  <c:pt idx="0">
                    <c:v>2.7435385388591225E-3</c:v>
                  </c:pt>
                  <c:pt idx="1">
                    <c:v>2.8420572324397929E-3</c:v>
                  </c:pt>
                  <c:pt idx="2">
                    <c:v>2.6153296428903764E-3</c:v>
                  </c:pt>
                  <c:pt idx="3">
                    <c:v>2.5671138473376686E-3</c:v>
                  </c:pt>
                  <c:pt idx="4">
                    <c:v>2.4801962777787861E-3</c:v>
                  </c:pt>
                  <c:pt idx="5">
                    <c:v>2.452560789119674E-3</c:v>
                  </c:pt>
                  <c:pt idx="6">
                    <c:v>2.3916162896181902E-3</c:v>
                  </c:pt>
                  <c:pt idx="7">
                    <c:v>2.3272503983940754E-3</c:v>
                  </c:pt>
                  <c:pt idx="8">
                    <c:v>2.2891859680729014E-3</c:v>
                  </c:pt>
                  <c:pt idx="9">
                    <c:v>2.3090423172917062E-3</c:v>
                  </c:pt>
                  <c:pt idx="10">
                    <c:v>2.1775352702175549E-3</c:v>
                  </c:pt>
                  <c:pt idx="11">
                    <c:v>2.2055329901127952E-3</c:v>
                  </c:pt>
                  <c:pt idx="12">
                    <c:v>2.2299836759343485E-3</c:v>
                  </c:pt>
                  <c:pt idx="13">
                    <c:v>2.1183753890979384E-3</c:v>
                  </c:pt>
                  <c:pt idx="14">
                    <c:v>2.0923199385594442E-3</c:v>
                  </c:pt>
                  <c:pt idx="15">
                    <c:v>2.0789048496966675E-3</c:v>
                  </c:pt>
                  <c:pt idx="16">
                    <c:v>2.0993929075215105E-3</c:v>
                  </c:pt>
                  <c:pt idx="17">
                    <c:v>2.1040851225241444E-3</c:v>
                  </c:pt>
                  <c:pt idx="18">
                    <c:v>2.1497676803825159E-3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Sheet1!$M$173:$M$191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Sheet1!$T$173:$T$191</c:f>
              <c:numCache>
                <c:formatCode>General</c:formatCode>
                <c:ptCount val="19"/>
                <c:pt idx="0">
                  <c:v>2.6457550039569799E-2</c:v>
                </c:pt>
                <c:pt idx="1">
                  <c:v>2.4528957213394667E-2</c:v>
                </c:pt>
                <c:pt idx="2">
                  <c:v>2.3399687314251034E-2</c:v>
                </c:pt>
                <c:pt idx="3">
                  <c:v>2.2881479191541865E-2</c:v>
                </c:pt>
                <c:pt idx="4">
                  <c:v>2.2531869906904034E-2</c:v>
                </c:pt>
                <c:pt idx="5">
                  <c:v>2.2213223475457899E-2</c:v>
                </c:pt>
                <c:pt idx="6">
                  <c:v>2.1927814744099671E-2</c:v>
                </c:pt>
                <c:pt idx="7">
                  <c:v>2.1673057641297466E-2</c:v>
                </c:pt>
                <c:pt idx="8">
                  <c:v>2.1450103705624734E-2</c:v>
                </c:pt>
                <c:pt idx="9">
                  <c:v>2.1251450166537067E-2</c:v>
                </c:pt>
                <c:pt idx="10">
                  <c:v>2.0217088400379748E-2</c:v>
                </c:pt>
                <c:pt idx="11">
                  <c:v>1.968641212237E-2</c:v>
                </c:pt>
                <c:pt idx="12">
                  <c:v>1.9361869305100501E-2</c:v>
                </c:pt>
                <c:pt idx="13">
                  <c:v>1.9018697752508248E-2</c:v>
                </c:pt>
                <c:pt idx="14">
                  <c:v>1.8763253521602949E-2</c:v>
                </c:pt>
                <c:pt idx="15">
                  <c:v>1.8575191775582499E-2</c:v>
                </c:pt>
                <c:pt idx="16">
                  <c:v>1.8459775751462463E-2</c:v>
                </c:pt>
                <c:pt idx="17">
                  <c:v>1.8363872391527817E-2</c:v>
                </c:pt>
                <c:pt idx="18">
                  <c:v>1.8280284614410169E-2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Sheet1!$U$4</c:f>
              <c:strCache>
                <c:ptCount val="1"/>
                <c:pt idx="0">
                  <c:v>9mm graft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Sheet1!$V$45:$V$63</c:f>
                <c:numCache>
                  <c:formatCode>General</c:formatCode>
                  <c:ptCount val="19"/>
                  <c:pt idx="0">
                    <c:v>1.9181535082736451E-3</c:v>
                  </c:pt>
                  <c:pt idx="1">
                    <c:v>1.9302977863724599E-3</c:v>
                  </c:pt>
                  <c:pt idx="2">
                    <c:v>1.7084730583858492E-3</c:v>
                  </c:pt>
                  <c:pt idx="3">
                    <c:v>1.633231400947011E-3</c:v>
                  </c:pt>
                  <c:pt idx="4">
                    <c:v>1.6444448170332712E-3</c:v>
                  </c:pt>
                  <c:pt idx="5">
                    <c:v>1.6704678023651545E-3</c:v>
                  </c:pt>
                  <c:pt idx="6">
                    <c:v>1.6801632922267004E-3</c:v>
                  </c:pt>
                  <c:pt idx="7">
                    <c:v>1.6995241998326439E-3</c:v>
                  </c:pt>
                  <c:pt idx="8">
                    <c:v>1.6882005970195171E-3</c:v>
                  </c:pt>
                  <c:pt idx="9">
                    <c:v>1.6384833734035033E-3</c:v>
                  </c:pt>
                  <c:pt idx="10">
                    <c:v>1.6668277074441413E-3</c:v>
                  </c:pt>
                  <c:pt idx="11">
                    <c:v>1.5538886825623452E-3</c:v>
                  </c:pt>
                  <c:pt idx="12">
                    <c:v>1.4878096957274196E-3</c:v>
                  </c:pt>
                  <c:pt idx="13">
                    <c:v>1.4799342957371293E-3</c:v>
                  </c:pt>
                  <c:pt idx="14">
                    <c:v>1.4247824402889371E-3</c:v>
                  </c:pt>
                  <c:pt idx="15">
                    <c:v>1.4128789357718257E-3</c:v>
                  </c:pt>
                  <c:pt idx="16">
                    <c:v>1.4247410769225326E-3</c:v>
                  </c:pt>
                  <c:pt idx="17">
                    <c:v>1.3959298121844906E-3</c:v>
                  </c:pt>
                  <c:pt idx="18">
                    <c:v>1.3773362412221892E-3</c:v>
                  </c:pt>
                </c:numCache>
              </c:numRef>
            </c:plus>
            <c:minus>
              <c:numRef>
                <c:f>Sheet1!$V$45:$V$63</c:f>
                <c:numCache>
                  <c:formatCode>General</c:formatCode>
                  <c:ptCount val="19"/>
                  <c:pt idx="0">
                    <c:v>1.9181535082736451E-3</c:v>
                  </c:pt>
                  <c:pt idx="1">
                    <c:v>1.9302977863724599E-3</c:v>
                  </c:pt>
                  <c:pt idx="2">
                    <c:v>1.7084730583858492E-3</c:v>
                  </c:pt>
                  <c:pt idx="3">
                    <c:v>1.633231400947011E-3</c:v>
                  </c:pt>
                  <c:pt idx="4">
                    <c:v>1.6444448170332712E-3</c:v>
                  </c:pt>
                  <c:pt idx="5">
                    <c:v>1.6704678023651545E-3</c:v>
                  </c:pt>
                  <c:pt idx="6">
                    <c:v>1.6801632922267004E-3</c:v>
                  </c:pt>
                  <c:pt idx="7">
                    <c:v>1.6995241998326439E-3</c:v>
                  </c:pt>
                  <c:pt idx="8">
                    <c:v>1.6882005970195171E-3</c:v>
                  </c:pt>
                  <c:pt idx="9">
                    <c:v>1.6384833734035033E-3</c:v>
                  </c:pt>
                  <c:pt idx="10">
                    <c:v>1.6668277074441413E-3</c:v>
                  </c:pt>
                  <c:pt idx="11">
                    <c:v>1.5538886825623452E-3</c:v>
                  </c:pt>
                  <c:pt idx="12">
                    <c:v>1.4878096957274196E-3</c:v>
                  </c:pt>
                  <c:pt idx="13">
                    <c:v>1.4799342957371293E-3</c:v>
                  </c:pt>
                  <c:pt idx="14">
                    <c:v>1.4247824402889371E-3</c:v>
                  </c:pt>
                  <c:pt idx="15">
                    <c:v>1.4128789357718257E-3</c:v>
                  </c:pt>
                  <c:pt idx="16">
                    <c:v>1.4247410769225326E-3</c:v>
                  </c:pt>
                  <c:pt idx="17">
                    <c:v>1.3959298121844906E-3</c:v>
                  </c:pt>
                  <c:pt idx="18">
                    <c:v>1.3773362412221892E-3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Sheet1!$M$45:$M$63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Sheet1!$T$45:$T$63</c:f>
              <c:numCache>
                <c:formatCode>General</c:formatCode>
                <c:ptCount val="19"/>
                <c:pt idx="0">
                  <c:v>2.3489474349858666E-2</c:v>
                </c:pt>
                <c:pt idx="1">
                  <c:v>2.1569921060052635E-2</c:v>
                </c:pt>
                <c:pt idx="2">
                  <c:v>2.0549880923833933E-2</c:v>
                </c:pt>
                <c:pt idx="3">
                  <c:v>2.0095089111724182E-2</c:v>
                </c:pt>
                <c:pt idx="4">
                  <c:v>1.9873453499436068E-2</c:v>
                </c:pt>
                <c:pt idx="5">
                  <c:v>1.9625634876017067E-2</c:v>
                </c:pt>
                <c:pt idx="6">
                  <c:v>1.9459764108345549E-2</c:v>
                </c:pt>
                <c:pt idx="7">
                  <c:v>1.9257479540585386E-2</c:v>
                </c:pt>
                <c:pt idx="8">
                  <c:v>1.9104611437328878E-2</c:v>
                </c:pt>
                <c:pt idx="9">
                  <c:v>1.8953738885164884E-2</c:v>
                </c:pt>
                <c:pt idx="10">
                  <c:v>1.7856571558812869E-2</c:v>
                </c:pt>
                <c:pt idx="11">
                  <c:v>1.7232695722627783E-2</c:v>
                </c:pt>
                <c:pt idx="12">
                  <c:v>1.6786202109719567E-2</c:v>
                </c:pt>
                <c:pt idx="13">
                  <c:v>1.6496806078707151E-2</c:v>
                </c:pt>
                <c:pt idx="14">
                  <c:v>1.6294498041329149E-2</c:v>
                </c:pt>
                <c:pt idx="15">
                  <c:v>1.6130643864189182E-2</c:v>
                </c:pt>
                <c:pt idx="16">
                  <c:v>1.5976769486215198E-2</c:v>
                </c:pt>
                <c:pt idx="17">
                  <c:v>1.5817708494147632E-2</c:v>
                </c:pt>
                <c:pt idx="18">
                  <c:v>1.5654284244505216E-2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495160"/>
        <c:axId val="214258584"/>
      </c:scatterChart>
      <c:valAx>
        <c:axId val="215495160"/>
        <c:scaling>
          <c:orientation val="minMax"/>
          <c:max val="10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58584"/>
        <c:crosses val="autoZero"/>
        <c:crossBetween val="midCat"/>
        <c:majorUnit val="200"/>
      </c:valAx>
      <c:valAx>
        <c:axId val="21425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Energy</a:t>
                </a:r>
                <a:r>
                  <a:rPr lang="en-US" sz="1400" b="1" baseline="0">
                    <a:solidFill>
                      <a:schemeClr val="tx1"/>
                    </a:solidFill>
                  </a:rPr>
                  <a:t> [J</a:t>
                </a:r>
                <a:r>
                  <a:rPr lang="en-US" sz="1400" b="1">
                    <a:solidFill>
                      <a:schemeClr val="tx1"/>
                    </a:solidFill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495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96805029001004"/>
          <c:y val="0.56215453837501073"/>
          <c:w val="0.21363940618533794"/>
          <c:h val="0.25185688327420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0</xdr:row>
      <xdr:rowOff>152400</xdr:rowOff>
    </xdr:from>
    <xdr:to>
      <xdr:col>32</xdr:col>
      <xdr:colOff>171450</xdr:colOff>
      <xdr:row>21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476250</xdr:colOff>
      <xdr:row>1</xdr:row>
      <xdr:rowOff>76200</xdr:rowOff>
    </xdr:from>
    <xdr:to>
      <xdr:col>41</xdr:col>
      <xdr:colOff>171450</xdr:colOff>
      <xdr:row>18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247650</xdr:colOff>
      <xdr:row>22</xdr:row>
      <xdr:rowOff>19050</xdr:rowOff>
    </xdr:from>
    <xdr:to>
      <xdr:col>32</xdr:col>
      <xdr:colOff>161925</xdr:colOff>
      <xdr:row>42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400050</xdr:colOff>
      <xdr:row>19</xdr:row>
      <xdr:rowOff>142875</xdr:rowOff>
    </xdr:from>
    <xdr:to>
      <xdr:col>41</xdr:col>
      <xdr:colOff>95250</xdr:colOff>
      <xdr:row>37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257175</xdr:colOff>
      <xdr:row>44</xdr:row>
      <xdr:rowOff>76200</xdr:rowOff>
    </xdr:from>
    <xdr:to>
      <xdr:col>32</xdr:col>
      <xdr:colOff>171450</xdr:colOff>
      <xdr:row>65</xdr:row>
      <xdr:rowOff>142875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9525</xdr:colOff>
      <xdr:row>3</xdr:row>
      <xdr:rowOff>28575</xdr:rowOff>
    </xdr:from>
    <xdr:to>
      <xdr:col>31</xdr:col>
      <xdr:colOff>55244</xdr:colOff>
      <xdr:row>4</xdr:row>
      <xdr:rowOff>104775</xdr:rowOff>
    </xdr:to>
    <xdr:sp macro="" textlink="">
      <xdr:nvSpPr>
        <xdr:cNvPr id="2" name="Right Bracket 1"/>
        <xdr:cNvSpPr/>
      </xdr:nvSpPr>
      <xdr:spPr>
        <a:xfrm>
          <a:off x="19259550" y="609600"/>
          <a:ext cx="45719" cy="238125"/>
        </a:xfrm>
        <a:prstGeom prst="rightBracket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0.88948</cdr:x>
      <cdr:y>0.21281</cdr:y>
    </cdr:from>
    <cdr:to>
      <cdr:x>0.89794</cdr:x>
      <cdr:y>0.26836</cdr:y>
    </cdr:to>
    <cdr:sp macro="" textlink="">
      <cdr:nvSpPr>
        <cdr:cNvPr id="2" name="Right Bracket 1"/>
        <cdr:cNvSpPr/>
      </cdr:nvSpPr>
      <cdr:spPr>
        <a:xfrm xmlns:a="http://schemas.openxmlformats.org/drawingml/2006/main">
          <a:off x="4803775" y="717550"/>
          <a:ext cx="45719" cy="187325"/>
        </a:xfrm>
        <a:prstGeom xmlns:a="http://schemas.openxmlformats.org/drawingml/2006/main" prst="rightBracket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0.93533</cdr:x>
      <cdr:y>0.13936</cdr:y>
    </cdr:from>
    <cdr:to>
      <cdr:x>0.9438</cdr:x>
      <cdr:y>0.27119</cdr:y>
    </cdr:to>
    <cdr:sp macro="" textlink="">
      <cdr:nvSpPr>
        <cdr:cNvPr id="3" name="Right Bracket 2"/>
        <cdr:cNvSpPr/>
      </cdr:nvSpPr>
      <cdr:spPr>
        <a:xfrm xmlns:a="http://schemas.openxmlformats.org/drawingml/2006/main">
          <a:off x="5051425" y="469900"/>
          <a:ext cx="45719" cy="444500"/>
        </a:xfrm>
        <a:prstGeom xmlns:a="http://schemas.openxmlformats.org/drawingml/2006/main" prst="rightBracket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0.85891</cdr:x>
      <cdr:y>0.13277</cdr:y>
    </cdr:from>
    <cdr:to>
      <cdr:x>0.91534</cdr:x>
      <cdr:y>0.21751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8676" y="447676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*</a:t>
          </a:r>
        </a:p>
      </cdr:txBody>
    </cdr:sp>
  </cdr:relSizeAnchor>
  <cdr:relSizeAnchor xmlns:cdr="http://schemas.openxmlformats.org/drawingml/2006/chartDrawing">
    <cdr:from>
      <cdr:x>0.893</cdr:x>
      <cdr:y>0.19868</cdr:y>
    </cdr:from>
    <cdr:to>
      <cdr:x>0.94944</cdr:x>
      <cdr:y>0.28343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22825" y="669925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*</a:t>
          </a:r>
        </a:p>
      </cdr:txBody>
    </cdr:sp>
  </cdr:relSizeAnchor>
  <cdr:relSizeAnchor xmlns:cdr="http://schemas.openxmlformats.org/drawingml/2006/chartDrawing">
    <cdr:from>
      <cdr:x>0.94356</cdr:x>
      <cdr:y>0.17043</cdr:y>
    </cdr:from>
    <cdr:to>
      <cdr:x>1</cdr:x>
      <cdr:y>0.25518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95875" y="574675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*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0.87537</cdr:x>
      <cdr:y>0.2207</cdr:y>
    </cdr:from>
    <cdr:to>
      <cdr:x>0.88383</cdr:x>
      <cdr:y>0.27473</cdr:y>
    </cdr:to>
    <cdr:sp macro="" textlink="">
      <cdr:nvSpPr>
        <cdr:cNvPr id="2" name="Right Bracket 1"/>
        <cdr:cNvSpPr/>
      </cdr:nvSpPr>
      <cdr:spPr>
        <a:xfrm xmlns:a="http://schemas.openxmlformats.org/drawingml/2006/main">
          <a:off x="4727575" y="765175"/>
          <a:ext cx="45719" cy="187325"/>
        </a:xfrm>
        <a:prstGeom xmlns:a="http://schemas.openxmlformats.org/drawingml/2006/main" prst="rightBracket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0.92122</cdr:x>
      <cdr:y>0.18498</cdr:y>
    </cdr:from>
    <cdr:to>
      <cdr:x>0.92969</cdr:x>
      <cdr:y>0.27473</cdr:y>
    </cdr:to>
    <cdr:sp macro="" textlink="">
      <cdr:nvSpPr>
        <cdr:cNvPr id="3" name="Right Bracket 2"/>
        <cdr:cNvSpPr/>
      </cdr:nvSpPr>
      <cdr:spPr>
        <a:xfrm xmlns:a="http://schemas.openxmlformats.org/drawingml/2006/main">
          <a:off x="4975225" y="641350"/>
          <a:ext cx="45719" cy="311150"/>
        </a:xfrm>
        <a:prstGeom xmlns:a="http://schemas.openxmlformats.org/drawingml/2006/main" prst="rightBracket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0.87889</cdr:x>
      <cdr:y>0.21245</cdr:y>
    </cdr:from>
    <cdr:to>
      <cdr:x>0.93533</cdr:x>
      <cdr:y>0.29487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46625" y="736600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*</a:t>
          </a:r>
        </a:p>
      </cdr:txBody>
    </cdr:sp>
  </cdr:relSizeAnchor>
  <cdr:relSizeAnchor xmlns:cdr="http://schemas.openxmlformats.org/drawingml/2006/chartDrawing">
    <cdr:from>
      <cdr:x>0.92828</cdr:x>
      <cdr:y>0.19322</cdr:y>
    </cdr:from>
    <cdr:to>
      <cdr:x>0.98471</cdr:x>
      <cdr:y>0.27564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13325" y="669925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*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0.31458</cdr:x>
      <cdr:y>0.02199</cdr:y>
    </cdr:from>
    <cdr:to>
      <cdr:x>0.83611</cdr:x>
      <cdr:y>0.27546</cdr:y>
    </cdr:to>
    <cdr:grpSp>
      <cdr:nvGrpSpPr>
        <cdr:cNvPr id="8" name="Group 7"/>
        <cdr:cNvGrpSpPr/>
      </cdr:nvGrpSpPr>
      <cdr:grpSpPr>
        <a:xfrm xmlns:a="http://schemas.openxmlformats.org/drawingml/2006/main">
          <a:off x="1438260" y="63046"/>
          <a:ext cx="2384435" cy="726705"/>
          <a:chOff x="1438260" y="63046"/>
          <a:chExt cx="2384435" cy="726705"/>
        </a:xfrm>
      </cdr:grpSpPr>
      <cdr:sp macro="" textlink="">
        <cdr:nvSpPr>
          <cdr:cNvPr id="2" name="Right Bracket 1"/>
          <cdr:cNvSpPr/>
        </cdr:nvSpPr>
        <cdr:spPr>
          <a:xfrm xmlns:a="http://schemas.openxmlformats.org/drawingml/2006/main" rot="16200000">
            <a:off x="2589091" y="-842224"/>
            <a:ext cx="79617" cy="2381280"/>
          </a:xfrm>
          <a:prstGeom xmlns:a="http://schemas.openxmlformats.org/drawingml/2006/main" prst="rightBracket">
            <a:avLst/>
          </a:prstGeom>
          <a:ln xmlns:a="http://schemas.openxmlformats.org/drawingml/2006/main" w="254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3" name="Right Bracket 2"/>
          <cdr:cNvSpPr/>
        </cdr:nvSpPr>
        <cdr:spPr>
          <a:xfrm xmlns:a="http://schemas.openxmlformats.org/drawingml/2006/main" rot="16200000">
            <a:off x="3189301" y="-32782"/>
            <a:ext cx="72994" cy="1193795"/>
          </a:xfrm>
          <a:prstGeom xmlns:a="http://schemas.openxmlformats.org/drawingml/2006/main" prst="rightBracket">
            <a:avLst/>
          </a:prstGeom>
          <a:ln xmlns:a="http://schemas.openxmlformats.org/drawingml/2006/main" w="254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4" name="Right Bracket 3"/>
          <cdr:cNvSpPr/>
        </cdr:nvSpPr>
        <cdr:spPr>
          <a:xfrm xmlns:a="http://schemas.openxmlformats.org/drawingml/2006/main" rot="16200000">
            <a:off x="1998463" y="146605"/>
            <a:ext cx="82943" cy="1203350"/>
          </a:xfrm>
          <a:prstGeom xmlns:a="http://schemas.openxmlformats.org/drawingml/2006/main" prst="rightBracket">
            <a:avLst/>
          </a:prstGeom>
          <a:ln xmlns:a="http://schemas.openxmlformats.org/drawingml/2006/main" w="254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2470160" y="63046"/>
            <a:ext cx="304770" cy="29865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400" b="1"/>
              <a:t>*</a:t>
            </a:r>
          </a:p>
        </cdr:txBody>
      </cdr:sp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3127385" y="292006"/>
            <a:ext cx="304770" cy="29865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400" b="1"/>
              <a:t>*</a:t>
            </a:r>
          </a:p>
        </cdr:txBody>
      </cdr:sp>
      <cdr:sp macro="" textlink="">
        <cdr:nvSpPr>
          <cdr:cNvPr id="7" name="TextBox 1"/>
          <cdr:cNvSpPr txBox="1"/>
        </cdr:nvSpPr>
        <cdr:spPr>
          <a:xfrm xmlns:a="http://schemas.openxmlformats.org/drawingml/2006/main">
            <a:off x="1927235" y="471196"/>
            <a:ext cx="304770" cy="29865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400" b="1"/>
              <a:t>*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0.85773</cdr:x>
      <cdr:y>0.39103</cdr:y>
    </cdr:from>
    <cdr:to>
      <cdr:x>0.8662</cdr:x>
      <cdr:y>0.42857</cdr:y>
    </cdr:to>
    <cdr:sp macro="" textlink="">
      <cdr:nvSpPr>
        <cdr:cNvPr id="7" name="Right Bracket 6"/>
        <cdr:cNvSpPr/>
      </cdr:nvSpPr>
      <cdr:spPr>
        <a:xfrm xmlns:a="http://schemas.openxmlformats.org/drawingml/2006/main">
          <a:off x="4632325" y="1355725"/>
          <a:ext cx="45719" cy="130175"/>
        </a:xfrm>
        <a:prstGeom xmlns:a="http://schemas.openxmlformats.org/drawingml/2006/main" prst="rightBracket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0.88948</cdr:x>
      <cdr:y>0.42949</cdr:y>
    </cdr:from>
    <cdr:to>
      <cdr:x>0.89947</cdr:x>
      <cdr:y>0.48626</cdr:y>
    </cdr:to>
    <cdr:sp macro="" textlink="">
      <cdr:nvSpPr>
        <cdr:cNvPr id="8" name="Right Bracket 7"/>
        <cdr:cNvSpPr/>
      </cdr:nvSpPr>
      <cdr:spPr>
        <a:xfrm xmlns:a="http://schemas.openxmlformats.org/drawingml/2006/main">
          <a:off x="4803775" y="1489075"/>
          <a:ext cx="53975" cy="196850"/>
        </a:xfrm>
        <a:prstGeom xmlns:a="http://schemas.openxmlformats.org/drawingml/2006/main" prst="rightBracket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0.85773</cdr:x>
      <cdr:y>0.37179</cdr:y>
    </cdr:from>
    <cdr:to>
      <cdr:x>0.91417</cdr:x>
      <cdr:y>0.45421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632325" y="1289050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*</a:t>
          </a:r>
        </a:p>
      </cdr:txBody>
    </cdr:sp>
  </cdr:relSizeAnchor>
  <cdr:relSizeAnchor xmlns:cdr="http://schemas.openxmlformats.org/drawingml/2006/chartDrawing">
    <cdr:from>
      <cdr:x>0.893</cdr:x>
      <cdr:y>0.42125</cdr:y>
    </cdr:from>
    <cdr:to>
      <cdr:x>0.94944</cdr:x>
      <cdr:y>0.50366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822825" y="1460500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*</a:t>
          </a:r>
        </a:p>
      </cdr:txBody>
    </cdr:sp>
  </cdr:relSizeAnchor>
  <cdr:relSizeAnchor xmlns:cdr="http://schemas.openxmlformats.org/drawingml/2006/chartDrawing">
    <cdr:from>
      <cdr:x>0.93533</cdr:x>
      <cdr:y>0.38553</cdr:y>
    </cdr:from>
    <cdr:to>
      <cdr:x>0.9438</cdr:x>
      <cdr:y>0.48901</cdr:y>
    </cdr:to>
    <cdr:sp macro="" textlink="">
      <cdr:nvSpPr>
        <cdr:cNvPr id="11" name="Right Bracket 10"/>
        <cdr:cNvSpPr/>
      </cdr:nvSpPr>
      <cdr:spPr>
        <a:xfrm xmlns:a="http://schemas.openxmlformats.org/drawingml/2006/main">
          <a:off x="5051425" y="1336674"/>
          <a:ext cx="45719" cy="358775"/>
        </a:xfrm>
        <a:prstGeom xmlns:a="http://schemas.openxmlformats.org/drawingml/2006/main" prst="rightBracket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0.93651</cdr:x>
      <cdr:y>0.39652</cdr:y>
    </cdr:from>
    <cdr:to>
      <cdr:x>0.99295</cdr:x>
      <cdr:y>0.47894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57775" y="1374775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1"/>
  <sheetViews>
    <sheetView tabSelected="1" zoomScaleNormal="100" workbookViewId="0">
      <selection activeCell="S101" sqref="S101"/>
    </sheetView>
  </sheetViews>
  <sheetFormatPr defaultRowHeight="12.75" x14ac:dyDescent="0.2"/>
  <cols>
    <col min="14" max="14" width="12.28515625" customWidth="1"/>
    <col min="15" max="15" width="11.28515625" customWidth="1"/>
  </cols>
  <sheetData>
    <row r="1" spans="2:21" ht="20.25" x14ac:dyDescent="0.3">
      <c r="B1" t="s">
        <v>6</v>
      </c>
      <c r="C1" s="1" t="s">
        <v>15</v>
      </c>
      <c r="M1" s="1" t="s">
        <v>15</v>
      </c>
    </row>
    <row r="2" spans="2:21" x14ac:dyDescent="0.2">
      <c r="B2" t="s">
        <v>0</v>
      </c>
      <c r="C2" t="s">
        <v>2</v>
      </c>
      <c r="D2" t="s">
        <v>1</v>
      </c>
      <c r="E2" t="s">
        <v>3</v>
      </c>
      <c r="F2" t="s">
        <v>4</v>
      </c>
      <c r="G2" t="s">
        <v>5</v>
      </c>
      <c r="H2" t="s">
        <v>19</v>
      </c>
      <c r="I2" t="s">
        <v>7</v>
      </c>
      <c r="J2" t="s">
        <v>8</v>
      </c>
      <c r="K2" t="s">
        <v>9</v>
      </c>
      <c r="M2" t="s">
        <v>10</v>
      </c>
      <c r="N2" t="s">
        <v>11</v>
      </c>
      <c r="O2" t="s">
        <v>12</v>
      </c>
      <c r="P2" t="s">
        <v>24</v>
      </c>
      <c r="U2" t="s">
        <v>17</v>
      </c>
    </row>
    <row r="3" spans="2:21" x14ac:dyDescent="0.2">
      <c r="B3">
        <v>1</v>
      </c>
      <c r="C3">
        <v>109.89775010200501</v>
      </c>
      <c r="D3">
        <v>113.556595745872</v>
      </c>
      <c r="E3">
        <v>112.467232443527</v>
      </c>
      <c r="F3">
        <v>114.547441407791</v>
      </c>
      <c r="G3">
        <v>117.076079159692</v>
      </c>
      <c r="H3">
        <v>104.264475669644</v>
      </c>
      <c r="I3">
        <f>AVERAGE(C3:H3)</f>
        <v>111.96826242142181</v>
      </c>
      <c r="J3">
        <f>STDEV(C3:H3)</f>
        <v>4.4530681892314252</v>
      </c>
      <c r="K3">
        <f>_xlfn.CONFIDENCE.T(0.05,J3,6)</f>
        <v>4.6732084646665344</v>
      </c>
      <c r="M3">
        <v>1</v>
      </c>
      <c r="N3">
        <v>653.263268060982</v>
      </c>
      <c r="O3">
        <v>207.21</v>
      </c>
      <c r="P3" t="s">
        <v>26</v>
      </c>
      <c r="U3" t="s">
        <v>20</v>
      </c>
    </row>
    <row r="4" spans="2:21" x14ac:dyDescent="0.2">
      <c r="B4">
        <v>2</v>
      </c>
      <c r="C4">
        <v>134.75647775889999</v>
      </c>
      <c r="D4">
        <v>143.18454498826401</v>
      </c>
      <c r="E4">
        <v>134.39887396882099</v>
      </c>
      <c r="F4">
        <v>139.72844040430101</v>
      </c>
      <c r="G4">
        <v>139.92493751482101</v>
      </c>
      <c r="H4">
        <v>130.24266576522601</v>
      </c>
      <c r="I4">
        <f t="shared" ref="I4:I30" si="0">AVERAGE(C4:H4)</f>
        <v>137.03932340005551</v>
      </c>
      <c r="J4">
        <f t="shared" ref="J4:J30" si="1">STDEV(C4:H4)</f>
        <v>4.7265162620131873</v>
      </c>
      <c r="K4">
        <f t="shared" ref="K4:K30" si="2">_xlfn.CONFIDENCE.T(0.05,J4,6)</f>
        <v>4.9601746179045865</v>
      </c>
      <c r="M4">
        <v>2</v>
      </c>
      <c r="N4">
        <v>530.80391976982401</v>
      </c>
      <c r="O4">
        <v>238.3</v>
      </c>
      <c r="P4" t="s">
        <v>22</v>
      </c>
      <c r="U4" t="s">
        <v>13</v>
      </c>
    </row>
    <row r="5" spans="2:21" x14ac:dyDescent="0.2">
      <c r="B5">
        <v>3</v>
      </c>
      <c r="C5">
        <v>137.27588666702999</v>
      </c>
      <c r="D5">
        <v>146.89821127099299</v>
      </c>
      <c r="E5">
        <v>137.310637750463</v>
      </c>
      <c r="F5">
        <v>142.56252816182899</v>
      </c>
      <c r="G5">
        <v>143.18894977366401</v>
      </c>
      <c r="H5">
        <v>133.53172835824699</v>
      </c>
      <c r="I5">
        <f t="shared" si="0"/>
        <v>140.12799033037098</v>
      </c>
      <c r="J5">
        <f t="shared" si="1"/>
        <v>4.9135523121661784</v>
      </c>
      <c r="K5">
        <f t="shared" si="2"/>
        <v>5.1564569148805077</v>
      </c>
      <c r="M5">
        <v>3</v>
      </c>
      <c r="N5">
        <v>707.273496314883</v>
      </c>
      <c r="O5">
        <v>211.65</v>
      </c>
      <c r="P5" t="s">
        <v>26</v>
      </c>
    </row>
    <row r="6" spans="2:21" x14ac:dyDescent="0.2">
      <c r="B6">
        <v>4</v>
      </c>
      <c r="C6">
        <v>139.09547488857001</v>
      </c>
      <c r="D6">
        <v>148.52364922002701</v>
      </c>
      <c r="E6">
        <v>138.73266213533199</v>
      </c>
      <c r="F6">
        <v>143.68333448222501</v>
      </c>
      <c r="G6">
        <v>144.40889881679601</v>
      </c>
      <c r="H6">
        <v>134.85840156504401</v>
      </c>
      <c r="I6">
        <f t="shared" si="0"/>
        <v>141.550403517999</v>
      </c>
      <c r="J6">
        <f t="shared" si="1"/>
        <v>4.9009341294448872</v>
      </c>
      <c r="K6">
        <f t="shared" si="2"/>
        <v>5.1432149442220654</v>
      </c>
      <c r="M6">
        <v>4</v>
      </c>
      <c r="N6">
        <v>556.49249255657196</v>
      </c>
      <c r="O6">
        <v>211.36</v>
      </c>
      <c r="P6" t="s">
        <v>26</v>
      </c>
    </row>
    <row r="7" spans="2:21" x14ac:dyDescent="0.2">
      <c r="B7">
        <v>5</v>
      </c>
      <c r="C7">
        <v>139.94736727768</v>
      </c>
      <c r="D7">
        <v>149.92490833940499</v>
      </c>
      <c r="E7">
        <v>139.86222020071</v>
      </c>
      <c r="F7">
        <v>144.718612514369</v>
      </c>
      <c r="G7">
        <v>145.51662372876001</v>
      </c>
      <c r="H7">
        <v>135.912517491671</v>
      </c>
      <c r="I7">
        <f t="shared" si="0"/>
        <v>142.64704159209916</v>
      </c>
      <c r="J7">
        <f t="shared" si="1"/>
        <v>5.0177791613760352</v>
      </c>
      <c r="K7">
        <f t="shared" si="2"/>
        <v>5.2658362850753964</v>
      </c>
      <c r="M7">
        <v>5</v>
      </c>
      <c r="N7">
        <v>672.71377891302097</v>
      </c>
      <c r="O7">
        <v>221.01</v>
      </c>
      <c r="P7" t="s">
        <v>26</v>
      </c>
    </row>
    <row r="8" spans="2:21" x14ac:dyDescent="0.2">
      <c r="B8">
        <v>6</v>
      </c>
      <c r="C8">
        <v>140.85677356478001</v>
      </c>
      <c r="D8">
        <v>151.07390776375499</v>
      </c>
      <c r="E8">
        <v>140.876853198508</v>
      </c>
      <c r="F8">
        <v>145.35227333654001</v>
      </c>
      <c r="G8">
        <v>146.26626199433301</v>
      </c>
      <c r="H8">
        <v>136.71127455638401</v>
      </c>
      <c r="I8">
        <f t="shared" si="0"/>
        <v>143.52289073571669</v>
      </c>
      <c r="J8">
        <f t="shared" si="1"/>
        <v>5.0675121137013379</v>
      </c>
      <c r="K8">
        <f t="shared" si="2"/>
        <v>5.3180278177228173</v>
      </c>
      <c r="M8">
        <v>6</v>
      </c>
      <c r="N8">
        <v>647.13140111416601</v>
      </c>
      <c r="O8">
        <v>208.29</v>
      </c>
      <c r="P8" t="s">
        <v>26</v>
      </c>
    </row>
    <row r="9" spans="2:21" x14ac:dyDescent="0.2">
      <c r="B9">
        <v>7</v>
      </c>
      <c r="C9">
        <v>141.74893299699499</v>
      </c>
      <c r="D9">
        <v>151.94863580566201</v>
      </c>
      <c r="E9">
        <v>141.491950817207</v>
      </c>
      <c r="F9">
        <v>146.04110283627401</v>
      </c>
      <c r="G9">
        <v>146.928689760591</v>
      </c>
      <c r="H9">
        <v>137.25005759246301</v>
      </c>
      <c r="I9">
        <f t="shared" si="0"/>
        <v>144.23489496819866</v>
      </c>
      <c r="J9">
        <f t="shared" si="1"/>
        <v>5.1480562867352377</v>
      </c>
      <c r="K9">
        <f t="shared" si="2"/>
        <v>5.4025537434905404</v>
      </c>
      <c r="M9" t="s">
        <v>7</v>
      </c>
      <c r="N9">
        <f>AVERAGE(N3:N8)</f>
        <v>627.94639278824127</v>
      </c>
      <c r="O9">
        <f>AVERAGE(O3:O8)</f>
        <v>216.30333333333331</v>
      </c>
    </row>
    <row r="10" spans="2:21" x14ac:dyDescent="0.2">
      <c r="B10">
        <v>8</v>
      </c>
      <c r="C10">
        <v>142.36729699674001</v>
      </c>
      <c r="D10">
        <v>152.831904751189</v>
      </c>
      <c r="E10">
        <v>142.105091124251</v>
      </c>
      <c r="F10">
        <v>146.30945906523201</v>
      </c>
      <c r="G10">
        <v>147.44336022892901</v>
      </c>
      <c r="H10">
        <v>137.74281500207101</v>
      </c>
      <c r="I10">
        <f t="shared" si="0"/>
        <v>144.799987861402</v>
      </c>
      <c r="J10">
        <f t="shared" si="1"/>
        <v>5.2299474518667575</v>
      </c>
      <c r="K10">
        <f t="shared" si="2"/>
        <v>5.4884932507721649</v>
      </c>
      <c r="M10" t="s">
        <v>8</v>
      </c>
      <c r="N10">
        <f>STDEV(N3:N8)</f>
        <v>69.062633681122009</v>
      </c>
      <c r="O10">
        <f>STDEV(O3:O8)</f>
        <v>11.823690907101163</v>
      </c>
    </row>
    <row r="11" spans="2:21" x14ac:dyDescent="0.2">
      <c r="B11">
        <v>9</v>
      </c>
      <c r="C11">
        <v>143.2638566482</v>
      </c>
      <c r="D11">
        <v>153.55307945416999</v>
      </c>
      <c r="E11">
        <v>142.67005690451299</v>
      </c>
      <c r="F11">
        <v>146.86282684794199</v>
      </c>
      <c r="G11">
        <v>147.998505101044</v>
      </c>
      <c r="H11">
        <v>138.03669125615701</v>
      </c>
      <c r="I11">
        <f t="shared" si="0"/>
        <v>145.39750270200435</v>
      </c>
      <c r="J11">
        <f t="shared" si="1"/>
        <v>5.3216307969536532</v>
      </c>
      <c r="K11">
        <f t="shared" si="2"/>
        <v>5.5847090206912364</v>
      </c>
      <c r="M11" t="s">
        <v>9</v>
      </c>
      <c r="N11">
        <f>_xlfn.CONFIDENCE.T(0.05,N10,6)</f>
        <v>72.476789170050253</v>
      </c>
      <c r="O11">
        <f>_xlfn.CONFIDENCE.T(0.05,O10,6)</f>
        <v>12.408202633026043</v>
      </c>
    </row>
    <row r="12" spans="2:21" x14ac:dyDescent="0.2">
      <c r="B12" s="2">
        <v>10</v>
      </c>
      <c r="C12" s="2">
        <v>144.34033525377501</v>
      </c>
      <c r="D12" s="2">
        <v>154.20340084884899</v>
      </c>
      <c r="E12" s="2">
        <v>143.01434575130301</v>
      </c>
      <c r="F12" s="2">
        <v>147.13599698312299</v>
      </c>
      <c r="G12" s="2">
        <v>148.430135555536</v>
      </c>
      <c r="H12" s="2">
        <v>138.391685467488</v>
      </c>
      <c r="I12" s="2">
        <f t="shared" si="0"/>
        <v>145.9193166433457</v>
      </c>
      <c r="J12" s="2">
        <f t="shared" si="1"/>
        <v>5.3667092899625688</v>
      </c>
      <c r="K12" s="2">
        <f t="shared" si="2"/>
        <v>5.6320159978475939</v>
      </c>
    </row>
    <row r="13" spans="2:21" x14ac:dyDescent="0.2">
      <c r="B13">
        <v>20</v>
      </c>
      <c r="C13">
        <v>147.56892307070299</v>
      </c>
      <c r="D13">
        <v>159.49000110913499</v>
      </c>
      <c r="E13">
        <v>147.61379469169401</v>
      </c>
      <c r="F13">
        <v>150.958321711352</v>
      </c>
      <c r="G13">
        <v>152.38652559997601</v>
      </c>
      <c r="H13">
        <v>140.743187781411</v>
      </c>
      <c r="I13">
        <f t="shared" si="0"/>
        <v>149.79345899404518</v>
      </c>
      <c r="J13">
        <f t="shared" si="1"/>
        <v>6.2243189849186615</v>
      </c>
      <c r="K13">
        <f t="shared" si="2"/>
        <v>6.5320221768548405</v>
      </c>
    </row>
    <row r="14" spans="2:21" x14ac:dyDescent="0.2">
      <c r="B14">
        <v>30</v>
      </c>
      <c r="C14">
        <v>150.396134090961</v>
      </c>
      <c r="D14">
        <v>162.632640521387</v>
      </c>
      <c r="E14">
        <v>150.138344482002</v>
      </c>
      <c r="F14">
        <v>153.161024379987</v>
      </c>
      <c r="G14">
        <v>155.11465582599399</v>
      </c>
      <c r="H14">
        <v>143.98756553370799</v>
      </c>
      <c r="I14">
        <f t="shared" si="0"/>
        <v>152.57172747233983</v>
      </c>
      <c r="J14">
        <f t="shared" si="1"/>
        <v>6.2028722760522612</v>
      </c>
      <c r="K14">
        <f t="shared" si="2"/>
        <v>6.5095152362119677</v>
      </c>
    </row>
    <row r="15" spans="2:21" x14ac:dyDescent="0.2">
      <c r="B15">
        <v>40</v>
      </c>
      <c r="C15">
        <v>151.90553682159401</v>
      </c>
      <c r="D15">
        <v>164.478410202465</v>
      </c>
      <c r="E15">
        <v>151.10012572861399</v>
      </c>
      <c r="F15">
        <v>154.64259949809801</v>
      </c>
      <c r="G15">
        <v>156.56280576008999</v>
      </c>
      <c r="H15">
        <v>146.00946285694101</v>
      </c>
      <c r="I15">
        <f t="shared" si="0"/>
        <v>154.11649014463367</v>
      </c>
      <c r="J15">
        <f t="shared" si="1"/>
        <v>6.2183807982046027</v>
      </c>
      <c r="K15">
        <f t="shared" si="2"/>
        <v>6.5257904320807514</v>
      </c>
    </row>
    <row r="16" spans="2:21" x14ac:dyDescent="0.2">
      <c r="B16">
        <v>50</v>
      </c>
      <c r="C16">
        <v>152.75721136513999</v>
      </c>
      <c r="D16">
        <v>165.82731753000999</v>
      </c>
      <c r="E16">
        <v>152.089152141716</v>
      </c>
      <c r="F16">
        <v>155.69145075918999</v>
      </c>
      <c r="G16">
        <v>157.714734921217</v>
      </c>
      <c r="H16">
        <v>147.01819264968699</v>
      </c>
      <c r="I16">
        <f t="shared" si="0"/>
        <v>155.18300989449332</v>
      </c>
      <c r="J16">
        <f t="shared" si="1"/>
        <v>6.3575171836790334</v>
      </c>
      <c r="K16">
        <f t="shared" si="2"/>
        <v>6.6718051138039245</v>
      </c>
    </row>
    <row r="17" spans="2:11" x14ac:dyDescent="0.2">
      <c r="B17">
        <v>60</v>
      </c>
      <c r="C17">
        <v>153.51464097763099</v>
      </c>
      <c r="D17">
        <v>167.01952268600499</v>
      </c>
      <c r="E17">
        <v>152.94349681121</v>
      </c>
      <c r="F17">
        <v>156.64947119575501</v>
      </c>
      <c r="G17">
        <v>158.72372382988101</v>
      </c>
      <c r="H17">
        <v>147.72208521324799</v>
      </c>
      <c r="I17">
        <f t="shared" si="0"/>
        <v>156.09549011895498</v>
      </c>
      <c r="J17">
        <f t="shared" si="1"/>
        <v>6.530830710038801</v>
      </c>
      <c r="K17">
        <f t="shared" si="2"/>
        <v>6.8536865052419165</v>
      </c>
    </row>
    <row r="18" spans="2:11" x14ac:dyDescent="0.2">
      <c r="B18">
        <v>70</v>
      </c>
      <c r="C18">
        <v>154.281750819671</v>
      </c>
      <c r="D18">
        <v>168.18466002676999</v>
      </c>
      <c r="E18">
        <v>154.046850194998</v>
      </c>
      <c r="F18">
        <v>157.487149772582</v>
      </c>
      <c r="G18">
        <v>159.478195571914</v>
      </c>
      <c r="H18">
        <v>148.05380220524199</v>
      </c>
      <c r="I18">
        <f t="shared" si="0"/>
        <v>156.92206809852951</v>
      </c>
      <c r="J18">
        <f t="shared" si="1"/>
        <v>6.7466047043010029</v>
      </c>
      <c r="K18">
        <f t="shared" si="2"/>
        <v>7.0801274249833828</v>
      </c>
    </row>
    <row r="19" spans="2:11" x14ac:dyDescent="0.2">
      <c r="B19">
        <v>80</v>
      </c>
      <c r="C19">
        <v>154.96409322087001</v>
      </c>
      <c r="D19">
        <v>169.460695010563</v>
      </c>
      <c r="E19">
        <v>154.95398155481499</v>
      </c>
      <c r="F19">
        <v>158.12388588486499</v>
      </c>
      <c r="G19">
        <v>160.26715710682799</v>
      </c>
      <c r="H19">
        <v>148.57661042798901</v>
      </c>
      <c r="I19">
        <f t="shared" si="0"/>
        <v>157.72440386765501</v>
      </c>
      <c r="J19">
        <f t="shared" si="1"/>
        <v>6.9762796558270539</v>
      </c>
      <c r="K19">
        <f t="shared" si="2"/>
        <v>7.3211565047062033</v>
      </c>
    </row>
    <row r="20" spans="2:11" x14ac:dyDescent="0.2">
      <c r="B20">
        <v>90</v>
      </c>
      <c r="C20">
        <v>155.56365515692801</v>
      </c>
      <c r="D20">
        <v>170.04425233894699</v>
      </c>
      <c r="E20">
        <v>155.89053037304899</v>
      </c>
      <c r="F20">
        <v>158.68644741777501</v>
      </c>
      <c r="G20">
        <v>160.90502717968499</v>
      </c>
      <c r="H20">
        <v>149.25852057712399</v>
      </c>
      <c r="I20">
        <f t="shared" si="0"/>
        <v>158.39140550725133</v>
      </c>
      <c r="J20">
        <f t="shared" si="1"/>
        <v>6.9261001805002165</v>
      </c>
      <c r="K20">
        <f t="shared" si="2"/>
        <v>7.26849637490694</v>
      </c>
    </row>
    <row r="21" spans="2:11" x14ac:dyDescent="0.2">
      <c r="B21">
        <v>100</v>
      </c>
      <c r="C21">
        <v>156.164121490924</v>
      </c>
      <c r="D21">
        <v>170.82165318713501</v>
      </c>
      <c r="E21">
        <v>156.52465433672501</v>
      </c>
      <c r="F21">
        <v>159.25214881070099</v>
      </c>
      <c r="G21">
        <v>161.53851038117099</v>
      </c>
      <c r="H21">
        <v>149.90953814927099</v>
      </c>
      <c r="I21">
        <f t="shared" si="0"/>
        <v>159.03510439265449</v>
      </c>
      <c r="J21">
        <f t="shared" si="1"/>
        <v>6.9721982742194211</v>
      </c>
      <c r="K21">
        <f t="shared" si="2"/>
        <v>7.3168733573871378</v>
      </c>
    </row>
    <row r="22" spans="2:11" x14ac:dyDescent="0.2">
      <c r="B22">
        <v>200</v>
      </c>
      <c r="C22">
        <v>160.30715713982599</v>
      </c>
      <c r="D22">
        <v>176.227268045062</v>
      </c>
      <c r="E22">
        <v>161.33216652881501</v>
      </c>
      <c r="F22">
        <v>163.243655800992</v>
      </c>
      <c r="G22">
        <v>166.05174416008401</v>
      </c>
      <c r="H22">
        <v>153.93729332785699</v>
      </c>
      <c r="I22">
        <f t="shared" si="0"/>
        <v>163.51654750043932</v>
      </c>
      <c r="J22">
        <f t="shared" si="1"/>
        <v>7.4148219933471378</v>
      </c>
      <c r="K22">
        <f t="shared" si="2"/>
        <v>7.7813784633030734</v>
      </c>
    </row>
    <row r="23" spans="2:11" x14ac:dyDescent="0.2">
      <c r="B23">
        <v>300</v>
      </c>
      <c r="C23">
        <v>163.18670306609599</v>
      </c>
      <c r="D23">
        <v>179.70547253121401</v>
      </c>
      <c r="E23">
        <v>164.14449983142401</v>
      </c>
      <c r="F23">
        <v>165.93016964819199</v>
      </c>
      <c r="G23">
        <v>168.84751126687601</v>
      </c>
      <c r="H23">
        <v>156.67995787790201</v>
      </c>
      <c r="I23">
        <f t="shared" si="0"/>
        <v>166.41571903695066</v>
      </c>
      <c r="J23">
        <f t="shared" si="1"/>
        <v>7.6568524311542294</v>
      </c>
      <c r="K23">
        <f t="shared" si="2"/>
        <v>8.0353738306774645</v>
      </c>
    </row>
    <row r="24" spans="2:11" x14ac:dyDescent="0.2">
      <c r="B24">
        <v>400</v>
      </c>
      <c r="C24">
        <v>165.33225274982701</v>
      </c>
      <c r="D24">
        <v>182.354631795502</v>
      </c>
      <c r="E24">
        <v>166.03453802945401</v>
      </c>
      <c r="F24">
        <v>167.48542764560801</v>
      </c>
      <c r="G24">
        <v>170.63717006533699</v>
      </c>
      <c r="H24">
        <v>158.89982203493599</v>
      </c>
      <c r="I24">
        <f t="shared" si="0"/>
        <v>168.457307053444</v>
      </c>
      <c r="J24">
        <f t="shared" si="1"/>
        <v>7.8206557441608151</v>
      </c>
      <c r="K24">
        <f t="shared" si="2"/>
        <v>8.2072748652796133</v>
      </c>
    </row>
    <row r="25" spans="2:11" x14ac:dyDescent="0.2">
      <c r="B25">
        <v>500</v>
      </c>
      <c r="C25">
        <v>167.04712001809401</v>
      </c>
      <c r="D25">
        <v>184.49046718008901</v>
      </c>
      <c r="E25">
        <v>167.570528815122</v>
      </c>
      <c r="F25">
        <v>168.803644062118</v>
      </c>
      <c r="G25">
        <v>172.08368491520599</v>
      </c>
      <c r="H25">
        <v>160.72153733501699</v>
      </c>
      <c r="I25">
        <f t="shared" si="0"/>
        <v>170.11949705427435</v>
      </c>
      <c r="J25">
        <f t="shared" si="1"/>
        <v>7.9545291756142937</v>
      </c>
      <c r="K25">
        <f t="shared" si="2"/>
        <v>8.3477664154820648</v>
      </c>
    </row>
    <row r="26" spans="2:11" x14ac:dyDescent="0.2">
      <c r="B26">
        <v>600</v>
      </c>
      <c r="C26">
        <v>168.414448880462</v>
      </c>
      <c r="D26">
        <v>185.85527050417301</v>
      </c>
      <c r="E26">
        <v>169.007248808583</v>
      </c>
      <c r="F26">
        <v>169.928865196581</v>
      </c>
      <c r="G26">
        <v>173.07488560550999</v>
      </c>
      <c r="H26">
        <v>161.953972182321</v>
      </c>
      <c r="I26">
        <f t="shared" si="0"/>
        <v>171.37244852960498</v>
      </c>
      <c r="J26">
        <f t="shared" si="1"/>
        <v>7.9722767831132337</v>
      </c>
      <c r="K26">
        <f t="shared" si="2"/>
        <v>8.366391387314339</v>
      </c>
    </row>
    <row r="27" spans="2:11" x14ac:dyDescent="0.2">
      <c r="B27">
        <v>700</v>
      </c>
      <c r="C27">
        <v>169.50231150367799</v>
      </c>
      <c r="D27">
        <v>187.093658529534</v>
      </c>
      <c r="E27">
        <v>170.34083936754001</v>
      </c>
      <c r="F27">
        <v>170.68537365958201</v>
      </c>
      <c r="G27">
        <v>174.01652928462201</v>
      </c>
      <c r="H27">
        <v>162.82548520499299</v>
      </c>
      <c r="I27">
        <f t="shared" si="0"/>
        <v>172.41069959165816</v>
      </c>
      <c r="J27">
        <f t="shared" si="1"/>
        <v>8.07172966844246</v>
      </c>
      <c r="K27">
        <f t="shared" si="2"/>
        <v>8.4707607896693169</v>
      </c>
    </row>
    <row r="28" spans="2:11" x14ac:dyDescent="0.2">
      <c r="B28">
        <v>800</v>
      </c>
      <c r="C28">
        <v>170.58000326197501</v>
      </c>
      <c r="D28">
        <v>188.162432570444</v>
      </c>
      <c r="E28">
        <v>171.444503709684</v>
      </c>
      <c r="F28">
        <v>171.30337602501501</v>
      </c>
      <c r="G28">
        <v>174.932738792066</v>
      </c>
      <c r="H28">
        <v>163.978433464288</v>
      </c>
      <c r="I28">
        <f>AVERAGE(C28:H28)</f>
        <v>173.40024797057868</v>
      </c>
      <c r="J28">
        <f>STDEV(C28:H28)</f>
        <v>8.0649463563735448</v>
      </c>
      <c r="K28">
        <f>_xlfn.CONFIDENCE.T(0.05,J28,6)</f>
        <v>8.4636421402276607</v>
      </c>
    </row>
    <row r="29" spans="2:11" x14ac:dyDescent="0.2">
      <c r="B29">
        <v>900</v>
      </c>
      <c r="C29">
        <v>171.62494555585701</v>
      </c>
      <c r="D29">
        <v>189.12710852084001</v>
      </c>
      <c r="E29">
        <v>172.34065173866401</v>
      </c>
      <c r="F29">
        <v>171.92478289158601</v>
      </c>
      <c r="G29">
        <v>175.78148092022201</v>
      </c>
      <c r="H29">
        <v>165.0424090752</v>
      </c>
      <c r="I29">
        <f t="shared" si="0"/>
        <v>174.30689645039487</v>
      </c>
      <c r="J29">
        <f t="shared" si="1"/>
        <v>8.0545298481159211</v>
      </c>
      <c r="K29">
        <f t="shared" si="2"/>
        <v>8.4527106852188396</v>
      </c>
    </row>
    <row r="30" spans="2:11" x14ac:dyDescent="0.2">
      <c r="B30">
        <v>1000</v>
      </c>
      <c r="C30">
        <v>172.55917930974201</v>
      </c>
      <c r="D30">
        <v>190.53162325628</v>
      </c>
      <c r="E30">
        <v>173.12356004231199</v>
      </c>
      <c r="F30">
        <v>172.34219416323501</v>
      </c>
      <c r="G30">
        <v>176.62402663865399</v>
      </c>
      <c r="H30">
        <v>165.89538032578801</v>
      </c>
      <c r="I30">
        <f t="shared" si="0"/>
        <v>175.17932728933519</v>
      </c>
      <c r="J30">
        <f t="shared" si="1"/>
        <v>8.2838698405112989</v>
      </c>
      <c r="K30">
        <f t="shared" si="2"/>
        <v>8.6933882468920238</v>
      </c>
    </row>
    <row r="34" spans="2:22" ht="20.25" x14ac:dyDescent="0.3">
      <c r="B34" t="s">
        <v>14</v>
      </c>
      <c r="C34" s="1" t="s">
        <v>15</v>
      </c>
      <c r="M34" t="s">
        <v>21</v>
      </c>
      <c r="N34" s="1" t="s">
        <v>15</v>
      </c>
    </row>
    <row r="35" spans="2:22" x14ac:dyDescent="0.2">
      <c r="B35" t="s">
        <v>0</v>
      </c>
      <c r="C35" t="s">
        <v>2</v>
      </c>
      <c r="D35" t="s">
        <v>1</v>
      </c>
      <c r="E35" t="s">
        <v>3</v>
      </c>
      <c r="F35" t="s">
        <v>4</v>
      </c>
      <c r="G35" t="s">
        <v>5</v>
      </c>
      <c r="H35" t="s">
        <v>19</v>
      </c>
      <c r="I35" t="s">
        <v>7</v>
      </c>
      <c r="J35" t="s">
        <v>8</v>
      </c>
      <c r="K35" t="s">
        <v>9</v>
      </c>
      <c r="M35" t="s">
        <v>0</v>
      </c>
      <c r="N35" t="s">
        <v>2</v>
      </c>
      <c r="O35" t="s">
        <v>1</v>
      </c>
      <c r="P35" t="s">
        <v>3</v>
      </c>
      <c r="Q35" t="s">
        <v>4</v>
      </c>
      <c r="R35" t="s">
        <v>5</v>
      </c>
      <c r="S35" t="s">
        <v>19</v>
      </c>
      <c r="T35" t="s">
        <v>7</v>
      </c>
      <c r="U35" t="s">
        <v>8</v>
      </c>
      <c r="V35" t="s">
        <v>9</v>
      </c>
    </row>
    <row r="36" spans="2:22" x14ac:dyDescent="0.2">
      <c r="B36">
        <v>1</v>
      </c>
      <c r="C36">
        <v>3.8555724732577801</v>
      </c>
      <c r="D36">
        <v>4.1158153675496596</v>
      </c>
      <c r="E36">
        <v>3.2489698380231902</v>
      </c>
      <c r="F36">
        <v>3.7053437903523401</v>
      </c>
      <c r="G36">
        <v>3.3869868144392998</v>
      </c>
      <c r="H36">
        <v>4.5414873585104898</v>
      </c>
      <c r="I36">
        <f>AVERAGE(C36:H36)</f>
        <v>3.8090292736887936</v>
      </c>
      <c r="J36">
        <f>STDEV(C36:H36)</f>
        <v>0.47651147125233229</v>
      </c>
      <c r="K36">
        <f>_xlfn.CONFIDENCE.T(0.05,J36,6)</f>
        <v>0.50006812075146845</v>
      </c>
      <c r="M36">
        <v>1</v>
      </c>
      <c r="N36">
        <v>5.6822942181837498E-2</v>
      </c>
      <c r="O36">
        <v>5.6641095137056403E-2</v>
      </c>
      <c r="P36">
        <v>5.1501329720671403E-2</v>
      </c>
      <c r="Q36">
        <v>4.9208217326331002E-2</v>
      </c>
      <c r="R36">
        <v>4.8945946634518199E-2</v>
      </c>
      <c r="S36">
        <v>5.8077076256198699E-2</v>
      </c>
      <c r="T36">
        <f>AVERAGE(N36:S36)</f>
        <v>5.3532767876102193E-2</v>
      </c>
      <c r="U36">
        <f>STDEV(N36:S36)</f>
        <v>4.1232291111661431E-3</v>
      </c>
      <c r="V36">
        <f>_xlfn.CONFIDENCE.T(0.05,U36,6)</f>
        <v>4.3270635807143932E-3</v>
      </c>
    </row>
    <row r="37" spans="2:22" x14ac:dyDescent="0.2">
      <c r="B37">
        <v>2</v>
      </c>
      <c r="C37">
        <v>3.8955733389540002</v>
      </c>
      <c r="D37">
        <v>4.1622002609074098</v>
      </c>
      <c r="E37">
        <v>3.2936192303895901</v>
      </c>
      <c r="F37">
        <v>3.7438002973794902</v>
      </c>
      <c r="G37">
        <v>3.4315644018352001</v>
      </c>
      <c r="H37">
        <v>4.5817318931221998</v>
      </c>
      <c r="I37">
        <f t="shared" ref="I37:I63" si="3">AVERAGE(C37:H37)</f>
        <v>3.8514149037646486</v>
      </c>
      <c r="J37">
        <f t="shared" ref="J37:J63" si="4">STDEV(C37:H37)</f>
        <v>0.4755821214618528</v>
      </c>
      <c r="K37">
        <f t="shared" ref="K37:K63" si="5">_xlfn.CONFIDENCE.T(0.05,J37,6)</f>
        <v>0.4990928279594094</v>
      </c>
      <c r="M37">
        <v>2</v>
      </c>
      <c r="N37">
        <v>3.3588847739999997E-2</v>
      </c>
      <c r="O37">
        <v>3.1831572171139702E-2</v>
      </c>
      <c r="P37">
        <v>3.0356054039699199E-2</v>
      </c>
      <c r="Q37">
        <v>2.7916622503236298E-2</v>
      </c>
      <c r="R37">
        <v>2.81079152112707E-2</v>
      </c>
      <c r="S37">
        <v>3.3558684279640802E-2</v>
      </c>
      <c r="T37">
        <f t="shared" ref="T37:T63" si="6">AVERAGE(N37:S37)</f>
        <v>3.0893282657497783E-2</v>
      </c>
      <c r="U37">
        <f t="shared" ref="U37:U63" si="7">STDEV(N37:S37)</f>
        <v>2.5360684614177732E-3</v>
      </c>
      <c r="V37">
        <f t="shared" ref="V37:V63" si="8">_xlfn.CONFIDENCE.T(0.05,U37,6)</f>
        <v>2.6614406286279858E-3</v>
      </c>
    </row>
    <row r="38" spans="2:22" x14ac:dyDescent="0.2">
      <c r="B38">
        <v>3</v>
      </c>
      <c r="C38">
        <v>3.9207758393202199</v>
      </c>
      <c r="D38">
        <v>4.1944639384746498</v>
      </c>
      <c r="E38">
        <v>3.3275377750396702</v>
      </c>
      <c r="F38">
        <v>3.7711678259074701</v>
      </c>
      <c r="G38">
        <v>3.4612643346190501</v>
      </c>
      <c r="H38">
        <v>4.6117168664932304</v>
      </c>
      <c r="I38">
        <f t="shared" si="3"/>
        <v>3.8811544299757146</v>
      </c>
      <c r="J38">
        <f t="shared" si="4"/>
        <v>0.47504743420428425</v>
      </c>
      <c r="K38">
        <f t="shared" si="5"/>
        <v>0.49853170809511871</v>
      </c>
      <c r="M38">
        <v>3</v>
      </c>
      <c r="N38">
        <v>2.9544677382099999E-2</v>
      </c>
      <c r="O38">
        <v>2.8441121462254401E-2</v>
      </c>
      <c r="P38">
        <v>2.74956930446804E-2</v>
      </c>
      <c r="Q38">
        <v>2.5213603110373399E-2</v>
      </c>
      <c r="R38">
        <v>2.5139132314066101E-2</v>
      </c>
      <c r="S38">
        <v>3.0243962614280001E-2</v>
      </c>
      <c r="T38">
        <f t="shared" si="6"/>
        <v>2.7679698321292381E-2</v>
      </c>
      <c r="U38">
        <f t="shared" si="7"/>
        <v>2.1542201665264815E-3</v>
      </c>
      <c r="V38">
        <f t="shared" si="8"/>
        <v>2.2607154189355529E-3</v>
      </c>
    </row>
    <row r="39" spans="2:22" x14ac:dyDescent="0.2">
      <c r="B39">
        <v>4</v>
      </c>
      <c r="C39">
        <v>3.9467902744432002</v>
      </c>
      <c r="D39">
        <v>4.2244422063231504</v>
      </c>
      <c r="E39">
        <v>3.3575030229985701</v>
      </c>
      <c r="F39">
        <v>3.7984584644436801</v>
      </c>
      <c r="G39">
        <v>3.4908480942249298</v>
      </c>
      <c r="H39">
        <v>4.6408257074654102</v>
      </c>
      <c r="I39">
        <f t="shared" si="3"/>
        <v>3.9098112949831569</v>
      </c>
      <c r="J39">
        <f t="shared" si="4"/>
        <v>0.47491392279246447</v>
      </c>
      <c r="K39">
        <f t="shared" si="5"/>
        <v>0.49839159646122216</v>
      </c>
      <c r="M39">
        <v>4</v>
      </c>
      <c r="N39">
        <v>2.8465673339002798E-2</v>
      </c>
      <c r="O39">
        <v>2.7140529832154699E-2</v>
      </c>
      <c r="P39">
        <v>2.5976182008459799E-2</v>
      </c>
      <c r="Q39">
        <v>2.4278085798310801E-2</v>
      </c>
      <c r="R39">
        <v>2.4138067248037302E-2</v>
      </c>
      <c r="S39">
        <v>2.9080300026838299E-2</v>
      </c>
      <c r="T39">
        <f t="shared" si="6"/>
        <v>2.651313970880062E-2</v>
      </c>
      <c r="U39">
        <f t="shared" si="7"/>
        <v>2.0842781384012798E-3</v>
      </c>
      <c r="V39">
        <f t="shared" si="8"/>
        <v>2.1873157618943584E-3</v>
      </c>
    </row>
    <row r="40" spans="2:22" x14ac:dyDescent="0.2">
      <c r="B40">
        <v>5</v>
      </c>
      <c r="C40">
        <v>3.9699673492001</v>
      </c>
      <c r="D40">
        <v>4.2489732988178703</v>
      </c>
      <c r="E40">
        <v>3.3835813589394101</v>
      </c>
      <c r="F40">
        <v>3.8204323500394799</v>
      </c>
      <c r="G40">
        <v>3.51474540308118</v>
      </c>
      <c r="H40">
        <v>4.66359693557024</v>
      </c>
      <c r="I40">
        <f t="shared" si="3"/>
        <v>3.9335494492747132</v>
      </c>
      <c r="J40">
        <f t="shared" si="4"/>
        <v>0.4742246320419306</v>
      </c>
      <c r="K40">
        <f t="shared" si="5"/>
        <v>0.49766823018136125</v>
      </c>
      <c r="M40">
        <v>5</v>
      </c>
      <c r="N40">
        <v>2.7339946201785599E-2</v>
      </c>
      <c r="O40">
        <v>2.6111524256809401E-2</v>
      </c>
      <c r="P40">
        <v>2.49899513434346E-2</v>
      </c>
      <c r="Q40">
        <v>2.3575447304165598E-2</v>
      </c>
      <c r="R40">
        <v>2.3335573232616799E-2</v>
      </c>
      <c r="S40">
        <v>2.8194815080393901E-2</v>
      </c>
      <c r="T40">
        <f t="shared" si="6"/>
        <v>2.5591209569867646E-2</v>
      </c>
      <c r="U40">
        <f t="shared" si="7"/>
        <v>1.9809226682689965E-3</v>
      </c>
      <c r="V40">
        <f t="shared" si="8"/>
        <v>2.0788508479593357E-3</v>
      </c>
    </row>
    <row r="41" spans="2:22" x14ac:dyDescent="0.2">
      <c r="B41">
        <v>6</v>
      </c>
      <c r="C41">
        <v>3.9963847666499901</v>
      </c>
      <c r="D41">
        <v>4.2706572823226496</v>
      </c>
      <c r="E41">
        <v>3.4048485942184898</v>
      </c>
      <c r="F41">
        <v>3.84009165689349</v>
      </c>
      <c r="G41">
        <v>3.5357585549354602</v>
      </c>
      <c r="H41">
        <v>4.6833340264856798</v>
      </c>
      <c r="I41">
        <f t="shared" si="3"/>
        <v>3.9551791469176272</v>
      </c>
      <c r="J41">
        <f t="shared" si="4"/>
        <v>0.47401611074472372</v>
      </c>
      <c r="K41">
        <f t="shared" si="5"/>
        <v>0.49744940050039504</v>
      </c>
      <c r="M41">
        <v>6</v>
      </c>
      <c r="N41">
        <v>2.6483992715634799E-2</v>
      </c>
      <c r="O41">
        <v>2.5590120181818301E-2</v>
      </c>
      <c r="P41">
        <v>2.4210819461708302E-2</v>
      </c>
      <c r="Q41">
        <v>2.3244240180386799E-2</v>
      </c>
      <c r="R41">
        <v>2.2874787571897801E-2</v>
      </c>
      <c r="S41">
        <v>2.7762398890508098E-2</v>
      </c>
      <c r="T41">
        <f t="shared" si="6"/>
        <v>2.5027726500325684E-2</v>
      </c>
      <c r="U41">
        <f t="shared" si="7"/>
        <v>1.9182668019413526E-3</v>
      </c>
      <c r="V41">
        <f t="shared" si="8"/>
        <v>2.0130975487865472E-3</v>
      </c>
    </row>
    <row r="42" spans="2:22" x14ac:dyDescent="0.2">
      <c r="B42">
        <v>7</v>
      </c>
      <c r="C42">
        <v>4.0223746666376998</v>
      </c>
      <c r="D42">
        <v>4.2909357324242601</v>
      </c>
      <c r="E42">
        <v>3.4282418154180001</v>
      </c>
      <c r="F42">
        <v>3.8574787974357601</v>
      </c>
      <c r="G42">
        <v>3.5550455376505901</v>
      </c>
      <c r="H42">
        <v>4.7007068619131998</v>
      </c>
      <c r="I42">
        <f t="shared" si="3"/>
        <v>3.9757972352465849</v>
      </c>
      <c r="J42">
        <f t="shared" si="4"/>
        <v>0.47282636937714878</v>
      </c>
      <c r="K42">
        <f t="shared" si="5"/>
        <v>0.49620084350700333</v>
      </c>
      <c r="M42">
        <v>7</v>
      </c>
      <c r="N42">
        <v>2.57763829946011E-2</v>
      </c>
      <c r="O42">
        <v>2.4847995436148299E-2</v>
      </c>
      <c r="P42">
        <v>2.38878698817757E-2</v>
      </c>
      <c r="Q42">
        <v>2.27486394282751E-2</v>
      </c>
      <c r="R42">
        <v>2.22819441110313E-2</v>
      </c>
      <c r="S42">
        <v>2.7166540932738001E-2</v>
      </c>
      <c r="T42">
        <f t="shared" si="6"/>
        <v>2.4451562130761578E-2</v>
      </c>
      <c r="U42">
        <f t="shared" si="7"/>
        <v>1.8551742029154356E-3</v>
      </c>
      <c r="V42">
        <f t="shared" si="8"/>
        <v>1.9468859267550832E-3</v>
      </c>
    </row>
    <row r="43" spans="2:22" x14ac:dyDescent="0.2">
      <c r="B43">
        <v>8</v>
      </c>
      <c r="C43">
        <v>4.0457888675903</v>
      </c>
      <c r="D43">
        <v>4.3097664043307304</v>
      </c>
      <c r="E43">
        <v>3.44857284799218</v>
      </c>
      <c r="F43">
        <v>3.8743688911199601</v>
      </c>
      <c r="G43">
        <v>3.5730419866740699</v>
      </c>
      <c r="H43">
        <v>4.7174897789955104</v>
      </c>
      <c r="I43">
        <f t="shared" si="3"/>
        <v>3.9948381294504585</v>
      </c>
      <c r="J43">
        <f t="shared" si="4"/>
        <v>0.47219313501954063</v>
      </c>
      <c r="K43">
        <f t="shared" si="5"/>
        <v>0.49553630480372268</v>
      </c>
      <c r="M43">
        <v>8</v>
      </c>
      <c r="N43">
        <v>2.5738556208784999E-2</v>
      </c>
      <c r="O43">
        <v>2.4311347689329899E-2</v>
      </c>
      <c r="P43">
        <v>2.35193942747162E-2</v>
      </c>
      <c r="Q43">
        <v>2.24605933508054E-2</v>
      </c>
      <c r="R43">
        <v>2.19849470875828E-2</v>
      </c>
      <c r="S43">
        <v>2.6866751313873598E-2</v>
      </c>
      <c r="T43">
        <f t="shared" si="6"/>
        <v>2.4146931654182146E-2</v>
      </c>
      <c r="U43">
        <f t="shared" si="7"/>
        <v>1.8904728318041959E-3</v>
      </c>
      <c r="V43">
        <f t="shared" si="8"/>
        <v>1.9839295659504104E-3</v>
      </c>
    </row>
    <row r="44" spans="2:22" x14ac:dyDescent="0.2">
      <c r="B44">
        <v>9</v>
      </c>
      <c r="C44">
        <v>4.0656463998700003</v>
      </c>
      <c r="D44">
        <v>4.3268075399100798</v>
      </c>
      <c r="E44">
        <v>3.4669465944171001</v>
      </c>
      <c r="F44">
        <v>3.8895872421562698</v>
      </c>
      <c r="G44">
        <v>3.5894312337040901</v>
      </c>
      <c r="H44">
        <v>4.73231116309762</v>
      </c>
      <c r="I44">
        <f t="shared" si="3"/>
        <v>4.0117883621925268</v>
      </c>
      <c r="J44">
        <f t="shared" si="4"/>
        <v>0.4714789681019072</v>
      </c>
      <c r="K44">
        <f t="shared" si="5"/>
        <v>0.49478683258752348</v>
      </c>
      <c r="M44">
        <v>9</v>
      </c>
      <c r="N44">
        <v>2.5176948550000001E-2</v>
      </c>
      <c r="O44">
        <v>2.3906361092415299E-2</v>
      </c>
      <c r="P44">
        <v>2.32525121636665E-2</v>
      </c>
      <c r="Q44">
        <v>2.2176371520424499E-2</v>
      </c>
      <c r="R44">
        <v>2.1766266283652899E-2</v>
      </c>
      <c r="S44">
        <v>2.6631781183923502E-2</v>
      </c>
      <c r="T44">
        <f t="shared" si="6"/>
        <v>2.3818373465680453E-2</v>
      </c>
      <c r="U44">
        <f t="shared" si="7"/>
        <v>1.8437052019849697E-3</v>
      </c>
      <c r="V44">
        <f t="shared" si="8"/>
        <v>1.9348499484246522E-3</v>
      </c>
    </row>
    <row r="45" spans="2:22" x14ac:dyDescent="0.2">
      <c r="B45" s="2">
        <v>10</v>
      </c>
      <c r="C45" s="2">
        <v>4.0850283019244698</v>
      </c>
      <c r="D45" s="2">
        <v>4.3433524668216696</v>
      </c>
      <c r="E45" s="2">
        <v>3.4847949072718598</v>
      </c>
      <c r="F45" s="2">
        <v>3.90492098405957</v>
      </c>
      <c r="G45" s="2">
        <v>3.6054821871221101</v>
      </c>
      <c r="H45" s="2">
        <v>4.74719971418381</v>
      </c>
      <c r="I45" s="2">
        <f t="shared" si="3"/>
        <v>4.0284630935639152</v>
      </c>
      <c r="J45" s="2">
        <f t="shared" si="4"/>
        <v>0.47089019247141789</v>
      </c>
      <c r="K45" s="2">
        <f t="shared" si="5"/>
        <v>0.49416895045698578</v>
      </c>
      <c r="M45" s="2">
        <v>10</v>
      </c>
      <c r="N45" s="2">
        <v>2.4708901295958999E-2</v>
      </c>
      <c r="O45" s="2">
        <v>2.3624581747551301E-2</v>
      </c>
      <c r="P45" s="2">
        <v>2.28601596054036E-2</v>
      </c>
      <c r="Q45" s="2">
        <v>2.1964197522356899E-2</v>
      </c>
      <c r="R45" s="2">
        <v>2.1424105471383299E-2</v>
      </c>
      <c r="S45" s="2">
        <v>2.6354900456497899E-2</v>
      </c>
      <c r="T45" s="2">
        <f t="shared" si="6"/>
        <v>2.3489474349858666E-2</v>
      </c>
      <c r="U45" s="2">
        <f t="shared" si="7"/>
        <v>1.8277952790547154E-3</v>
      </c>
      <c r="V45" s="2">
        <f t="shared" si="8"/>
        <v>1.9181535082736451E-3</v>
      </c>
    </row>
    <row r="46" spans="2:22" x14ac:dyDescent="0.2">
      <c r="B46">
        <v>20</v>
      </c>
      <c r="C46">
        <v>4.2128690332174301</v>
      </c>
      <c r="D46">
        <v>4.4772383384406602</v>
      </c>
      <c r="E46">
        <v>3.6280428059399101</v>
      </c>
      <c r="F46">
        <v>4.0205818042159098</v>
      </c>
      <c r="G46">
        <v>3.72807584702969</v>
      </c>
      <c r="H46">
        <v>4.8592838644981402</v>
      </c>
      <c r="I46">
        <f t="shared" si="3"/>
        <v>4.1543486155569562</v>
      </c>
      <c r="J46">
        <f t="shared" si="4"/>
        <v>0.46501955999027872</v>
      </c>
      <c r="K46">
        <f t="shared" si="5"/>
        <v>0.48800809950254737</v>
      </c>
      <c r="M46">
        <v>20</v>
      </c>
      <c r="N46">
        <v>2.2867595511820001E-2</v>
      </c>
      <c r="O46">
        <v>2.1593792437630301E-2</v>
      </c>
      <c r="P46">
        <v>2.07861510506358E-2</v>
      </c>
      <c r="Q46">
        <v>2.0082564672630501E-2</v>
      </c>
      <c r="R46">
        <v>1.9599874059451499E-2</v>
      </c>
      <c r="S46">
        <v>2.44895486281477E-2</v>
      </c>
      <c r="T46">
        <f t="shared" si="6"/>
        <v>2.1569921060052635E-2</v>
      </c>
      <c r="U46">
        <f t="shared" si="7"/>
        <v>1.8393674780892541E-3</v>
      </c>
      <c r="V46">
        <f t="shared" si="8"/>
        <v>1.9302977863724599E-3</v>
      </c>
    </row>
    <row r="47" spans="2:22" x14ac:dyDescent="0.2">
      <c r="B47">
        <v>30</v>
      </c>
      <c r="C47">
        <v>4.3069767393171796</v>
      </c>
      <c r="D47">
        <v>4.5732850581407503</v>
      </c>
      <c r="E47">
        <v>3.7356578931212399</v>
      </c>
      <c r="F47">
        <v>4.1050664149224803</v>
      </c>
      <c r="G47">
        <v>3.8198867440223698</v>
      </c>
      <c r="H47">
        <v>4.9431812390685099</v>
      </c>
      <c r="I47">
        <f t="shared" si="3"/>
        <v>4.2473423480987549</v>
      </c>
      <c r="J47">
        <f t="shared" si="4"/>
        <v>0.46016701079383232</v>
      </c>
      <c r="K47">
        <f t="shared" si="5"/>
        <v>0.48291566143144787</v>
      </c>
      <c r="M47">
        <v>30</v>
      </c>
      <c r="N47">
        <v>2.1878641566298901E-2</v>
      </c>
      <c r="O47">
        <v>2.0524264752697099E-2</v>
      </c>
      <c r="P47">
        <v>1.99726367878134E-2</v>
      </c>
      <c r="Q47">
        <v>1.9205607219986001E-2</v>
      </c>
      <c r="R47">
        <v>1.8719668518040099E-2</v>
      </c>
      <c r="S47">
        <v>2.2998466698168098E-2</v>
      </c>
      <c r="T47">
        <f t="shared" si="6"/>
        <v>2.0549880923833933E-2</v>
      </c>
      <c r="U47">
        <f t="shared" si="7"/>
        <v>1.6279922211858418E-3</v>
      </c>
      <c r="V47">
        <f t="shared" si="8"/>
        <v>1.7084730583858492E-3</v>
      </c>
    </row>
    <row r="48" spans="2:22" x14ac:dyDescent="0.2">
      <c r="B48">
        <v>40</v>
      </c>
      <c r="C48">
        <v>4.3817824870348003</v>
      </c>
      <c r="D48">
        <v>4.6511846221983397</v>
      </c>
      <c r="E48">
        <v>3.8245405443012701</v>
      </c>
      <c r="F48">
        <v>4.1740948520600796</v>
      </c>
      <c r="G48">
        <v>3.8939240388572198</v>
      </c>
      <c r="H48">
        <v>5.0109304860234296</v>
      </c>
      <c r="I48">
        <f t="shared" si="3"/>
        <v>4.3227428384125242</v>
      </c>
      <c r="J48">
        <f t="shared" si="4"/>
        <v>0.45588358959859199</v>
      </c>
      <c r="K48">
        <f t="shared" si="5"/>
        <v>0.4784204865684768</v>
      </c>
      <c r="M48">
        <v>40</v>
      </c>
      <c r="N48">
        <v>2.1388372173570001E-2</v>
      </c>
      <c r="O48">
        <v>1.9989739141083401E-2</v>
      </c>
      <c r="P48">
        <v>1.9796646831773498E-2</v>
      </c>
      <c r="Q48">
        <v>1.8747780030440302E-2</v>
      </c>
      <c r="R48">
        <v>1.8272476612143099E-2</v>
      </c>
      <c r="S48">
        <v>2.23755198813348E-2</v>
      </c>
      <c r="T48">
        <f t="shared" si="6"/>
        <v>2.0095089111724182E-2</v>
      </c>
      <c r="U48">
        <f t="shared" si="7"/>
        <v>1.5562949635566879E-3</v>
      </c>
      <c r="V48">
        <f t="shared" si="8"/>
        <v>1.633231400947011E-3</v>
      </c>
    </row>
    <row r="49" spans="2:22" x14ac:dyDescent="0.2">
      <c r="B49">
        <v>50</v>
      </c>
      <c r="C49">
        <v>4.4443547353148496</v>
      </c>
      <c r="D49">
        <v>4.7174113243818301</v>
      </c>
      <c r="E49">
        <v>3.9010209403932099</v>
      </c>
      <c r="F49">
        <v>4.2338066920638102</v>
      </c>
      <c r="G49">
        <v>3.95825939252973</v>
      </c>
      <c r="H49">
        <v>5.06859797984362</v>
      </c>
      <c r="I49">
        <f t="shared" si="3"/>
        <v>4.3872418440878418</v>
      </c>
      <c r="J49">
        <f t="shared" si="4"/>
        <v>0.45177406047824981</v>
      </c>
      <c r="K49">
        <f t="shared" si="5"/>
        <v>0.47410780024639931</v>
      </c>
      <c r="M49">
        <v>50</v>
      </c>
      <c r="N49">
        <v>2.1100687389991501E-2</v>
      </c>
      <c r="O49">
        <v>1.96949027921299E-2</v>
      </c>
      <c r="P49">
        <v>1.9686584536727701E-2</v>
      </c>
      <c r="Q49">
        <v>1.8455263080182902E-2</v>
      </c>
      <c r="R49">
        <v>1.8085462846518501E-2</v>
      </c>
      <c r="S49">
        <v>2.2217820351065901E-2</v>
      </c>
      <c r="T49">
        <f t="shared" si="6"/>
        <v>1.9873453499436068E-2</v>
      </c>
      <c r="U49">
        <f t="shared" si="7"/>
        <v>1.5669801505848052E-3</v>
      </c>
      <c r="V49">
        <f t="shared" si="8"/>
        <v>1.6444448170332712E-3</v>
      </c>
    </row>
    <row r="50" spans="2:22" x14ac:dyDescent="0.2">
      <c r="B50">
        <v>60</v>
      </c>
      <c r="C50">
        <v>4.49927134439349</v>
      </c>
      <c r="D50">
        <v>4.7776167467236501</v>
      </c>
      <c r="E50">
        <v>3.9691990055143802</v>
      </c>
      <c r="F50">
        <v>4.2875651456415698</v>
      </c>
      <c r="G50">
        <v>4.0135370381176498</v>
      </c>
      <c r="H50">
        <v>5.1203594729304296</v>
      </c>
      <c r="I50">
        <f t="shared" si="3"/>
        <v>4.4445914588868618</v>
      </c>
      <c r="J50">
        <f t="shared" si="4"/>
        <v>0.44878086021170238</v>
      </c>
      <c r="K50">
        <f t="shared" si="5"/>
        <v>0.47096662920933835</v>
      </c>
      <c r="M50">
        <v>60</v>
      </c>
      <c r="N50">
        <v>2.0931405804583199E-2</v>
      </c>
      <c r="O50">
        <v>1.9457257043470799E-2</v>
      </c>
      <c r="P50">
        <v>1.9288649384381198E-2</v>
      </c>
      <c r="Q50">
        <v>1.8236574546566901E-2</v>
      </c>
      <c r="R50">
        <v>1.78320098734817E-2</v>
      </c>
      <c r="S50">
        <v>2.2007912603618601E-2</v>
      </c>
      <c r="T50">
        <f t="shared" si="6"/>
        <v>1.9625634876017067E-2</v>
      </c>
      <c r="U50">
        <f t="shared" si="7"/>
        <v>1.5917772742411566E-3</v>
      </c>
      <c r="V50">
        <f t="shared" si="8"/>
        <v>1.6704678023651545E-3</v>
      </c>
    </row>
    <row r="51" spans="2:22" x14ac:dyDescent="0.2">
      <c r="B51">
        <v>70</v>
      </c>
      <c r="C51">
        <v>4.5479916036128998</v>
      </c>
      <c r="D51">
        <v>4.8313142918050298</v>
      </c>
      <c r="E51">
        <v>4.0294254943728403</v>
      </c>
      <c r="F51">
        <v>4.3356340751051903</v>
      </c>
      <c r="G51">
        <v>4.0636101923882997</v>
      </c>
      <c r="H51">
        <v>5.1678117178380498</v>
      </c>
      <c r="I51">
        <f t="shared" si="3"/>
        <v>4.4959645625203848</v>
      </c>
      <c r="J51">
        <f t="shared" si="4"/>
        <v>0.44650637682336652</v>
      </c>
      <c r="K51">
        <f t="shared" si="5"/>
        <v>0.46857970527926729</v>
      </c>
      <c r="M51">
        <v>70</v>
      </c>
      <c r="N51">
        <v>2.08173314374752E-2</v>
      </c>
      <c r="O51">
        <v>1.9229848145066501E-2</v>
      </c>
      <c r="P51">
        <v>1.90731115441246E-2</v>
      </c>
      <c r="Q51">
        <v>1.8071517713131501E-2</v>
      </c>
      <c r="R51">
        <v>1.7705622469328702E-2</v>
      </c>
      <c r="S51">
        <v>2.18611533409468E-2</v>
      </c>
      <c r="T51">
        <f t="shared" si="6"/>
        <v>1.9459764108345549E-2</v>
      </c>
      <c r="U51">
        <f t="shared" si="7"/>
        <v>1.6010160398147245E-3</v>
      </c>
      <c r="V51">
        <f t="shared" si="8"/>
        <v>1.6801632922267004E-3</v>
      </c>
    </row>
    <row r="52" spans="2:22" x14ac:dyDescent="0.2">
      <c r="B52">
        <v>80</v>
      </c>
      <c r="C52">
        <v>4.59288720041513</v>
      </c>
      <c r="D52">
        <v>4.88031813874841</v>
      </c>
      <c r="E52">
        <v>4.0846045129001096</v>
      </c>
      <c r="F52">
        <v>4.3800461478531396</v>
      </c>
      <c r="G52">
        <v>4.1082501411437997</v>
      </c>
      <c r="H52">
        <v>5.2126819454133502</v>
      </c>
      <c r="I52">
        <f t="shared" si="3"/>
        <v>4.5431313477456561</v>
      </c>
      <c r="J52">
        <f t="shared" si="4"/>
        <v>0.44506940678768547</v>
      </c>
      <c r="K52">
        <f t="shared" si="5"/>
        <v>0.467071697710361</v>
      </c>
      <c r="M52">
        <v>80</v>
      </c>
      <c r="N52">
        <v>2.05876635200593E-2</v>
      </c>
      <c r="O52">
        <v>1.9050823271593801E-2</v>
      </c>
      <c r="P52">
        <v>1.8744563820890299E-2</v>
      </c>
      <c r="Q52">
        <v>1.7833631508728701E-2</v>
      </c>
      <c r="R52">
        <v>1.7580814737485899E-2</v>
      </c>
      <c r="S52">
        <v>2.1747380384754302E-2</v>
      </c>
      <c r="T52">
        <f t="shared" si="6"/>
        <v>1.9257479540585386E-2</v>
      </c>
      <c r="U52">
        <f t="shared" si="7"/>
        <v>1.6194649154483579E-3</v>
      </c>
      <c r="V52">
        <f t="shared" si="8"/>
        <v>1.6995241998326439E-3</v>
      </c>
    </row>
    <row r="53" spans="2:22" x14ac:dyDescent="0.2">
      <c r="B53">
        <v>90</v>
      </c>
      <c r="C53">
        <v>4.6331614628434199</v>
      </c>
      <c r="D53">
        <v>4.9251866899430699</v>
      </c>
      <c r="E53">
        <v>4.1345295310020402</v>
      </c>
      <c r="F53">
        <v>4.4215844012796897</v>
      </c>
      <c r="G53">
        <v>4.1486144252121404</v>
      </c>
      <c r="H53">
        <v>5.2543705143034503</v>
      </c>
      <c r="I53">
        <f t="shared" si="3"/>
        <v>4.5862411707639685</v>
      </c>
      <c r="J53">
        <f t="shared" si="4"/>
        <v>0.44410692949662556</v>
      </c>
      <c r="K53">
        <f t="shared" si="5"/>
        <v>0.46606163973853215</v>
      </c>
      <c r="M53">
        <v>90</v>
      </c>
      <c r="N53">
        <v>2.0450634583257798E-2</v>
      </c>
      <c r="O53">
        <v>1.89449645287805E-2</v>
      </c>
      <c r="P53">
        <v>1.85480089535601E-2</v>
      </c>
      <c r="Q53">
        <v>1.7746562120438299E-2</v>
      </c>
      <c r="R53">
        <v>1.7385169414164101E-2</v>
      </c>
      <c r="S53">
        <v>2.15523290237725E-2</v>
      </c>
      <c r="T53">
        <f t="shared" si="6"/>
        <v>1.9104611437328878E-2</v>
      </c>
      <c r="U53">
        <f t="shared" si="7"/>
        <v>1.6086747322464137E-3</v>
      </c>
      <c r="V53">
        <f t="shared" si="8"/>
        <v>1.6882005970195171E-3</v>
      </c>
    </row>
    <row r="54" spans="2:22" x14ac:dyDescent="0.2">
      <c r="B54">
        <v>100</v>
      </c>
      <c r="C54">
        <v>4.6700702793896198</v>
      </c>
      <c r="D54">
        <v>4.96782040223479</v>
      </c>
      <c r="E54">
        <v>4.1812707111239398</v>
      </c>
      <c r="F54">
        <v>4.4602188281714898</v>
      </c>
      <c r="G54">
        <v>4.1853267140686503</v>
      </c>
      <c r="H54">
        <v>5.2932097390294102</v>
      </c>
      <c r="I54">
        <f t="shared" si="3"/>
        <v>4.6263194456696501</v>
      </c>
      <c r="J54">
        <f t="shared" si="4"/>
        <v>0.44348891367033844</v>
      </c>
      <c r="K54">
        <f t="shared" si="5"/>
        <v>0.46541307190440673</v>
      </c>
      <c r="M54">
        <v>100</v>
      </c>
      <c r="N54">
        <v>2.0330617712171199E-2</v>
      </c>
      <c r="O54">
        <v>1.8853440293732E-2</v>
      </c>
      <c r="P54">
        <v>1.8292894020830799E-2</v>
      </c>
      <c r="Q54">
        <v>1.7705083399724601E-2</v>
      </c>
      <c r="R54">
        <v>1.7259443407715101E-2</v>
      </c>
      <c r="S54">
        <v>2.1280954476815599E-2</v>
      </c>
      <c r="T54">
        <f t="shared" si="6"/>
        <v>1.8953738885164884E-2</v>
      </c>
      <c r="U54">
        <f t="shared" si="7"/>
        <v>1.5612995319712055E-3</v>
      </c>
      <c r="V54">
        <f t="shared" si="8"/>
        <v>1.6384833734035033E-3</v>
      </c>
    </row>
    <row r="55" spans="2:22" x14ac:dyDescent="0.2">
      <c r="B55">
        <v>200</v>
      </c>
      <c r="C55">
        <v>4.93754792958498</v>
      </c>
      <c r="D55">
        <v>5.3012672066688502</v>
      </c>
      <c r="E55">
        <v>4.5143969915807203</v>
      </c>
      <c r="F55">
        <v>4.7552596963942104</v>
      </c>
      <c r="G55">
        <v>4.4538838416338002</v>
      </c>
      <c r="H55">
        <v>5.6213010661303997</v>
      </c>
      <c r="I55">
        <f t="shared" si="3"/>
        <v>4.9306094553321609</v>
      </c>
      <c r="J55">
        <f t="shared" si="4"/>
        <v>0.45732655203382061</v>
      </c>
      <c r="K55">
        <f t="shared" si="5"/>
        <v>0.47993478277503682</v>
      </c>
      <c r="M55">
        <v>200</v>
      </c>
      <c r="N55">
        <v>1.9147161495212499E-2</v>
      </c>
      <c r="O55">
        <v>1.7865966926133101E-2</v>
      </c>
      <c r="P55">
        <v>1.7292367934767398E-2</v>
      </c>
      <c r="Q55">
        <v>1.6514360688650202E-2</v>
      </c>
      <c r="R55">
        <v>1.60808227951156E-2</v>
      </c>
      <c r="S55">
        <v>2.0238749512998401E-2</v>
      </c>
      <c r="T55">
        <f t="shared" si="6"/>
        <v>1.7856571558812869E-2</v>
      </c>
      <c r="U55">
        <f t="shared" si="7"/>
        <v>1.5883086528387293E-3</v>
      </c>
      <c r="V55">
        <f t="shared" si="8"/>
        <v>1.6668277074441413E-3</v>
      </c>
    </row>
    <row r="56" spans="2:22" x14ac:dyDescent="0.2">
      <c r="B56">
        <v>300</v>
      </c>
      <c r="C56">
        <v>5.11341523379087</v>
      </c>
      <c r="D56">
        <v>5.5370757356285996</v>
      </c>
      <c r="E56">
        <v>4.7237993404269201</v>
      </c>
      <c r="F56">
        <v>4.9549804441630796</v>
      </c>
      <c r="G56">
        <v>4.6332545019686204</v>
      </c>
      <c r="H56">
        <v>5.8378198184072998</v>
      </c>
      <c r="I56">
        <f t="shared" si="3"/>
        <v>5.1333908457308981</v>
      </c>
      <c r="J56">
        <f t="shared" si="4"/>
        <v>0.47102282915092275</v>
      </c>
      <c r="K56">
        <f t="shared" si="5"/>
        <v>0.49430814411561563</v>
      </c>
      <c r="M56">
        <v>300</v>
      </c>
      <c r="N56">
        <v>1.8541169605284499E-2</v>
      </c>
      <c r="O56">
        <v>1.7075948666472499E-2</v>
      </c>
      <c r="P56">
        <v>1.7045828272648E-2</v>
      </c>
      <c r="Q56">
        <v>1.58243382243476E-2</v>
      </c>
      <c r="R56">
        <v>1.5569132768181599E-2</v>
      </c>
      <c r="S56">
        <v>1.93397567988325E-2</v>
      </c>
      <c r="T56">
        <f t="shared" si="6"/>
        <v>1.7232695722627783E-2</v>
      </c>
      <c r="U56">
        <f t="shared" si="7"/>
        <v>1.4806898331720083E-3</v>
      </c>
      <c r="V56">
        <f t="shared" si="8"/>
        <v>1.5538886825623452E-3</v>
      </c>
    </row>
    <row r="57" spans="2:22" x14ac:dyDescent="0.2">
      <c r="B57">
        <v>400</v>
      </c>
      <c r="C57">
        <v>5.2483083307743099</v>
      </c>
      <c r="D57">
        <v>5.7121921889483902</v>
      </c>
      <c r="E57">
        <v>4.8738862574100503</v>
      </c>
      <c r="F57">
        <v>5.1029331050813198</v>
      </c>
      <c r="G57">
        <v>4.7741257958114103</v>
      </c>
      <c r="H57">
        <v>5.9843196719884899</v>
      </c>
      <c r="I57">
        <f t="shared" si="3"/>
        <v>5.2826275583356619</v>
      </c>
      <c r="J57">
        <f t="shared" si="4"/>
        <v>0.47665689834920871</v>
      </c>
      <c r="K57">
        <f t="shared" si="5"/>
        <v>0.50022073712993709</v>
      </c>
      <c r="M57">
        <v>400</v>
      </c>
      <c r="N57">
        <v>1.8039593897282699E-2</v>
      </c>
      <c r="O57">
        <v>1.6404379771118999E-2</v>
      </c>
      <c r="P57">
        <v>1.66293575433763E-2</v>
      </c>
      <c r="Q57">
        <v>1.53985462485832E-2</v>
      </c>
      <c r="R57">
        <v>1.5368199730522499E-2</v>
      </c>
      <c r="S57">
        <v>1.8877135467433699E-2</v>
      </c>
      <c r="T57">
        <f t="shared" si="6"/>
        <v>1.6786202109719567E-2</v>
      </c>
      <c r="U57">
        <f t="shared" si="7"/>
        <v>1.4177236213121986E-3</v>
      </c>
      <c r="V57">
        <f t="shared" si="8"/>
        <v>1.4878096957274196E-3</v>
      </c>
    </row>
    <row r="58" spans="2:22" x14ac:dyDescent="0.2">
      <c r="B58">
        <v>500</v>
      </c>
      <c r="C58">
        <v>5.3580396249890301</v>
      </c>
      <c r="D58">
        <v>5.8552388101816204</v>
      </c>
      <c r="E58">
        <v>4.9918419308960402</v>
      </c>
      <c r="F58">
        <v>5.2176016196608499</v>
      </c>
      <c r="G58">
        <v>4.8926645703613802</v>
      </c>
      <c r="H58">
        <v>6.0979697294533297</v>
      </c>
      <c r="I58">
        <f t="shared" si="3"/>
        <v>5.4022260475903749</v>
      </c>
      <c r="J58">
        <f t="shared" si="4"/>
        <v>0.48028876221793204</v>
      </c>
      <c r="K58">
        <f t="shared" si="5"/>
        <v>0.50403214451302591</v>
      </c>
      <c r="M58">
        <v>500</v>
      </c>
      <c r="N58">
        <v>1.7773868919425301E-2</v>
      </c>
      <c r="O58">
        <v>1.6048460989931599E-2</v>
      </c>
      <c r="P58">
        <v>1.63138248973188E-2</v>
      </c>
      <c r="Q58">
        <v>1.5091028407891401E-2</v>
      </c>
      <c r="R58">
        <v>1.5171956541476401E-2</v>
      </c>
      <c r="S58">
        <v>1.85816967161994E-2</v>
      </c>
      <c r="T58">
        <f t="shared" si="6"/>
        <v>1.6496806078707151E-2</v>
      </c>
      <c r="U58">
        <f t="shared" si="7"/>
        <v>1.4102192068527555E-3</v>
      </c>
      <c r="V58">
        <f t="shared" si="8"/>
        <v>1.4799342957371293E-3</v>
      </c>
    </row>
    <row r="59" spans="2:22" x14ac:dyDescent="0.2">
      <c r="B59">
        <v>600</v>
      </c>
      <c r="C59">
        <v>5.4517558962106696</v>
      </c>
      <c r="D59">
        <v>5.9769366681575802</v>
      </c>
      <c r="E59">
        <v>5.0898842699825799</v>
      </c>
      <c r="F59">
        <v>5.3098888322711</v>
      </c>
      <c r="G59">
        <v>4.99667918309569</v>
      </c>
      <c r="H59">
        <v>6.1931599862873501</v>
      </c>
      <c r="I59">
        <f t="shared" si="3"/>
        <v>5.5030508060008287</v>
      </c>
      <c r="J59">
        <f t="shared" si="4"/>
        <v>0.48329701300592159</v>
      </c>
      <c r="K59">
        <f t="shared" si="5"/>
        <v>0.50718911010368728</v>
      </c>
      <c r="M59">
        <v>600</v>
      </c>
      <c r="N59">
        <v>1.7531076279584199E-2</v>
      </c>
      <c r="O59">
        <v>1.5888188773330699E-2</v>
      </c>
      <c r="P59">
        <v>1.6032784916466099E-2</v>
      </c>
      <c r="Q59">
        <v>1.49772788122522E-2</v>
      </c>
      <c r="R59">
        <v>1.5019852047410701E-2</v>
      </c>
      <c r="S59">
        <v>1.8317807418930999E-2</v>
      </c>
      <c r="T59">
        <f t="shared" si="6"/>
        <v>1.6294498041329149E-2</v>
      </c>
      <c r="U59">
        <f t="shared" si="7"/>
        <v>1.3576653833008332E-3</v>
      </c>
      <c r="V59">
        <f t="shared" si="8"/>
        <v>1.4247824402889371E-3</v>
      </c>
    </row>
    <row r="60" spans="2:22" x14ac:dyDescent="0.2">
      <c r="B60">
        <v>700</v>
      </c>
      <c r="C60">
        <v>5.5342865735292399</v>
      </c>
      <c r="D60">
        <v>6.0833742655813703</v>
      </c>
      <c r="E60">
        <v>5.1742477342486399</v>
      </c>
      <c r="F60">
        <v>5.3883422724902603</v>
      </c>
      <c r="G60">
        <v>5.0868754461407697</v>
      </c>
      <c r="H60">
        <v>6.2794375419616699</v>
      </c>
      <c r="I60">
        <f t="shared" si="3"/>
        <v>5.591093972325325</v>
      </c>
      <c r="J60">
        <f t="shared" si="4"/>
        <v>0.48754265406800229</v>
      </c>
      <c r="K60">
        <f t="shared" si="5"/>
        <v>0.51164463714844066</v>
      </c>
      <c r="M60">
        <v>700</v>
      </c>
      <c r="N60">
        <v>1.7411858953958699E-2</v>
      </c>
      <c r="O60">
        <v>1.56926061141093E-2</v>
      </c>
      <c r="P60">
        <v>1.5833080359094E-2</v>
      </c>
      <c r="Q60">
        <v>1.49186564140292E-2</v>
      </c>
      <c r="R60">
        <v>1.48130658136328E-2</v>
      </c>
      <c r="S60">
        <v>1.8114595530311101E-2</v>
      </c>
      <c r="T60">
        <f t="shared" si="6"/>
        <v>1.6130643864189182E-2</v>
      </c>
      <c r="U60">
        <f t="shared" si="7"/>
        <v>1.3463226157555161E-3</v>
      </c>
      <c r="V60">
        <f t="shared" si="8"/>
        <v>1.4128789357718257E-3</v>
      </c>
    </row>
    <row r="61" spans="2:22" x14ac:dyDescent="0.2">
      <c r="B61">
        <v>800</v>
      </c>
      <c r="C61">
        <v>5.6087462604045903</v>
      </c>
      <c r="D61">
        <v>6.1772463843226397</v>
      </c>
      <c r="E61">
        <v>5.2466998994350398</v>
      </c>
      <c r="F61">
        <v>5.4558122903108597</v>
      </c>
      <c r="G61">
        <v>5.1651418022811404</v>
      </c>
      <c r="H61">
        <v>6.3698769360780698</v>
      </c>
      <c r="I61">
        <f t="shared" si="3"/>
        <v>5.6705872621387234</v>
      </c>
      <c r="J61">
        <f t="shared" si="4"/>
        <v>0.49614871184757553</v>
      </c>
      <c r="K61">
        <f t="shared" si="5"/>
        <v>0.52067614090132885</v>
      </c>
      <c r="M61">
        <v>800</v>
      </c>
      <c r="N61">
        <v>1.72887929445368E-2</v>
      </c>
      <c r="O61">
        <v>1.55075042773132E-2</v>
      </c>
      <c r="P61">
        <v>1.55777551741429E-2</v>
      </c>
      <c r="Q61">
        <v>1.4815560202725101E-2</v>
      </c>
      <c r="R61">
        <v>1.4675814195150801E-2</v>
      </c>
      <c r="S61">
        <v>1.7995190123422398E-2</v>
      </c>
      <c r="T61">
        <f t="shared" si="6"/>
        <v>1.5976769486215198E-2</v>
      </c>
      <c r="U61">
        <f t="shared" si="7"/>
        <v>1.357625968433611E-3</v>
      </c>
      <c r="V61">
        <f t="shared" si="8"/>
        <v>1.4247410769225326E-3</v>
      </c>
    </row>
    <row r="62" spans="2:22" x14ac:dyDescent="0.2">
      <c r="B62">
        <v>900</v>
      </c>
      <c r="C62">
        <v>5.6771982461214101</v>
      </c>
      <c r="D62">
        <v>6.2644893676042503</v>
      </c>
      <c r="E62">
        <v>5.3106621466577097</v>
      </c>
      <c r="F62">
        <v>5.5152208171784904</v>
      </c>
      <c r="G62">
        <v>5.2339430898427999</v>
      </c>
      <c r="H62">
        <v>6.4547985233366498</v>
      </c>
      <c r="I62">
        <f t="shared" si="3"/>
        <v>5.7427186984568861</v>
      </c>
      <c r="J62">
        <f t="shared" si="4"/>
        <v>0.50613753224136926</v>
      </c>
      <c r="K62">
        <f t="shared" si="5"/>
        <v>0.53115876502309589</v>
      </c>
      <c r="M62">
        <v>900</v>
      </c>
      <c r="N62">
        <v>1.7178911286503201E-2</v>
      </c>
      <c r="O62">
        <v>1.5312720635654101E-2</v>
      </c>
      <c r="P62">
        <v>1.54402128166202E-2</v>
      </c>
      <c r="Q62">
        <v>1.4789967907444201E-2</v>
      </c>
      <c r="R62">
        <v>1.4450659703448601E-2</v>
      </c>
      <c r="S62">
        <v>1.7733778615215499E-2</v>
      </c>
      <c r="T62">
        <f t="shared" si="6"/>
        <v>1.5817708494147632E-2</v>
      </c>
      <c r="U62">
        <f t="shared" si="7"/>
        <v>1.3301719125175212E-3</v>
      </c>
      <c r="V62">
        <f t="shared" si="8"/>
        <v>1.3959298121844906E-3</v>
      </c>
    </row>
    <row r="63" spans="2:22" x14ac:dyDescent="0.2">
      <c r="B63">
        <v>1000</v>
      </c>
      <c r="C63">
        <v>5.7415111921727702</v>
      </c>
      <c r="D63">
        <v>6.34300852194428</v>
      </c>
      <c r="E63">
        <v>5.3678381815552703</v>
      </c>
      <c r="F63">
        <v>5.5676605738699401</v>
      </c>
      <c r="G63">
        <v>5.2955847792327404</v>
      </c>
      <c r="H63">
        <v>6.5209417976438999</v>
      </c>
      <c r="I63">
        <f t="shared" si="3"/>
        <v>5.8060908410698175</v>
      </c>
      <c r="J63">
        <f t="shared" si="4"/>
        <v>0.51244391737304051</v>
      </c>
      <c r="K63">
        <f t="shared" si="5"/>
        <v>0.53777691033918185</v>
      </c>
      <c r="M63">
        <v>1000</v>
      </c>
      <c r="N63">
        <v>1.7043607186553501E-2</v>
      </c>
      <c r="O63">
        <v>1.50948916569341E-2</v>
      </c>
      <c r="P63">
        <v>1.52744107403672E-2</v>
      </c>
      <c r="Q63">
        <v>1.4654141734484399E-2</v>
      </c>
      <c r="R63">
        <v>1.4336584762250301E-2</v>
      </c>
      <c r="S63">
        <v>1.75220693864418E-2</v>
      </c>
      <c r="T63">
        <f t="shared" si="6"/>
        <v>1.5654284244505216E-2</v>
      </c>
      <c r="U63">
        <f t="shared" si="7"/>
        <v>1.312454226691505E-3</v>
      </c>
      <c r="V63">
        <f t="shared" si="8"/>
        <v>1.3773362412221892E-3</v>
      </c>
    </row>
    <row r="66" spans="2:16" ht="20.25" x14ac:dyDescent="0.3">
      <c r="B66" t="s">
        <v>6</v>
      </c>
      <c r="C66" s="1" t="s">
        <v>16</v>
      </c>
      <c r="M66" s="1" t="s">
        <v>16</v>
      </c>
    </row>
    <row r="67" spans="2:16" x14ac:dyDescent="0.2">
      <c r="B67" t="s">
        <v>0</v>
      </c>
      <c r="C67" t="s">
        <v>2</v>
      </c>
      <c r="D67" t="s">
        <v>1</v>
      </c>
      <c r="E67" t="s">
        <v>3</v>
      </c>
      <c r="F67" t="s">
        <v>4</v>
      </c>
      <c r="G67" t="s">
        <v>5</v>
      </c>
      <c r="H67" t="s">
        <v>19</v>
      </c>
      <c r="I67" t="s">
        <v>7</v>
      </c>
      <c r="J67" t="s">
        <v>8</v>
      </c>
      <c r="K67" t="s">
        <v>9</v>
      </c>
      <c r="M67" t="s">
        <v>10</v>
      </c>
      <c r="N67" t="s">
        <v>11</v>
      </c>
      <c r="O67" t="s">
        <v>12</v>
      </c>
      <c r="P67" t="s">
        <v>24</v>
      </c>
    </row>
    <row r="68" spans="2:16" x14ac:dyDescent="0.2">
      <c r="B68">
        <v>1</v>
      </c>
      <c r="C68">
        <v>96.008690703414103</v>
      </c>
      <c r="D68">
        <v>102.17932107589201</v>
      </c>
      <c r="E68">
        <v>98.907641790632795</v>
      </c>
      <c r="F68">
        <v>101.47227463497801</v>
      </c>
      <c r="G68">
        <v>101.693410983435</v>
      </c>
      <c r="H68">
        <v>99.766220680162505</v>
      </c>
      <c r="I68">
        <f>AVERAGE(C68:H68)</f>
        <v>100.00459331141907</v>
      </c>
      <c r="J68">
        <f>STDEV(C68:H68)</f>
        <v>2.3221970738658193</v>
      </c>
      <c r="K68">
        <f>_xlfn.CONFIDENCE.T(0.05,J68,6)</f>
        <v>2.4369963721769592</v>
      </c>
      <c r="M68">
        <v>1</v>
      </c>
      <c r="N68">
        <v>523.93263299018099</v>
      </c>
      <c r="O68">
        <v>167.4</v>
      </c>
      <c r="P68" t="s">
        <v>22</v>
      </c>
    </row>
    <row r="69" spans="2:16" x14ac:dyDescent="0.2">
      <c r="B69">
        <v>2</v>
      </c>
      <c r="C69">
        <v>117.989453637658</v>
      </c>
      <c r="D69">
        <v>120.28712349823699</v>
      </c>
      <c r="E69">
        <v>120.85749585628299</v>
      </c>
      <c r="F69">
        <v>121.810754402302</v>
      </c>
      <c r="G69">
        <v>125.19873353673</v>
      </c>
      <c r="H69">
        <v>121.07467084454299</v>
      </c>
      <c r="I69">
        <f t="shared" ref="I69:I95" si="9">AVERAGE(C69:H69)</f>
        <v>121.20303862929217</v>
      </c>
      <c r="J69">
        <f t="shared" ref="J69:J95" si="10">STDEV(C69:H69)</f>
        <v>2.3510339587501514</v>
      </c>
      <c r="K69">
        <f t="shared" ref="K69:K95" si="11">_xlfn.CONFIDENCE.T(0.05,J69,6)</f>
        <v>2.467258826918155</v>
      </c>
      <c r="M69">
        <v>2</v>
      </c>
      <c r="N69">
        <v>514.71568085253205</v>
      </c>
      <c r="O69">
        <v>164.9</v>
      </c>
      <c r="P69" t="s">
        <v>26</v>
      </c>
    </row>
    <row r="70" spans="2:16" x14ac:dyDescent="0.2">
      <c r="B70">
        <v>3</v>
      </c>
      <c r="C70">
        <v>120.14973885094</v>
      </c>
      <c r="D70">
        <v>122.446446699606</v>
      </c>
      <c r="E70">
        <v>123.068293536331</v>
      </c>
      <c r="F70">
        <v>123.978610513861</v>
      </c>
      <c r="G70">
        <v>128.195201452145</v>
      </c>
      <c r="H70">
        <v>123.542700434617</v>
      </c>
      <c r="I70">
        <f t="shared" si="9"/>
        <v>123.56349858125002</v>
      </c>
      <c r="J70">
        <f t="shared" si="10"/>
        <v>2.6371276193176638</v>
      </c>
      <c r="K70">
        <f t="shared" si="11"/>
        <v>2.7674957106660072</v>
      </c>
      <c r="M70">
        <v>3</v>
      </c>
      <c r="N70">
        <v>627.05100234597899</v>
      </c>
      <c r="O70">
        <v>163.87</v>
      </c>
      <c r="P70" t="s">
        <v>23</v>
      </c>
    </row>
    <row r="71" spans="2:16" x14ac:dyDescent="0.2">
      <c r="B71">
        <v>4</v>
      </c>
      <c r="C71">
        <v>121.12653511104401</v>
      </c>
      <c r="D71">
        <v>123.509559841927</v>
      </c>
      <c r="E71">
        <v>123.986190114412</v>
      </c>
      <c r="F71">
        <v>124.81776483873401</v>
      </c>
      <c r="G71">
        <v>129.67627558859499</v>
      </c>
      <c r="H71">
        <v>124.346542469718</v>
      </c>
      <c r="I71">
        <f t="shared" si="9"/>
        <v>124.57714466073833</v>
      </c>
      <c r="J71">
        <f t="shared" si="10"/>
        <v>2.8109742989080573</v>
      </c>
      <c r="K71">
        <f t="shared" si="11"/>
        <v>2.949936612105744</v>
      </c>
      <c r="M71">
        <v>4</v>
      </c>
      <c r="N71">
        <v>527.27851830422901</v>
      </c>
      <c r="O71">
        <v>164.57</v>
      </c>
      <c r="P71" t="s">
        <v>22</v>
      </c>
    </row>
    <row r="72" spans="2:16" x14ac:dyDescent="0.2">
      <c r="B72">
        <v>5</v>
      </c>
      <c r="C72">
        <v>121.774186112994</v>
      </c>
      <c r="D72">
        <v>124.237553691702</v>
      </c>
      <c r="E72">
        <v>124.64136917296</v>
      </c>
      <c r="F72">
        <v>125.327271522722</v>
      </c>
      <c r="G72">
        <v>130.81538799141799</v>
      </c>
      <c r="H72">
        <v>124.966701514202</v>
      </c>
      <c r="I72">
        <f t="shared" si="9"/>
        <v>125.29374500099966</v>
      </c>
      <c r="J72">
        <f t="shared" si="10"/>
        <v>2.9841263998878276</v>
      </c>
      <c r="K72">
        <f t="shared" si="11"/>
        <v>3.131648597996783</v>
      </c>
      <c r="M72">
        <v>5</v>
      </c>
      <c r="N72">
        <v>453.22831440716999</v>
      </c>
      <c r="O72">
        <v>169.49</v>
      </c>
      <c r="P72" t="s">
        <v>22</v>
      </c>
    </row>
    <row r="73" spans="2:16" x14ac:dyDescent="0.2">
      <c r="B73">
        <v>6</v>
      </c>
      <c r="C73">
        <v>122.168206352374</v>
      </c>
      <c r="D73">
        <v>124.969533409459</v>
      </c>
      <c r="E73">
        <v>125.306445286049</v>
      </c>
      <c r="F73">
        <v>125.94280416487101</v>
      </c>
      <c r="G73">
        <v>131.790578927822</v>
      </c>
      <c r="H73">
        <v>125.526243643127</v>
      </c>
      <c r="I73">
        <f t="shared" si="9"/>
        <v>125.95063529728367</v>
      </c>
      <c r="J73">
        <f t="shared" si="10"/>
        <v>3.1613105389624727</v>
      </c>
      <c r="K73">
        <f t="shared" si="11"/>
        <v>3.3175919483660028</v>
      </c>
      <c r="M73">
        <v>6</v>
      </c>
      <c r="N73">
        <v>543.22062712162699</v>
      </c>
      <c r="O73">
        <v>176.5</v>
      </c>
      <c r="P73" t="s">
        <v>23</v>
      </c>
    </row>
    <row r="74" spans="2:16" x14ac:dyDescent="0.2">
      <c r="B74">
        <v>7</v>
      </c>
      <c r="C74">
        <v>122.459569409572</v>
      </c>
      <c r="D74">
        <v>125.31521215770501</v>
      </c>
      <c r="E74">
        <v>125.404609031839</v>
      </c>
      <c r="F74">
        <v>126.12642903387299</v>
      </c>
      <c r="G74">
        <v>132.36081186348801</v>
      </c>
      <c r="H74">
        <v>125.701515554696</v>
      </c>
      <c r="I74">
        <f t="shared" si="9"/>
        <v>126.22802450852885</v>
      </c>
      <c r="J74">
        <f t="shared" si="10"/>
        <v>3.2744803351984419</v>
      </c>
      <c r="K74">
        <f t="shared" si="11"/>
        <v>3.436356365895795</v>
      </c>
      <c r="M74" t="s">
        <v>7</v>
      </c>
      <c r="N74">
        <f>AVERAGE(N68:N73)</f>
        <v>531.57112933695294</v>
      </c>
      <c r="O74">
        <f>AVERAGE(O68:O73)</f>
        <v>167.78833333333333</v>
      </c>
    </row>
    <row r="75" spans="2:16" x14ac:dyDescent="0.2">
      <c r="B75">
        <v>8</v>
      </c>
      <c r="C75">
        <v>122.651577385978</v>
      </c>
      <c r="D75">
        <v>125.663284842517</v>
      </c>
      <c r="E75">
        <v>125.60333593</v>
      </c>
      <c r="F75">
        <v>126.28087259325901</v>
      </c>
      <c r="G75">
        <v>132.911661913393</v>
      </c>
      <c r="H75">
        <v>125.976842335084</v>
      </c>
      <c r="I75">
        <f t="shared" si="9"/>
        <v>126.51459583337184</v>
      </c>
      <c r="J75">
        <f t="shared" si="10"/>
        <v>3.3983612624203334</v>
      </c>
      <c r="K75">
        <f t="shared" si="11"/>
        <v>3.5663614260258085</v>
      </c>
      <c r="M75" t="s">
        <v>8</v>
      </c>
      <c r="N75">
        <f>STDEV(N68:N73)</f>
        <v>56.125917149042593</v>
      </c>
      <c r="O75">
        <f>STDEV(O68:O73)</f>
        <v>4.7538002341986001</v>
      </c>
    </row>
    <row r="76" spans="2:16" x14ac:dyDescent="0.2">
      <c r="B76">
        <v>9</v>
      </c>
      <c r="C76">
        <v>122.95012489512</v>
      </c>
      <c r="D76">
        <v>126.00569681290099</v>
      </c>
      <c r="E76">
        <v>125.889015009738</v>
      </c>
      <c r="F76">
        <v>126.418235104228</v>
      </c>
      <c r="G76">
        <v>133.53325360539799</v>
      </c>
      <c r="H76">
        <v>126.169344921415</v>
      </c>
      <c r="I76">
        <f t="shared" si="9"/>
        <v>126.82761172480001</v>
      </c>
      <c r="J76">
        <f t="shared" si="10"/>
        <v>3.5258459825411652</v>
      </c>
      <c r="K76">
        <f t="shared" si="11"/>
        <v>3.7001484348627742</v>
      </c>
      <c r="M76" t="s">
        <v>9</v>
      </c>
      <c r="N76">
        <f>_xlfn.CONFIDENCE.T(0.05,N75,6)</f>
        <v>58.900537778054534</v>
      </c>
      <c r="O76">
        <f>_xlfn.CONFIDENCE.T(0.05,O75,6)</f>
        <v>4.9888073907138892</v>
      </c>
    </row>
    <row r="77" spans="2:16" x14ac:dyDescent="0.2">
      <c r="B77" s="2">
        <v>10</v>
      </c>
      <c r="C77" s="2">
        <v>123.07252634446201</v>
      </c>
      <c r="D77" s="2">
        <v>126.203957168176</v>
      </c>
      <c r="E77" s="2">
        <v>125.959502353508</v>
      </c>
      <c r="F77" s="2">
        <v>126.602994324498</v>
      </c>
      <c r="G77" s="2">
        <v>133.97500352765101</v>
      </c>
      <c r="H77" s="2">
        <v>126.250608503401</v>
      </c>
      <c r="I77" s="2">
        <f t="shared" si="9"/>
        <v>127.01076537028268</v>
      </c>
      <c r="J77" s="2">
        <f t="shared" si="10"/>
        <v>3.6472057477064426</v>
      </c>
      <c r="K77" s="2">
        <f t="shared" si="11"/>
        <v>3.8275076976766238</v>
      </c>
    </row>
    <row r="78" spans="2:16" x14ac:dyDescent="0.2">
      <c r="B78">
        <v>20</v>
      </c>
      <c r="C78">
        <v>124.093957152717</v>
      </c>
      <c r="D78">
        <v>128.74350247449701</v>
      </c>
      <c r="E78">
        <v>128.23531591825801</v>
      </c>
      <c r="F78">
        <v>128.45500521810601</v>
      </c>
      <c r="G78">
        <v>137.32594287786</v>
      </c>
      <c r="H78">
        <v>128.190880068296</v>
      </c>
      <c r="I78">
        <f t="shared" si="9"/>
        <v>129.174100618289</v>
      </c>
      <c r="J78">
        <f t="shared" si="10"/>
        <v>4.3545594995283698</v>
      </c>
      <c r="K78">
        <f t="shared" si="11"/>
        <v>4.5698299348526934</v>
      </c>
    </row>
    <row r="79" spans="2:16" x14ac:dyDescent="0.2">
      <c r="B79">
        <v>30</v>
      </c>
      <c r="C79">
        <v>125.31396517101901</v>
      </c>
      <c r="D79">
        <v>130.726170015577</v>
      </c>
      <c r="E79">
        <v>130.24798839712801</v>
      </c>
      <c r="F79">
        <v>130.23921418538001</v>
      </c>
      <c r="G79">
        <v>138.847290459486</v>
      </c>
      <c r="H79">
        <v>131.37117870374601</v>
      </c>
      <c r="I79">
        <f t="shared" si="9"/>
        <v>131.1243011553893</v>
      </c>
      <c r="J79">
        <f t="shared" si="10"/>
        <v>4.362919388794686</v>
      </c>
      <c r="K79">
        <f t="shared" si="11"/>
        <v>4.5786031005943491</v>
      </c>
    </row>
    <row r="80" spans="2:16" x14ac:dyDescent="0.2">
      <c r="B80">
        <v>40</v>
      </c>
      <c r="C80">
        <v>126.01224038989101</v>
      </c>
      <c r="D80">
        <v>131.854482370916</v>
      </c>
      <c r="E80">
        <v>131.33842920425599</v>
      </c>
      <c r="F80">
        <v>131.551680272684</v>
      </c>
      <c r="G80">
        <v>139.946736674492</v>
      </c>
      <c r="H80">
        <v>132.289186540901</v>
      </c>
      <c r="I80">
        <f t="shared" si="9"/>
        <v>132.16545924219</v>
      </c>
      <c r="J80">
        <f t="shared" si="10"/>
        <v>4.4628040308466792</v>
      </c>
      <c r="K80">
        <f t="shared" si="11"/>
        <v>4.6834256038419646</v>
      </c>
    </row>
    <row r="81" spans="2:11" x14ac:dyDescent="0.2">
      <c r="B81">
        <v>50</v>
      </c>
      <c r="C81">
        <v>126.471831679988</v>
      </c>
      <c r="D81">
        <v>132.588999969518</v>
      </c>
      <c r="E81">
        <v>131.94528668435899</v>
      </c>
      <c r="F81">
        <v>132.391832445614</v>
      </c>
      <c r="G81">
        <v>140.738610162149</v>
      </c>
      <c r="H81">
        <v>132.490631081814</v>
      </c>
      <c r="I81">
        <f t="shared" si="9"/>
        <v>132.77119867057365</v>
      </c>
      <c r="J81">
        <f t="shared" si="10"/>
        <v>4.5628858026102082</v>
      </c>
      <c r="K81">
        <f t="shared" si="11"/>
        <v>4.7884549820345477</v>
      </c>
    </row>
    <row r="82" spans="2:11" x14ac:dyDescent="0.2">
      <c r="B82">
        <v>60</v>
      </c>
      <c r="C82">
        <v>126.928917670129</v>
      </c>
      <c r="D82">
        <v>133.249411769777</v>
      </c>
      <c r="E82">
        <v>132.28505046111201</v>
      </c>
      <c r="F82">
        <v>133.01208734227799</v>
      </c>
      <c r="G82">
        <v>141.32709085360801</v>
      </c>
      <c r="H82">
        <v>132.864803433806</v>
      </c>
      <c r="I82">
        <f t="shared" si="9"/>
        <v>133.27789358845166</v>
      </c>
      <c r="J82">
        <f t="shared" si="10"/>
        <v>4.6114404897106143</v>
      </c>
      <c r="K82">
        <f t="shared" si="11"/>
        <v>4.8394100011617107</v>
      </c>
    </row>
    <row r="83" spans="2:11" x14ac:dyDescent="0.2">
      <c r="B83">
        <v>70</v>
      </c>
      <c r="C83">
        <v>127.29134750210901</v>
      </c>
      <c r="D83">
        <v>133.78920993577799</v>
      </c>
      <c r="E83">
        <v>132.72047375163299</v>
      </c>
      <c r="F83">
        <v>133.495292004595</v>
      </c>
      <c r="G83">
        <v>141.784263872314</v>
      </c>
      <c r="H83">
        <v>133.44586713317099</v>
      </c>
      <c r="I83">
        <f t="shared" si="9"/>
        <v>133.75440903326668</v>
      </c>
      <c r="J83">
        <f t="shared" si="10"/>
        <v>4.6364276355786398</v>
      </c>
      <c r="K83">
        <f t="shared" si="11"/>
        <v>4.8656324025748967</v>
      </c>
    </row>
    <row r="84" spans="2:11" x14ac:dyDescent="0.2">
      <c r="B84">
        <v>80</v>
      </c>
      <c r="C84">
        <v>127.67849939692</v>
      </c>
      <c r="D84">
        <v>134.23093135240299</v>
      </c>
      <c r="E84">
        <v>132.97283425350199</v>
      </c>
      <c r="F84">
        <v>134.05988255640401</v>
      </c>
      <c r="G84">
        <v>142.35081300855299</v>
      </c>
      <c r="H84">
        <v>133.91729769057801</v>
      </c>
      <c r="I84">
        <f t="shared" si="9"/>
        <v>134.20170970972666</v>
      </c>
      <c r="J84">
        <f t="shared" si="10"/>
        <v>4.7025982454259729</v>
      </c>
      <c r="K84">
        <f t="shared" si="11"/>
        <v>4.9350741988623401</v>
      </c>
    </row>
    <row r="85" spans="2:11" x14ac:dyDescent="0.2">
      <c r="B85">
        <v>90</v>
      </c>
      <c r="C85">
        <v>128.01598143423399</v>
      </c>
      <c r="D85">
        <v>134.69511467250601</v>
      </c>
      <c r="E85">
        <v>133.150173621059</v>
      </c>
      <c r="F85">
        <v>134.59735833354401</v>
      </c>
      <c r="G85">
        <v>143.031766143483</v>
      </c>
      <c r="H85">
        <v>134.47089579022301</v>
      </c>
      <c r="I85">
        <f t="shared" si="9"/>
        <v>134.66021499917483</v>
      </c>
      <c r="J85">
        <f t="shared" si="10"/>
        <v>4.8280419198960312</v>
      </c>
      <c r="K85">
        <f t="shared" si="11"/>
        <v>5.0667192616507295</v>
      </c>
    </row>
    <row r="86" spans="2:11" x14ac:dyDescent="0.2">
      <c r="B86">
        <v>100</v>
      </c>
      <c r="C86">
        <v>128.159435069132</v>
      </c>
      <c r="D86">
        <v>135.12585430662699</v>
      </c>
      <c r="E86">
        <v>133.42722870380399</v>
      </c>
      <c r="F86">
        <v>135.03779413348801</v>
      </c>
      <c r="G86">
        <v>143.497553789454</v>
      </c>
      <c r="H86">
        <v>134.824894166127</v>
      </c>
      <c r="I86">
        <f t="shared" si="9"/>
        <v>135.01212669477198</v>
      </c>
      <c r="J86">
        <f t="shared" si="10"/>
        <v>4.9299575240349833</v>
      </c>
      <c r="K86">
        <f t="shared" si="11"/>
        <v>5.1736731288956772</v>
      </c>
    </row>
    <row r="87" spans="2:11" x14ac:dyDescent="0.2">
      <c r="B87">
        <v>200</v>
      </c>
      <c r="C87">
        <v>130.415791877272</v>
      </c>
      <c r="D87">
        <v>137.844860502291</v>
      </c>
      <c r="E87">
        <v>135.17876698887201</v>
      </c>
      <c r="F87">
        <v>137.95937670142999</v>
      </c>
      <c r="G87">
        <v>146.23935911017</v>
      </c>
      <c r="H87">
        <v>137.72570928740799</v>
      </c>
      <c r="I87">
        <f t="shared" si="9"/>
        <v>137.56064407790714</v>
      </c>
      <c r="J87">
        <f t="shared" si="10"/>
        <v>5.1441104041759278</v>
      </c>
      <c r="K87">
        <f t="shared" si="11"/>
        <v>5.3984127937019561</v>
      </c>
    </row>
    <row r="88" spans="2:11" x14ac:dyDescent="0.2">
      <c r="B88">
        <v>300</v>
      </c>
      <c r="C88">
        <v>131.891638222898</v>
      </c>
      <c r="D88">
        <v>139.50015573751801</v>
      </c>
      <c r="E88">
        <v>136.333896159592</v>
      </c>
      <c r="F88">
        <v>139.57271450117699</v>
      </c>
      <c r="G88">
        <v>148.08411871123599</v>
      </c>
      <c r="H88">
        <v>139.34941492580401</v>
      </c>
      <c r="I88">
        <f t="shared" si="9"/>
        <v>139.12198970970417</v>
      </c>
      <c r="J88">
        <f t="shared" si="10"/>
        <v>5.3060171337490765</v>
      </c>
      <c r="K88">
        <f t="shared" si="11"/>
        <v>5.5683234860550206</v>
      </c>
    </row>
    <row r="89" spans="2:11" x14ac:dyDescent="0.2">
      <c r="B89">
        <v>400</v>
      </c>
      <c r="C89">
        <v>133.31277243171201</v>
      </c>
      <c r="D89">
        <v>141.13912060220801</v>
      </c>
      <c r="E89">
        <v>137.205821912836</v>
      </c>
      <c r="F89">
        <v>140.59700608762901</v>
      </c>
      <c r="G89">
        <v>148.990542825392</v>
      </c>
      <c r="H89">
        <v>140.16395933017699</v>
      </c>
      <c r="I89">
        <f t="shared" si="9"/>
        <v>140.234870531659</v>
      </c>
      <c r="J89">
        <f t="shared" si="10"/>
        <v>5.190495423467941</v>
      </c>
      <c r="K89">
        <f t="shared" si="11"/>
        <v>5.4470908861042586</v>
      </c>
    </row>
    <row r="90" spans="2:11" x14ac:dyDescent="0.2">
      <c r="B90">
        <v>500</v>
      </c>
      <c r="C90">
        <v>133.921958902168</v>
      </c>
      <c r="D90">
        <v>142.20160434667901</v>
      </c>
      <c r="E90">
        <v>137.89715962180901</v>
      </c>
      <c r="F90">
        <v>141.64741978683</v>
      </c>
      <c r="G90">
        <v>149.96851752898499</v>
      </c>
      <c r="H90">
        <v>140.879471779455</v>
      </c>
      <c r="I90">
        <f t="shared" si="9"/>
        <v>141.08602199432099</v>
      </c>
      <c r="J90">
        <f t="shared" si="10"/>
        <v>5.3290472807075959</v>
      </c>
      <c r="K90">
        <f t="shared" si="11"/>
        <v>5.592492143065332</v>
      </c>
    </row>
    <row r="91" spans="2:11" x14ac:dyDescent="0.2">
      <c r="B91">
        <v>600</v>
      </c>
      <c r="C91">
        <v>134.48089767693099</v>
      </c>
      <c r="D91">
        <v>143.01249564288599</v>
      </c>
      <c r="E91">
        <v>138.346608977958</v>
      </c>
      <c r="F91">
        <v>142.35246090535199</v>
      </c>
      <c r="G91">
        <v>150.538994019569</v>
      </c>
      <c r="H91">
        <v>141.440191492781</v>
      </c>
      <c r="I91">
        <f t="shared" si="9"/>
        <v>141.69527478591283</v>
      </c>
      <c r="J91">
        <f t="shared" si="10"/>
        <v>5.3610484332035391</v>
      </c>
      <c r="K91">
        <f t="shared" si="11"/>
        <v>5.6260752930123212</v>
      </c>
    </row>
    <row r="92" spans="2:11" x14ac:dyDescent="0.2">
      <c r="B92">
        <v>700</v>
      </c>
      <c r="C92">
        <v>135.07417593858</v>
      </c>
      <c r="D92">
        <v>143.705693048646</v>
      </c>
      <c r="E92">
        <v>138.87872756763301</v>
      </c>
      <c r="F92">
        <v>142.97869365961699</v>
      </c>
      <c r="G92">
        <v>150.97421787043899</v>
      </c>
      <c r="H92">
        <v>141.90758923360301</v>
      </c>
      <c r="I92">
        <f t="shared" si="9"/>
        <v>142.25318288641969</v>
      </c>
      <c r="J92">
        <f t="shared" si="10"/>
        <v>5.3242300339930848</v>
      </c>
      <c r="K92">
        <f t="shared" si="11"/>
        <v>5.5874367526769531</v>
      </c>
    </row>
    <row r="93" spans="2:11" x14ac:dyDescent="0.2">
      <c r="B93">
        <v>800</v>
      </c>
      <c r="C93">
        <v>135.55431652646399</v>
      </c>
      <c r="D93">
        <v>144.125543811467</v>
      </c>
      <c r="E93">
        <v>139.28811057828401</v>
      </c>
      <c r="F93">
        <v>143.54409798026299</v>
      </c>
      <c r="G93">
        <v>151.365805768174</v>
      </c>
      <c r="H93">
        <v>142.235904867176</v>
      </c>
      <c r="I93">
        <f t="shared" si="9"/>
        <v>142.68562992197135</v>
      </c>
      <c r="J93">
        <f t="shared" si="10"/>
        <v>5.3057853932825516</v>
      </c>
      <c r="K93">
        <f t="shared" si="11"/>
        <v>5.5680802893502426</v>
      </c>
    </row>
    <row r="94" spans="2:11" x14ac:dyDescent="0.2">
      <c r="B94">
        <v>900</v>
      </c>
      <c r="C94">
        <v>135.92382337422299</v>
      </c>
      <c r="D94">
        <v>144.618838789297</v>
      </c>
      <c r="E94">
        <v>139.50858620923</v>
      </c>
      <c r="F94">
        <v>144.18467707474801</v>
      </c>
      <c r="G94">
        <v>151.70328960223401</v>
      </c>
      <c r="H94">
        <v>142.65747468537799</v>
      </c>
      <c r="I94">
        <f t="shared" si="9"/>
        <v>143.09944828918501</v>
      </c>
      <c r="J94">
        <f t="shared" si="10"/>
        <v>5.3308831991128534</v>
      </c>
      <c r="K94">
        <f t="shared" si="11"/>
        <v>5.5944188212717503</v>
      </c>
    </row>
    <row r="95" spans="2:11" x14ac:dyDescent="0.2">
      <c r="B95">
        <v>1000</v>
      </c>
      <c r="C95">
        <v>136.35770394143699</v>
      </c>
      <c r="D95">
        <v>145.11964849154401</v>
      </c>
      <c r="E95">
        <v>139.70591164163301</v>
      </c>
      <c r="F95">
        <v>144.575723578489</v>
      </c>
      <c r="G95">
        <v>151.92609615826899</v>
      </c>
      <c r="H95">
        <v>142.97246509510401</v>
      </c>
      <c r="I95">
        <f t="shared" si="9"/>
        <v>143.44292481774599</v>
      </c>
      <c r="J95">
        <f t="shared" si="10"/>
        <v>5.2999204899402335</v>
      </c>
      <c r="K95">
        <f t="shared" si="11"/>
        <v>5.5619254507582694</v>
      </c>
    </row>
    <row r="99" spans="2:22" ht="20.25" x14ac:dyDescent="0.3">
      <c r="B99" t="s">
        <v>14</v>
      </c>
      <c r="C99" s="1" t="s">
        <v>16</v>
      </c>
      <c r="M99" t="s">
        <v>21</v>
      </c>
      <c r="N99" s="1" t="s">
        <v>16</v>
      </c>
    </row>
    <row r="100" spans="2:22" x14ac:dyDescent="0.2">
      <c r="B100" t="s">
        <v>0</v>
      </c>
      <c r="C100" t="s">
        <v>2</v>
      </c>
      <c r="D100" t="s">
        <v>1</v>
      </c>
      <c r="E100" t="s">
        <v>3</v>
      </c>
      <c r="F100" t="s">
        <v>4</v>
      </c>
      <c r="G100" t="s">
        <v>5</v>
      </c>
      <c r="H100" t="s">
        <v>19</v>
      </c>
      <c r="I100" t="s">
        <v>7</v>
      </c>
      <c r="J100" t="s">
        <v>8</v>
      </c>
      <c r="K100" t="s">
        <v>9</v>
      </c>
      <c r="M100" t="s">
        <v>0</v>
      </c>
      <c r="N100" t="s">
        <v>2</v>
      </c>
      <c r="O100" t="s">
        <v>1</v>
      </c>
      <c r="P100" t="s">
        <v>3</v>
      </c>
      <c r="Q100" t="s">
        <v>4</v>
      </c>
      <c r="R100" t="s">
        <v>5</v>
      </c>
      <c r="S100" t="s">
        <v>19</v>
      </c>
      <c r="T100" t="s">
        <v>7</v>
      </c>
      <c r="U100" t="s">
        <v>8</v>
      </c>
      <c r="V100" t="s">
        <v>9</v>
      </c>
    </row>
    <row r="101" spans="2:22" x14ac:dyDescent="0.2">
      <c r="B101">
        <v>1</v>
      </c>
      <c r="C101">
        <v>3.6576067842543099</v>
      </c>
      <c r="D101">
        <v>3.3633855544030702</v>
      </c>
      <c r="E101">
        <v>3.8772742263972799</v>
      </c>
      <c r="F101">
        <v>3.6684564314782602</v>
      </c>
      <c r="G101">
        <v>3.61440148204565</v>
      </c>
      <c r="H101">
        <v>4.0673379600048101</v>
      </c>
      <c r="I101">
        <f>AVERAGE(C101:H101)</f>
        <v>3.7080770730972303</v>
      </c>
      <c r="J101">
        <f>STDEV(C101:H101)</f>
        <v>0.24058281994489858</v>
      </c>
      <c r="K101">
        <f>_xlfn.CONFIDENCE.T(0.05,J101,6)</f>
        <v>0.25247618559685508</v>
      </c>
      <c r="M101">
        <v>1</v>
      </c>
      <c r="N101">
        <v>6.4805932123962906E-2</v>
      </c>
      <c r="O101">
        <v>5.3474791570409401E-2</v>
      </c>
      <c r="P101">
        <v>6.0842351176231498E-2</v>
      </c>
      <c r="Q101">
        <v>5.7546526528749399E-2</v>
      </c>
      <c r="R101">
        <v>6.6274072749781796E-2</v>
      </c>
      <c r="S101">
        <v>6.2262221268965197E-2</v>
      </c>
      <c r="T101">
        <f>AVERAGE(N101:S101)</f>
        <v>6.0867649236350026E-2</v>
      </c>
      <c r="U101">
        <f>STDEV(N101:S101)</f>
        <v>4.740657316517365E-3</v>
      </c>
      <c r="V101">
        <f>_xlfn.CONFIDENCE.T(0.05,U101,6)</f>
        <v>4.9750147444869823E-3</v>
      </c>
    </row>
    <row r="102" spans="2:22" x14ac:dyDescent="0.2">
      <c r="B102">
        <v>2</v>
      </c>
      <c r="C102">
        <v>3.72289158403873</v>
      </c>
      <c r="D102">
        <v>3.40950060635805</v>
      </c>
      <c r="E102">
        <v>3.9369853958487502</v>
      </c>
      <c r="F102">
        <v>3.7171521596610502</v>
      </c>
      <c r="G102">
        <v>3.6852153763175002</v>
      </c>
      <c r="H102">
        <v>4.1343141160905397</v>
      </c>
      <c r="I102">
        <f t="shared" ref="I102:I128" si="12">AVERAGE(C102:H102)</f>
        <v>3.7676765397191034</v>
      </c>
      <c r="J102">
        <f t="shared" ref="J102:J128" si="13">STDEV(C102:H102)</f>
        <v>0.24606375154240068</v>
      </c>
      <c r="K102">
        <f t="shared" ref="K102:K128" si="14">_xlfn.CONFIDENCE.T(0.05,J102,6)</f>
        <v>0.25822807055510583</v>
      </c>
      <c r="M102">
        <v>2</v>
      </c>
      <c r="N102">
        <v>3.49551530512731E-2</v>
      </c>
      <c r="O102">
        <v>3.1784901084351003E-2</v>
      </c>
      <c r="P102">
        <v>3.4808722627856503E-2</v>
      </c>
      <c r="Q102">
        <v>3.2734567116551198E-2</v>
      </c>
      <c r="R102">
        <v>3.8134870759522099E-2</v>
      </c>
      <c r="S102">
        <v>3.4815352103463697E-2</v>
      </c>
      <c r="T102">
        <f t="shared" ref="T102:T128" si="15">AVERAGE(N102:S102)</f>
        <v>3.4538927790502931E-2</v>
      </c>
      <c r="U102">
        <f t="shared" ref="U102:U128" si="16">STDEV(N102:S102)</f>
        <v>2.1951596524672941E-3</v>
      </c>
      <c r="V102">
        <f t="shared" ref="V102:V128" si="17">_xlfn.CONFIDENCE.T(0.05,U102,6)</f>
        <v>2.303678774560862E-3</v>
      </c>
    </row>
    <row r="103" spans="2:22" x14ac:dyDescent="0.2">
      <c r="B103">
        <v>3</v>
      </c>
      <c r="C103">
        <v>3.7738564610481302</v>
      </c>
      <c r="D103">
        <v>3.4461865201592401</v>
      </c>
      <c r="E103">
        <v>3.97703625261784</v>
      </c>
      <c r="F103">
        <v>3.7535063177347201</v>
      </c>
      <c r="G103">
        <v>3.7397180870175402</v>
      </c>
      <c r="H103">
        <v>4.1796896047890204</v>
      </c>
      <c r="I103">
        <f t="shared" si="12"/>
        <v>3.8116655405610822</v>
      </c>
      <c r="J103">
        <f t="shared" si="13"/>
        <v>0.24752880898015978</v>
      </c>
      <c r="K103">
        <f t="shared" si="14"/>
        <v>0.25976555404478491</v>
      </c>
      <c r="M103">
        <v>3</v>
      </c>
      <c r="N103">
        <v>3.2062048005569999E-2</v>
      </c>
      <c r="O103">
        <v>2.9158310718554299E-2</v>
      </c>
      <c r="P103">
        <v>3.1852725069710701E-2</v>
      </c>
      <c r="Q103">
        <v>2.9936103720658701E-2</v>
      </c>
      <c r="R103">
        <v>3.4350969769294602E-2</v>
      </c>
      <c r="S103">
        <v>3.1060664135969002E-2</v>
      </c>
      <c r="T103">
        <f t="shared" si="15"/>
        <v>3.1403470236626214E-2</v>
      </c>
      <c r="U103">
        <f t="shared" si="16"/>
        <v>1.8239917683090822E-3</v>
      </c>
      <c r="V103">
        <f t="shared" si="17"/>
        <v>1.91416196854045E-3</v>
      </c>
    </row>
    <row r="104" spans="2:22" x14ac:dyDescent="0.2">
      <c r="B104">
        <v>4</v>
      </c>
      <c r="C104">
        <v>3.8166911154985401</v>
      </c>
      <c r="D104">
        <v>3.4756925515830499</v>
      </c>
      <c r="E104">
        <v>4.0113853476941603</v>
      </c>
      <c r="F104">
        <v>3.78671161830425</v>
      </c>
      <c r="G104">
        <v>3.7845968082547201</v>
      </c>
      <c r="H104">
        <v>4.2211740463972101</v>
      </c>
      <c r="I104">
        <f t="shared" si="12"/>
        <v>3.8493752479553209</v>
      </c>
      <c r="J104">
        <f t="shared" si="13"/>
        <v>0.25032443178955405</v>
      </c>
      <c r="K104">
        <f t="shared" si="14"/>
        <v>0.26269938025666939</v>
      </c>
      <c r="M104">
        <v>4</v>
      </c>
      <c r="N104">
        <v>3.0340277196133001E-2</v>
      </c>
      <c r="O104">
        <v>2.76017915899744E-2</v>
      </c>
      <c r="P104">
        <v>3.0115924721639299E-2</v>
      </c>
      <c r="Q104">
        <v>2.8736680068241701E-2</v>
      </c>
      <c r="R104">
        <v>3.22234351624252E-2</v>
      </c>
      <c r="S104">
        <v>2.9652191897560399E-2</v>
      </c>
      <c r="T104">
        <f t="shared" si="15"/>
        <v>2.9778383439329006E-2</v>
      </c>
      <c r="U104">
        <f t="shared" si="16"/>
        <v>1.5650277273607741E-3</v>
      </c>
      <c r="V104">
        <f t="shared" si="17"/>
        <v>1.6423958745178124E-3</v>
      </c>
    </row>
    <row r="105" spans="2:22" x14ac:dyDescent="0.2">
      <c r="B105">
        <v>5</v>
      </c>
      <c r="C105">
        <v>3.8540614955127199</v>
      </c>
      <c r="D105">
        <v>3.5023843310773399</v>
      </c>
      <c r="E105">
        <v>4.0404270775616196</v>
      </c>
      <c r="F105">
        <v>3.8154988177120699</v>
      </c>
      <c r="G105">
        <v>3.8232590630650498</v>
      </c>
      <c r="H105">
        <v>4.2553503625094899</v>
      </c>
      <c r="I105">
        <f t="shared" si="12"/>
        <v>3.8818301912397146</v>
      </c>
      <c r="J105">
        <f t="shared" si="13"/>
        <v>0.2518932234590146</v>
      </c>
      <c r="K105">
        <f t="shared" si="14"/>
        <v>0.26434572614617324</v>
      </c>
      <c r="M105">
        <v>5</v>
      </c>
      <c r="N105">
        <v>2.95288039494076E-2</v>
      </c>
      <c r="O105">
        <v>2.68036547082827E-2</v>
      </c>
      <c r="P105">
        <v>2.9245817168488099E-2</v>
      </c>
      <c r="Q105">
        <v>2.80167288639088E-2</v>
      </c>
      <c r="R105">
        <v>3.1142918978014002E-2</v>
      </c>
      <c r="S105">
        <v>2.87084658054221E-2</v>
      </c>
      <c r="T105">
        <f t="shared" si="15"/>
        <v>2.8907731578920553E-2</v>
      </c>
      <c r="U105">
        <f t="shared" si="16"/>
        <v>1.4667533963499935E-3</v>
      </c>
      <c r="V105">
        <f t="shared" si="17"/>
        <v>1.5392632890681643E-3</v>
      </c>
    </row>
    <row r="106" spans="2:22" x14ac:dyDescent="0.2">
      <c r="B106">
        <v>6</v>
      </c>
      <c r="C106">
        <v>3.8860120810568302</v>
      </c>
      <c r="D106">
        <v>3.5253979638218902</v>
      </c>
      <c r="E106">
        <v>4.0642241947352904</v>
      </c>
      <c r="F106">
        <v>3.83822087198496</v>
      </c>
      <c r="G106">
        <v>3.8561376370489602</v>
      </c>
      <c r="H106">
        <v>4.2855736613273603</v>
      </c>
      <c r="I106">
        <f t="shared" si="12"/>
        <v>3.909261068329215</v>
      </c>
      <c r="J106">
        <f t="shared" si="13"/>
        <v>0.25352906936023889</v>
      </c>
      <c r="K106">
        <f t="shared" si="14"/>
        <v>0.26606244113629574</v>
      </c>
      <c r="M106">
        <v>6</v>
      </c>
      <c r="N106">
        <v>2.9049369717175502E-2</v>
      </c>
      <c r="O106">
        <v>2.6434599687357101E-2</v>
      </c>
      <c r="P106">
        <v>2.8558252023346501E-2</v>
      </c>
      <c r="Q106">
        <v>2.7502384231557701E-2</v>
      </c>
      <c r="R106">
        <v>3.02544390289189E-2</v>
      </c>
      <c r="S106">
        <v>2.8285623208264998E-2</v>
      </c>
      <c r="T106">
        <f t="shared" si="15"/>
        <v>2.8347444649436782E-2</v>
      </c>
      <c r="U106">
        <f t="shared" si="16"/>
        <v>1.3077225212100036E-3</v>
      </c>
      <c r="V106">
        <f t="shared" si="17"/>
        <v>1.3723706208524104E-3</v>
      </c>
    </row>
    <row r="107" spans="2:22" x14ac:dyDescent="0.2">
      <c r="B107">
        <v>7</v>
      </c>
      <c r="C107">
        <v>3.9178577810525899</v>
      </c>
      <c r="D107">
        <v>3.54874636977911</v>
      </c>
      <c r="E107">
        <v>4.0897846408188299</v>
      </c>
      <c r="F107">
        <v>3.86361630633473</v>
      </c>
      <c r="G107">
        <v>3.8892686180770402</v>
      </c>
      <c r="H107">
        <v>4.31379284709692</v>
      </c>
      <c r="I107">
        <f t="shared" si="12"/>
        <v>3.9371777605265366</v>
      </c>
      <c r="J107">
        <f t="shared" si="13"/>
        <v>0.25459244440590806</v>
      </c>
      <c r="K107">
        <f t="shared" si="14"/>
        <v>0.26717838480779699</v>
      </c>
      <c r="M107">
        <v>7</v>
      </c>
      <c r="N107">
        <v>2.8670542348515699E-2</v>
      </c>
      <c r="O107">
        <v>2.6079088139386999E-2</v>
      </c>
      <c r="P107">
        <v>2.8877847757180199E-2</v>
      </c>
      <c r="Q107">
        <v>2.7497603176771201E-2</v>
      </c>
      <c r="R107">
        <v>2.9621630319899402E-2</v>
      </c>
      <c r="S107">
        <v>2.7757402286805E-2</v>
      </c>
      <c r="T107">
        <f t="shared" si="15"/>
        <v>2.8084019004759753E-2</v>
      </c>
      <c r="U107">
        <f t="shared" si="16"/>
        <v>1.2496985281317181E-3</v>
      </c>
      <c r="V107">
        <f t="shared" si="17"/>
        <v>1.3114781745469798E-3</v>
      </c>
    </row>
    <row r="108" spans="2:22" x14ac:dyDescent="0.2">
      <c r="B108">
        <v>8</v>
      </c>
      <c r="C108">
        <v>3.9460351131856402</v>
      </c>
      <c r="D108">
        <v>3.5700005851686001</v>
      </c>
      <c r="E108">
        <v>4.1129242815077296</v>
      </c>
      <c r="F108">
        <v>3.8854981586337098</v>
      </c>
      <c r="G108">
        <v>3.9184236153960201</v>
      </c>
      <c r="H108">
        <v>4.3396661058068302</v>
      </c>
      <c r="I108">
        <f t="shared" si="12"/>
        <v>3.9620913099497552</v>
      </c>
      <c r="J108">
        <f t="shared" si="13"/>
        <v>0.25576537219319623</v>
      </c>
      <c r="K108">
        <f t="shared" si="14"/>
        <v>0.26840929703080152</v>
      </c>
      <c r="M108">
        <v>8</v>
      </c>
      <c r="N108">
        <v>2.8337563545760301E-2</v>
      </c>
      <c r="O108">
        <v>2.5734480001308499E-2</v>
      </c>
      <c r="P108">
        <v>2.8077314427752399E-2</v>
      </c>
      <c r="Q108">
        <v>2.7284331720662702E-2</v>
      </c>
      <c r="R108">
        <v>2.91593672442064E-2</v>
      </c>
      <c r="S108">
        <v>2.7472136317384301E-2</v>
      </c>
      <c r="T108">
        <f t="shared" si="15"/>
        <v>2.7677532209512436E-2</v>
      </c>
      <c r="U108">
        <f t="shared" si="16"/>
        <v>1.1630604659808059E-3</v>
      </c>
      <c r="V108">
        <f t="shared" si="17"/>
        <v>1.220557104354289E-3</v>
      </c>
    </row>
    <row r="109" spans="2:22" x14ac:dyDescent="0.2">
      <c r="B109">
        <v>9</v>
      </c>
      <c r="C109">
        <v>3.9715833216905598</v>
      </c>
      <c r="D109">
        <v>3.5884341225027998</v>
      </c>
      <c r="E109">
        <v>4.1318048536777496</v>
      </c>
      <c r="F109">
        <v>3.9058039896190202</v>
      </c>
      <c r="G109">
        <v>3.9442881569266302</v>
      </c>
      <c r="H109">
        <v>4.3632172420620901</v>
      </c>
      <c r="I109">
        <f t="shared" si="12"/>
        <v>3.9841886144131422</v>
      </c>
      <c r="J109">
        <f t="shared" si="13"/>
        <v>0.25689295897538883</v>
      </c>
      <c r="K109">
        <f t="shared" si="14"/>
        <v>0.2695926267871101</v>
      </c>
      <c r="M109">
        <v>9</v>
      </c>
      <c r="N109">
        <v>2.8086395124687798E-2</v>
      </c>
      <c r="O109">
        <v>2.5494476403161499E-2</v>
      </c>
      <c r="P109">
        <v>2.7868045263797599E-2</v>
      </c>
      <c r="Q109">
        <v>2.7180586899690301E-2</v>
      </c>
      <c r="R109">
        <v>2.8522976303621501E-2</v>
      </c>
      <c r="S109">
        <v>2.71698312829524E-2</v>
      </c>
      <c r="T109">
        <f t="shared" si="15"/>
        <v>2.7387051879651847E-2</v>
      </c>
      <c r="U109">
        <f t="shared" si="16"/>
        <v>1.066059512103695E-3</v>
      </c>
      <c r="V109">
        <f t="shared" si="17"/>
        <v>1.1187608462517424E-3</v>
      </c>
    </row>
    <row r="110" spans="2:22" x14ac:dyDescent="0.2">
      <c r="B110" s="2">
        <v>10</v>
      </c>
      <c r="C110" s="2">
        <v>3.9971766807138902</v>
      </c>
      <c r="D110" s="2">
        <v>3.6076790839433701</v>
      </c>
      <c r="E110" s="2">
        <v>4.1524617187678796</v>
      </c>
      <c r="F110" s="2">
        <v>3.9248746074736101</v>
      </c>
      <c r="G110" s="2">
        <v>3.9700023271143401</v>
      </c>
      <c r="H110" s="2">
        <v>4.3856103904545298</v>
      </c>
      <c r="I110" s="2">
        <f t="shared" si="12"/>
        <v>4.0063008014112702</v>
      </c>
      <c r="J110" s="2">
        <f t="shared" si="13"/>
        <v>0.25774759188543711</v>
      </c>
      <c r="K110" s="2">
        <f t="shared" si="14"/>
        <v>0.2704895090219428</v>
      </c>
      <c r="M110" s="2">
        <v>10</v>
      </c>
      <c r="N110" s="2">
        <v>2.81182141630026E-2</v>
      </c>
      <c r="O110" s="2">
        <v>2.5333265270020899E-2</v>
      </c>
      <c r="P110" s="2">
        <v>2.8538082920940799E-2</v>
      </c>
      <c r="Q110" s="2">
        <v>2.68621968801038E-2</v>
      </c>
      <c r="R110" s="2">
        <v>2.8280007357293E-2</v>
      </c>
      <c r="S110" s="2">
        <v>2.6841397067085999E-2</v>
      </c>
      <c r="T110" s="2">
        <f t="shared" si="15"/>
        <v>2.7328860609741185E-2</v>
      </c>
      <c r="U110" s="2">
        <f t="shared" si="16"/>
        <v>1.2188333985593024E-3</v>
      </c>
      <c r="V110" s="2">
        <f t="shared" si="17"/>
        <v>1.2790872075436792E-3</v>
      </c>
    </row>
    <row r="111" spans="2:22" x14ac:dyDescent="0.2">
      <c r="B111">
        <v>20</v>
      </c>
      <c r="C111">
        <v>4.1901961527764797</v>
      </c>
      <c r="D111">
        <v>3.7528326921164998</v>
      </c>
      <c r="E111">
        <v>4.3012929707765597</v>
      </c>
      <c r="F111">
        <v>4.0742923133075202</v>
      </c>
      <c r="G111">
        <v>4.1633566282689598</v>
      </c>
      <c r="H111">
        <v>4.5693138800561401</v>
      </c>
      <c r="I111">
        <f t="shared" si="12"/>
        <v>4.1752141062170267</v>
      </c>
      <c r="J111">
        <f t="shared" si="13"/>
        <v>0.26839032791540385</v>
      </c>
      <c r="K111">
        <f t="shared" si="14"/>
        <v>0.28165837551779499</v>
      </c>
      <c r="M111">
        <v>20</v>
      </c>
      <c r="N111">
        <v>2.65831627977084E-2</v>
      </c>
      <c r="O111">
        <v>2.3752198402584301E-2</v>
      </c>
      <c r="P111">
        <v>2.5877152448381301E-2</v>
      </c>
      <c r="Q111">
        <v>2.53273053513117E-2</v>
      </c>
      <c r="R111">
        <v>2.5852329555058302E-2</v>
      </c>
      <c r="S111">
        <v>2.4798334786697001E-2</v>
      </c>
      <c r="T111">
        <f t="shared" si="15"/>
        <v>2.536508055695683E-2</v>
      </c>
      <c r="U111">
        <f t="shared" si="16"/>
        <v>9.9069370963326465E-4</v>
      </c>
      <c r="V111">
        <f t="shared" si="17"/>
        <v>1.0396692871099118E-3</v>
      </c>
    </row>
    <row r="112" spans="2:22" x14ac:dyDescent="0.2">
      <c r="B112">
        <v>30</v>
      </c>
      <c r="C112">
        <v>4.3315425887703896</v>
      </c>
      <c r="D112">
        <v>3.8574007339775598</v>
      </c>
      <c r="E112">
        <v>4.3947363831102804</v>
      </c>
      <c r="F112">
        <v>4.1829822957515699</v>
      </c>
      <c r="G112">
        <v>4.30422697216272</v>
      </c>
      <c r="H112">
        <v>4.7006463445723101</v>
      </c>
      <c r="I112">
        <f t="shared" si="12"/>
        <v>4.2952558863908052</v>
      </c>
      <c r="J112">
        <f t="shared" si="13"/>
        <v>0.27566555519742708</v>
      </c>
      <c r="K112">
        <f t="shared" si="14"/>
        <v>0.28929325831589375</v>
      </c>
      <c r="M112">
        <v>30</v>
      </c>
      <c r="N112">
        <v>2.5718663178620999E-2</v>
      </c>
      <c r="O112">
        <v>2.27089218169397E-2</v>
      </c>
      <c r="P112">
        <v>2.4639762319785E-2</v>
      </c>
      <c r="Q112">
        <v>2.42442081250339E-2</v>
      </c>
      <c r="R112">
        <v>2.4812787226357599E-2</v>
      </c>
      <c r="S112">
        <v>2.29801174514703E-2</v>
      </c>
      <c r="T112">
        <f t="shared" si="15"/>
        <v>2.4184076686367916E-2</v>
      </c>
      <c r="U112">
        <f t="shared" si="16"/>
        <v>1.1477889666494919E-3</v>
      </c>
      <c r="V112">
        <f t="shared" si="17"/>
        <v>1.2045306486813605E-3</v>
      </c>
    </row>
    <row r="113" spans="2:22" x14ac:dyDescent="0.2">
      <c r="B113">
        <v>40</v>
      </c>
      <c r="C113">
        <v>4.4457840733230096</v>
      </c>
      <c r="D113">
        <v>3.94002567976713</v>
      </c>
      <c r="E113">
        <v>4.4659001938998699</v>
      </c>
      <c r="F113">
        <v>4.2704329825937704</v>
      </c>
      <c r="G113">
        <v>4.4235435314476499</v>
      </c>
      <c r="H113">
        <v>4.8057621717453003</v>
      </c>
      <c r="I113">
        <f t="shared" si="12"/>
        <v>4.3919081054627886</v>
      </c>
      <c r="J113">
        <f t="shared" si="13"/>
        <v>0.2827038625659738</v>
      </c>
      <c r="K113">
        <f t="shared" si="14"/>
        <v>0.29667950891298922</v>
      </c>
      <c r="M113">
        <v>40</v>
      </c>
      <c r="N113">
        <v>2.5305577845057201E-2</v>
      </c>
      <c r="O113">
        <v>2.2177422794664801E-2</v>
      </c>
      <c r="P113">
        <v>2.4001675786967401E-2</v>
      </c>
      <c r="Q113">
        <v>2.35451542488305E-2</v>
      </c>
      <c r="R113">
        <v>2.4227142166038499E-2</v>
      </c>
      <c r="S113">
        <v>2.2725842928576101E-2</v>
      </c>
      <c r="T113">
        <f t="shared" si="15"/>
        <v>2.3663802628355751E-2</v>
      </c>
      <c r="U113">
        <f t="shared" si="16"/>
        <v>1.1162532342241837E-3</v>
      </c>
      <c r="V113">
        <f t="shared" si="17"/>
        <v>1.1714359271440184E-3</v>
      </c>
    </row>
    <row r="114" spans="2:22" x14ac:dyDescent="0.2">
      <c r="B114">
        <v>50</v>
      </c>
      <c r="C114">
        <v>4.54690016806126</v>
      </c>
      <c r="D114">
        <v>4.0126224607229197</v>
      </c>
      <c r="E114">
        <v>4.5242017507553101</v>
      </c>
      <c r="F114">
        <v>4.3458969332277801</v>
      </c>
      <c r="G114">
        <v>4.5246755518019199</v>
      </c>
      <c r="H114">
        <v>4.9088228680193398</v>
      </c>
      <c r="I114">
        <f t="shared" si="12"/>
        <v>4.4771866220980883</v>
      </c>
      <c r="J114">
        <f t="shared" si="13"/>
        <v>0.2928113011783175</v>
      </c>
      <c r="K114">
        <f t="shared" si="14"/>
        <v>0.3072866152208435</v>
      </c>
      <c r="M114">
        <v>50</v>
      </c>
      <c r="N114">
        <v>2.5038089157243499E-2</v>
      </c>
      <c r="O114">
        <v>2.1919709663939801E-2</v>
      </c>
      <c r="P114">
        <v>2.3716039065104302E-2</v>
      </c>
      <c r="Q114">
        <v>2.3187467566551701E-2</v>
      </c>
      <c r="R114">
        <v>2.36927974366796E-2</v>
      </c>
      <c r="S114">
        <v>2.2737531834086999E-2</v>
      </c>
      <c r="T114">
        <f t="shared" si="15"/>
        <v>2.3381939120600981E-2</v>
      </c>
      <c r="U114">
        <f t="shared" si="16"/>
        <v>1.0528327055746012E-3</v>
      </c>
      <c r="V114">
        <f t="shared" si="17"/>
        <v>1.1048801640781024E-3</v>
      </c>
    </row>
    <row r="115" spans="2:22" x14ac:dyDescent="0.2">
      <c r="B115">
        <v>60</v>
      </c>
      <c r="C115">
        <v>4.6379657462239301</v>
      </c>
      <c r="D115">
        <v>4.0784539841115501</v>
      </c>
      <c r="E115">
        <v>4.5747046172618901</v>
      </c>
      <c r="F115">
        <v>4.4132122211158302</v>
      </c>
      <c r="G115">
        <v>4.6156486496329299</v>
      </c>
      <c r="H115">
        <v>4.9975553713738901</v>
      </c>
      <c r="I115">
        <f t="shared" si="12"/>
        <v>4.5529234316200045</v>
      </c>
      <c r="J115">
        <f t="shared" si="13"/>
        <v>0.3013234504995424</v>
      </c>
      <c r="K115">
        <f t="shared" si="14"/>
        <v>0.31621956809065332</v>
      </c>
      <c r="M115">
        <v>60</v>
      </c>
      <c r="N115">
        <v>2.4819833710262501E-2</v>
      </c>
      <c r="O115">
        <v>2.1728918540424101E-2</v>
      </c>
      <c r="P115">
        <v>2.35862746150955E-2</v>
      </c>
      <c r="Q115">
        <v>2.2915409069202398E-2</v>
      </c>
      <c r="R115">
        <v>2.3322601266547699E-2</v>
      </c>
      <c r="S115">
        <v>2.2631823016138999E-2</v>
      </c>
      <c r="T115">
        <f t="shared" si="15"/>
        <v>2.3167476702945198E-2</v>
      </c>
      <c r="U115">
        <f t="shared" si="16"/>
        <v>1.0343743570111119E-3</v>
      </c>
      <c r="V115">
        <f t="shared" si="17"/>
        <v>1.0855093152419538E-3</v>
      </c>
    </row>
    <row r="116" spans="2:22" x14ac:dyDescent="0.2">
      <c r="B116">
        <v>70</v>
      </c>
      <c r="C116">
        <v>4.7201304137706703</v>
      </c>
      <c r="D116">
        <v>4.1396160610020196</v>
      </c>
      <c r="E116">
        <v>4.6182670444250098</v>
      </c>
      <c r="F116">
        <v>4.4743156805634499</v>
      </c>
      <c r="G116">
        <v>4.7034337185323203</v>
      </c>
      <c r="H116">
        <v>5.0759101286530504</v>
      </c>
      <c r="I116">
        <f t="shared" si="12"/>
        <v>4.62194550782442</v>
      </c>
      <c r="J116">
        <f t="shared" si="13"/>
        <v>0.30880876718973466</v>
      </c>
      <c r="K116">
        <f t="shared" si="14"/>
        <v>0.32407492620124928</v>
      </c>
      <c r="M116">
        <v>70</v>
      </c>
      <c r="N116">
        <v>2.46587070554341E-2</v>
      </c>
      <c r="O116">
        <v>2.1511716373087301E-2</v>
      </c>
      <c r="P116">
        <v>2.3482294862172799E-2</v>
      </c>
      <c r="Q116">
        <v>2.2674162157565E-2</v>
      </c>
      <c r="R116">
        <v>2.3092257085148098E-2</v>
      </c>
      <c r="S116">
        <v>2.23563318197256E-2</v>
      </c>
      <c r="T116">
        <f t="shared" si="15"/>
        <v>2.296257822552215E-2</v>
      </c>
      <c r="U116">
        <f t="shared" si="16"/>
        <v>1.0695320139529822E-3</v>
      </c>
      <c r="V116">
        <f t="shared" si="17"/>
        <v>1.122405013451989E-3</v>
      </c>
    </row>
    <row r="117" spans="2:22" x14ac:dyDescent="0.2">
      <c r="B117">
        <v>80</v>
      </c>
      <c r="C117">
        <v>4.7946180403232601</v>
      </c>
      <c r="D117">
        <v>4.1979846172034696</v>
      </c>
      <c r="E117">
        <v>4.6586455218493903</v>
      </c>
      <c r="F117">
        <v>4.5296170748770201</v>
      </c>
      <c r="G117">
        <v>4.7885264083743104</v>
      </c>
      <c r="H117">
        <v>5.1477485150098801</v>
      </c>
      <c r="I117">
        <f t="shared" si="12"/>
        <v>4.6861900296062222</v>
      </c>
      <c r="J117">
        <f t="shared" si="13"/>
        <v>0.31587463276910321</v>
      </c>
      <c r="K117">
        <f t="shared" si="14"/>
        <v>0.33149009736695295</v>
      </c>
      <c r="M117">
        <v>80</v>
      </c>
      <c r="N117">
        <v>2.4458681790636198E-2</v>
      </c>
      <c r="O117">
        <v>2.1405821237349701E-2</v>
      </c>
      <c r="P117">
        <v>2.3196333466447599E-2</v>
      </c>
      <c r="Q117">
        <v>2.23437702655668E-2</v>
      </c>
      <c r="R117">
        <v>2.2788347206708599E-2</v>
      </c>
      <c r="S117">
        <v>2.2222161474581899E-2</v>
      </c>
      <c r="T117">
        <f t="shared" si="15"/>
        <v>2.2735852573548463E-2</v>
      </c>
      <c r="U117">
        <f t="shared" si="16"/>
        <v>1.0362942909374064E-3</v>
      </c>
      <c r="V117">
        <f t="shared" si="17"/>
        <v>1.0875241623304528E-3</v>
      </c>
    </row>
    <row r="118" spans="2:22" x14ac:dyDescent="0.2">
      <c r="B118">
        <v>90</v>
      </c>
      <c r="C118">
        <v>4.86742660403252</v>
      </c>
      <c r="D118">
        <v>4.2519214935600704</v>
      </c>
      <c r="E118">
        <v>4.6947950497269604</v>
      </c>
      <c r="F118">
        <v>4.5794711820781204</v>
      </c>
      <c r="G118">
        <v>4.8612536676228002</v>
      </c>
      <c r="H118">
        <v>5.2120857685804403</v>
      </c>
      <c r="I118">
        <f t="shared" si="12"/>
        <v>4.7444922942668191</v>
      </c>
      <c r="J118">
        <f t="shared" si="13"/>
        <v>0.32240269767418644</v>
      </c>
      <c r="K118">
        <f t="shared" si="14"/>
        <v>0.33834088133790152</v>
      </c>
      <c r="M118">
        <v>90</v>
      </c>
      <c r="N118">
        <v>2.43007948475608E-2</v>
      </c>
      <c r="O118">
        <v>2.12913347890594E-2</v>
      </c>
      <c r="P118">
        <v>2.3065147451601702E-2</v>
      </c>
      <c r="Q118">
        <v>2.2115656854738399E-2</v>
      </c>
      <c r="R118">
        <v>2.2385458187948501E-2</v>
      </c>
      <c r="S118">
        <v>2.1966972249005099E-2</v>
      </c>
      <c r="T118">
        <f t="shared" si="15"/>
        <v>2.2520894063318985E-2</v>
      </c>
      <c r="U118">
        <f t="shared" si="16"/>
        <v>1.0455107851426446E-3</v>
      </c>
      <c r="V118">
        <f t="shared" si="17"/>
        <v>1.0971962798243245E-3</v>
      </c>
    </row>
    <row r="119" spans="2:22" x14ac:dyDescent="0.2">
      <c r="B119">
        <v>100</v>
      </c>
      <c r="C119">
        <v>4.9358499795198396</v>
      </c>
      <c r="D119">
        <v>4.3037247844040403</v>
      </c>
      <c r="E119">
        <v>4.7285115905106103</v>
      </c>
      <c r="F119">
        <v>4.6262321434915101</v>
      </c>
      <c r="G119">
        <v>4.9282739125192201</v>
      </c>
      <c r="H119">
        <v>5.2721433900296697</v>
      </c>
      <c r="I119">
        <f t="shared" si="12"/>
        <v>4.7991226334124812</v>
      </c>
      <c r="J119">
        <f t="shared" si="13"/>
        <v>0.32845673259842273</v>
      </c>
      <c r="K119">
        <f t="shared" si="14"/>
        <v>0.34469420135257006</v>
      </c>
      <c r="M119">
        <v>100</v>
      </c>
      <c r="N119">
        <v>2.4212675607402399E-2</v>
      </c>
      <c r="O119">
        <v>2.1195373873247599E-2</v>
      </c>
      <c r="P119">
        <v>2.3018714707824399E-2</v>
      </c>
      <c r="Q119">
        <v>2.19689952755362E-2</v>
      </c>
      <c r="R119">
        <v>2.2198127831970799E-2</v>
      </c>
      <c r="S119">
        <v>2.1802615538122998E-2</v>
      </c>
      <c r="T119">
        <f t="shared" si="15"/>
        <v>2.23994171390174E-2</v>
      </c>
      <c r="U119">
        <f t="shared" si="16"/>
        <v>1.0679989189385753E-3</v>
      </c>
      <c r="V119">
        <f t="shared" si="17"/>
        <v>1.1207961289045236E-3</v>
      </c>
    </row>
    <row r="120" spans="2:22" x14ac:dyDescent="0.2">
      <c r="B120">
        <v>200</v>
      </c>
      <c r="C120">
        <v>5.4452585801482201</v>
      </c>
      <c r="D120">
        <v>4.7571088559925601</v>
      </c>
      <c r="E120">
        <v>5.0138848274946204</v>
      </c>
      <c r="F120">
        <v>4.9522046931087997</v>
      </c>
      <c r="G120">
        <v>5.3807807900011504</v>
      </c>
      <c r="H120">
        <v>5.7010450959205601</v>
      </c>
      <c r="I120">
        <f t="shared" si="12"/>
        <v>5.2083804737776518</v>
      </c>
      <c r="J120">
        <f t="shared" si="13"/>
        <v>0.35655355734184085</v>
      </c>
      <c r="K120">
        <f t="shared" si="14"/>
        <v>0.37418001060622441</v>
      </c>
      <c r="M120">
        <v>200</v>
      </c>
      <c r="N120">
        <v>2.2882709423938202E-2</v>
      </c>
      <c r="O120">
        <v>2.0452454316742801E-2</v>
      </c>
      <c r="P120">
        <v>2.2249699211285799E-2</v>
      </c>
      <c r="Q120">
        <v>2.0829974953272799E-2</v>
      </c>
      <c r="R120">
        <v>2.0656026697915199E-2</v>
      </c>
      <c r="S120">
        <v>2.0638011347060701E-2</v>
      </c>
      <c r="T120">
        <f t="shared" si="15"/>
        <v>2.1284812658369248E-2</v>
      </c>
      <c r="U120">
        <f t="shared" si="16"/>
        <v>1.0195785012093988E-3</v>
      </c>
      <c r="V120">
        <f t="shared" si="17"/>
        <v>1.0699820168408743E-3</v>
      </c>
    </row>
    <row r="121" spans="2:22" x14ac:dyDescent="0.2">
      <c r="B121">
        <v>300</v>
      </c>
      <c r="C121">
        <v>5.7963297888636598</v>
      </c>
      <c r="D121">
        <v>5.0894042663276204</v>
      </c>
      <c r="E121">
        <v>5.1913730800151798</v>
      </c>
      <c r="F121">
        <v>5.1752354018390196</v>
      </c>
      <c r="G121">
        <v>5.6834538839757398</v>
      </c>
      <c r="H121">
        <v>5.9855815954506397</v>
      </c>
      <c r="I121">
        <f t="shared" si="12"/>
        <v>5.4868963360786438</v>
      </c>
      <c r="J121">
        <f t="shared" si="13"/>
        <v>0.38092975666731788</v>
      </c>
      <c r="K121">
        <f t="shared" si="14"/>
        <v>0.39976126294358844</v>
      </c>
      <c r="M121">
        <v>300</v>
      </c>
      <c r="N121">
        <v>2.2542501821199198E-2</v>
      </c>
      <c r="O121">
        <v>2.0005573118756101E-2</v>
      </c>
      <c r="P121">
        <v>2.16348775729708E-2</v>
      </c>
      <c r="Q121">
        <v>2.0315400883621701E-2</v>
      </c>
      <c r="R121">
        <v>2.0121818984348401E-2</v>
      </c>
      <c r="S121">
        <v>2.03133805019826E-2</v>
      </c>
      <c r="T121">
        <f t="shared" si="15"/>
        <v>2.0822258813813135E-2</v>
      </c>
      <c r="U121">
        <f t="shared" si="16"/>
        <v>1.0288866632488154E-3</v>
      </c>
      <c r="V121">
        <f t="shared" si="17"/>
        <v>1.079750333826965E-3</v>
      </c>
    </row>
    <row r="122" spans="2:22" x14ac:dyDescent="0.2">
      <c r="B122">
        <v>400</v>
      </c>
      <c r="C122">
        <v>6.1113703250885001</v>
      </c>
      <c r="D122">
        <v>5.4228231310844404</v>
      </c>
      <c r="E122">
        <v>5.3220603056252003</v>
      </c>
      <c r="F122">
        <v>5.3807581029832399</v>
      </c>
      <c r="G122">
        <v>5.9739794209599504</v>
      </c>
      <c r="H122">
        <v>6.2269734218716604</v>
      </c>
      <c r="I122">
        <f t="shared" si="12"/>
        <v>5.7396607846021652</v>
      </c>
      <c r="J122">
        <f t="shared" si="13"/>
        <v>0.40844441626183331</v>
      </c>
      <c r="K122">
        <f t="shared" si="14"/>
        <v>0.428636127341679</v>
      </c>
      <c r="M122">
        <v>400</v>
      </c>
      <c r="N122">
        <v>2.1981707149108E-2</v>
      </c>
      <c r="O122">
        <v>1.9285310334552101E-2</v>
      </c>
      <c r="P122">
        <v>2.1338294440110501E-2</v>
      </c>
      <c r="Q122">
        <v>2.0113769377720699E-2</v>
      </c>
      <c r="R122">
        <v>1.9725835078715E-2</v>
      </c>
      <c r="S122">
        <v>2.0108962736715301E-2</v>
      </c>
      <c r="T122">
        <f t="shared" si="15"/>
        <v>2.0425646519486935E-2</v>
      </c>
      <c r="U122">
        <f t="shared" si="16"/>
        <v>1.0239052248337318E-3</v>
      </c>
      <c r="V122">
        <f t="shared" si="17"/>
        <v>1.0745226348162294E-3</v>
      </c>
    </row>
    <row r="123" spans="2:22" x14ac:dyDescent="0.2">
      <c r="B123">
        <v>500</v>
      </c>
      <c r="C123">
        <v>6.36619906872511</v>
      </c>
      <c r="D123">
        <v>5.5911222472786903</v>
      </c>
      <c r="E123">
        <v>5.4285987652838203</v>
      </c>
      <c r="F123">
        <v>5.5704450421035299</v>
      </c>
      <c r="G123">
        <v>6.2265923805534804</v>
      </c>
      <c r="H123">
        <v>6.4365440793335402</v>
      </c>
      <c r="I123">
        <f t="shared" si="12"/>
        <v>5.9365835972130272</v>
      </c>
      <c r="J123">
        <f t="shared" si="13"/>
        <v>0.4538908694313214</v>
      </c>
      <c r="K123">
        <f t="shared" si="14"/>
        <v>0.4763292550046036</v>
      </c>
      <c r="M123">
        <v>500</v>
      </c>
      <c r="N123">
        <v>2.1626809739521899E-2</v>
      </c>
      <c r="O123">
        <v>1.8971593551374399E-2</v>
      </c>
      <c r="P123">
        <v>2.1170190390354299E-2</v>
      </c>
      <c r="Q123">
        <v>1.9893181207027801E-2</v>
      </c>
      <c r="R123">
        <v>1.9312208644003698E-2</v>
      </c>
      <c r="S123">
        <v>1.9891185243292701E-2</v>
      </c>
      <c r="T123">
        <f t="shared" si="15"/>
        <v>2.0144194795929129E-2</v>
      </c>
      <c r="U123">
        <f t="shared" si="16"/>
        <v>1.0435545335065004E-3</v>
      </c>
      <c r="V123">
        <f t="shared" si="17"/>
        <v>1.09514331963675E-3</v>
      </c>
    </row>
    <row r="124" spans="2:22" x14ac:dyDescent="0.2">
      <c r="B124">
        <v>600</v>
      </c>
      <c r="C124">
        <v>6.5858524292707399</v>
      </c>
      <c r="D124">
        <v>5.73214346542954</v>
      </c>
      <c r="E124">
        <v>5.5177458375692403</v>
      </c>
      <c r="F124">
        <v>5.7205894589424098</v>
      </c>
      <c r="G124">
        <v>6.4306996576488</v>
      </c>
      <c r="H124">
        <v>6.6092791780829403</v>
      </c>
      <c r="I124">
        <f t="shared" si="12"/>
        <v>6.0993850044906113</v>
      </c>
      <c r="J124">
        <f t="shared" si="13"/>
        <v>0.49458438246047265</v>
      </c>
      <c r="K124">
        <f t="shared" si="14"/>
        <v>0.51903447788996648</v>
      </c>
      <c r="M124">
        <v>600</v>
      </c>
      <c r="N124">
        <v>2.1440137675923399E-2</v>
      </c>
      <c r="O124">
        <v>1.8802990474155599E-2</v>
      </c>
      <c r="P124">
        <v>2.0920770676718301E-2</v>
      </c>
      <c r="Q124">
        <v>1.9658314262539198E-2</v>
      </c>
      <c r="R124">
        <v>1.91254319754381E-2</v>
      </c>
      <c r="S124">
        <v>1.9767685263525299E-2</v>
      </c>
      <c r="T124">
        <f t="shared" si="15"/>
        <v>1.9952555054716648E-2</v>
      </c>
      <c r="U124">
        <f t="shared" si="16"/>
        <v>1.0273002815376299E-3</v>
      </c>
      <c r="V124">
        <f t="shared" si="17"/>
        <v>1.0780855283207679E-3</v>
      </c>
    </row>
    <row r="125" spans="2:22" x14ac:dyDescent="0.2">
      <c r="B125">
        <v>700</v>
      </c>
      <c r="C125">
        <v>6.7755796574056104</v>
      </c>
      <c r="D125">
        <v>5.8606914058327702</v>
      </c>
      <c r="E125">
        <v>5.5968772061169103</v>
      </c>
      <c r="F125">
        <v>5.8523826487362403</v>
      </c>
      <c r="G125">
        <v>6.6098940186202499</v>
      </c>
      <c r="H125">
        <v>6.77656134590507</v>
      </c>
      <c r="I125">
        <f t="shared" si="12"/>
        <v>6.2453310471028081</v>
      </c>
      <c r="J125">
        <f t="shared" si="13"/>
        <v>0.53275207378287681</v>
      </c>
      <c r="K125">
        <f t="shared" si="14"/>
        <v>0.55908901345624618</v>
      </c>
      <c r="M125">
        <v>700</v>
      </c>
      <c r="N125">
        <v>2.1150854471472198E-2</v>
      </c>
      <c r="O125">
        <v>1.8710096642989199E-2</v>
      </c>
      <c r="P125">
        <v>2.0709228982171701E-2</v>
      </c>
      <c r="Q125">
        <v>1.9322068466903299E-2</v>
      </c>
      <c r="R125">
        <v>1.8980582824011199E-2</v>
      </c>
      <c r="S125">
        <v>1.9675131910817899E-2</v>
      </c>
      <c r="T125">
        <f t="shared" si="15"/>
        <v>1.9757993883060918E-2</v>
      </c>
      <c r="U125">
        <f t="shared" si="16"/>
        <v>9.7409060029431018E-4</v>
      </c>
      <c r="V125">
        <f t="shared" si="17"/>
        <v>1.0222453924365233E-3</v>
      </c>
    </row>
    <row r="126" spans="2:22" x14ac:dyDescent="0.2">
      <c r="B126">
        <v>800</v>
      </c>
      <c r="C126">
        <v>6.94107457995415</v>
      </c>
      <c r="D126">
        <v>5.9778741560876396</v>
      </c>
      <c r="E126">
        <v>5.66821591928601</v>
      </c>
      <c r="F126">
        <v>5.9725051559507802</v>
      </c>
      <c r="G126">
        <v>6.7728286050260103</v>
      </c>
      <c r="H126">
        <v>6.9373346865177101</v>
      </c>
      <c r="I126">
        <f t="shared" si="12"/>
        <v>6.3783055171370506</v>
      </c>
      <c r="J126">
        <f t="shared" si="13"/>
        <v>0.56817559648174798</v>
      </c>
      <c r="K126">
        <f t="shared" si="14"/>
        <v>0.59626372066710598</v>
      </c>
      <c r="M126">
        <v>800</v>
      </c>
      <c r="N126">
        <v>2.1002323898384301E-2</v>
      </c>
      <c r="O126">
        <v>1.85923017332431E-2</v>
      </c>
      <c r="P126">
        <v>2.0588726465140698E-2</v>
      </c>
      <c r="Q126">
        <v>1.92726070888584E-2</v>
      </c>
      <c r="R126">
        <v>1.8829297328934201E-2</v>
      </c>
      <c r="S126">
        <v>1.9502155494459501E-2</v>
      </c>
      <c r="T126">
        <f t="shared" si="15"/>
        <v>1.9631235334836697E-2</v>
      </c>
      <c r="U126">
        <f t="shared" si="16"/>
        <v>9.6586091457706818E-4</v>
      </c>
      <c r="V126">
        <f t="shared" si="17"/>
        <v>1.0136088669397065E-3</v>
      </c>
    </row>
    <row r="127" spans="2:22" x14ac:dyDescent="0.2">
      <c r="B127">
        <v>900</v>
      </c>
      <c r="C127">
        <v>7.0915813744068101</v>
      </c>
      <c r="D127">
        <v>6.07556629925966</v>
      </c>
      <c r="E127">
        <v>5.73189429938793</v>
      </c>
      <c r="F127">
        <v>6.0810022987425301</v>
      </c>
      <c r="G127">
        <v>6.9322869926691002</v>
      </c>
      <c r="H127">
        <v>7.0872473716735804</v>
      </c>
      <c r="I127">
        <f t="shared" si="12"/>
        <v>6.4999297726899359</v>
      </c>
      <c r="J127">
        <f t="shared" si="13"/>
        <v>0.60454766889272948</v>
      </c>
      <c r="K127">
        <f t="shared" si="14"/>
        <v>0.63443386975206739</v>
      </c>
      <c r="M127">
        <v>900</v>
      </c>
      <c r="N127">
        <v>2.0784061949417901E-2</v>
      </c>
      <c r="O127">
        <v>1.8521647146993701E-2</v>
      </c>
      <c r="P127">
        <v>2.05371425201177E-2</v>
      </c>
      <c r="Q127">
        <v>1.90680426894046E-2</v>
      </c>
      <c r="R127">
        <v>1.8671771026532599E-2</v>
      </c>
      <c r="S127">
        <v>1.9273519377416601E-2</v>
      </c>
      <c r="T127">
        <f t="shared" si="15"/>
        <v>1.9476030784980516E-2</v>
      </c>
      <c r="U127">
        <f t="shared" si="16"/>
        <v>9.5938007957494095E-4</v>
      </c>
      <c r="V127">
        <f t="shared" si="17"/>
        <v>1.0068076477121888E-3</v>
      </c>
    </row>
    <row r="128" spans="2:22" x14ac:dyDescent="0.2">
      <c r="B128">
        <v>1000</v>
      </c>
      <c r="C128">
        <v>7.2286111861467397</v>
      </c>
      <c r="D128">
        <v>6.1619080044329202</v>
      </c>
      <c r="E128">
        <v>5.7891651056706896</v>
      </c>
      <c r="F128">
        <v>6.1805417016148603</v>
      </c>
      <c r="G128">
        <v>7.0933512970805204</v>
      </c>
      <c r="H128">
        <v>7.21497897058725</v>
      </c>
      <c r="I128">
        <f t="shared" si="12"/>
        <v>6.6114260442554977</v>
      </c>
      <c r="J128">
        <f t="shared" si="13"/>
        <v>0.63895014195890931</v>
      </c>
      <c r="K128">
        <f t="shared" si="14"/>
        <v>0.6705370510882781</v>
      </c>
      <c r="M128">
        <v>1000</v>
      </c>
      <c r="N128">
        <v>2.0661760051031399E-2</v>
      </c>
      <c r="O128">
        <v>1.8437939881042E-2</v>
      </c>
      <c r="P128">
        <v>2.04256786779419E-2</v>
      </c>
      <c r="Q128">
        <v>1.89397965306209E-2</v>
      </c>
      <c r="R128">
        <v>1.8476847985533E-2</v>
      </c>
      <c r="S128">
        <v>1.91553777215921E-2</v>
      </c>
      <c r="T128">
        <f t="shared" si="15"/>
        <v>1.9349566807960215E-2</v>
      </c>
      <c r="U128">
        <f t="shared" si="16"/>
        <v>9.6728390271248342E-4</v>
      </c>
      <c r="V128">
        <f t="shared" si="17"/>
        <v>1.0151022014041602E-3</v>
      </c>
    </row>
    <row r="130" spans="2:17" ht="20.25" x14ac:dyDescent="0.3">
      <c r="B130" t="s">
        <v>6</v>
      </c>
      <c r="C130" s="1" t="s">
        <v>18</v>
      </c>
      <c r="N130" s="1" t="s">
        <v>18</v>
      </c>
    </row>
    <row r="131" spans="2:17" x14ac:dyDescent="0.2">
      <c r="B131" t="s">
        <v>0</v>
      </c>
      <c r="C131" t="s">
        <v>2</v>
      </c>
      <c r="D131" t="s">
        <v>1</v>
      </c>
      <c r="E131" t="s">
        <v>3</v>
      </c>
      <c r="F131" t="s">
        <v>4</v>
      </c>
      <c r="G131" t="s">
        <v>5</v>
      </c>
      <c r="H131" t="s">
        <v>19</v>
      </c>
      <c r="I131" t="s">
        <v>7</v>
      </c>
      <c r="J131" t="s">
        <v>8</v>
      </c>
      <c r="K131" t="s">
        <v>9</v>
      </c>
      <c r="N131" t="s">
        <v>10</v>
      </c>
      <c r="O131" t="s">
        <v>11</v>
      </c>
      <c r="P131" t="s">
        <v>12</v>
      </c>
      <c r="Q131" t="s">
        <v>24</v>
      </c>
    </row>
    <row r="132" spans="2:17" x14ac:dyDescent="0.2">
      <c r="B132">
        <v>1</v>
      </c>
      <c r="C132">
        <v>96.938305832382994</v>
      </c>
      <c r="D132">
        <v>100.325341761825</v>
      </c>
      <c r="E132">
        <v>106.52725899723001</v>
      </c>
      <c r="F132">
        <v>104.239780853037</v>
      </c>
      <c r="G132">
        <v>115.866622159465</v>
      </c>
      <c r="H132">
        <v>101.813774194582</v>
      </c>
      <c r="I132">
        <f>AVERAGE(C132:H132)</f>
        <v>104.28518063308701</v>
      </c>
      <c r="J132">
        <f>STDEV(C132:H132)</f>
        <v>6.5562719188233869</v>
      </c>
      <c r="K132">
        <f>_xlfn.CONFIDENCE.T(0.05,J132,6)</f>
        <v>6.880385416462496</v>
      </c>
      <c r="N132">
        <v>1</v>
      </c>
      <c r="O132">
        <v>444.05911955982401</v>
      </c>
      <c r="P132">
        <v>167.17</v>
      </c>
      <c r="Q132" t="s">
        <v>22</v>
      </c>
    </row>
    <row r="133" spans="2:17" x14ac:dyDescent="0.2">
      <c r="B133">
        <v>2</v>
      </c>
      <c r="C133">
        <v>118.71017001351299</v>
      </c>
      <c r="D133">
        <v>126.403734846205</v>
      </c>
      <c r="E133">
        <v>131.07033706045499</v>
      </c>
      <c r="F133">
        <v>125.84583123150099</v>
      </c>
      <c r="G133">
        <v>140.11659290638599</v>
      </c>
      <c r="H133">
        <v>119.488352029704</v>
      </c>
      <c r="I133">
        <f t="shared" ref="I133:I159" si="18">AVERAGE(C133:H133)</f>
        <v>126.93916968129399</v>
      </c>
      <c r="J133">
        <f t="shared" ref="J133:J159" si="19">STDEV(C133:H133)</f>
        <v>7.9425968726336</v>
      </c>
      <c r="K133">
        <f t="shared" ref="K133:K159" si="20">_xlfn.CONFIDENCE.T(0.05,J133,6)</f>
        <v>8.3352442314680886</v>
      </c>
      <c r="N133">
        <v>2</v>
      </c>
      <c r="O133">
        <v>452.64455676078802</v>
      </c>
      <c r="P133">
        <v>187.61</v>
      </c>
      <c r="Q133" t="s">
        <v>22</v>
      </c>
    </row>
    <row r="134" spans="2:17" x14ac:dyDescent="0.2">
      <c r="B134">
        <v>3</v>
      </c>
      <c r="C134">
        <v>121.22965515589</v>
      </c>
      <c r="D134">
        <v>129.46572915974701</v>
      </c>
      <c r="E134">
        <v>134.098608525098</v>
      </c>
      <c r="F134">
        <v>128.994395238935</v>
      </c>
      <c r="G134">
        <v>143.216739998115</v>
      </c>
      <c r="H134">
        <v>131.19172344883901</v>
      </c>
      <c r="I134">
        <f t="shared" si="18"/>
        <v>131.366141921104</v>
      </c>
      <c r="J134">
        <f t="shared" si="19"/>
        <v>7.2099734431901119</v>
      </c>
      <c r="K134">
        <f t="shared" si="20"/>
        <v>7.5664030939872706</v>
      </c>
      <c r="N134">
        <v>3</v>
      </c>
      <c r="O134">
        <v>744.816636666656</v>
      </c>
      <c r="P134">
        <v>197.91</v>
      </c>
      <c r="Q134" t="s">
        <v>26</v>
      </c>
    </row>
    <row r="135" spans="2:17" x14ac:dyDescent="0.2">
      <c r="B135">
        <v>4</v>
      </c>
      <c r="C135">
        <v>122.38223861055801</v>
      </c>
      <c r="D135">
        <v>130.98157437165199</v>
      </c>
      <c r="E135">
        <v>135.38835697368901</v>
      </c>
      <c r="F135">
        <v>130.26309639338101</v>
      </c>
      <c r="G135">
        <v>144.466841450251</v>
      </c>
      <c r="H135">
        <v>132.954033658767</v>
      </c>
      <c r="I135">
        <f t="shared" si="18"/>
        <v>132.73935690971635</v>
      </c>
      <c r="J135">
        <f t="shared" si="19"/>
        <v>7.2261849706831516</v>
      </c>
      <c r="K135">
        <f t="shared" si="20"/>
        <v>7.5834160487156197</v>
      </c>
      <c r="N135">
        <v>4</v>
      </c>
      <c r="O135">
        <v>441.65532104671001</v>
      </c>
      <c r="P135">
        <v>168.33</v>
      </c>
      <c r="Q135" t="s">
        <v>22</v>
      </c>
    </row>
    <row r="136" spans="2:17" x14ac:dyDescent="0.2">
      <c r="B136">
        <v>5</v>
      </c>
      <c r="C136">
        <v>123.187798451457</v>
      </c>
      <c r="D136">
        <v>131.866087810202</v>
      </c>
      <c r="E136">
        <v>136.26594443975699</v>
      </c>
      <c r="F136">
        <v>131.151683799382</v>
      </c>
      <c r="G136">
        <v>145.45380492181599</v>
      </c>
      <c r="H136">
        <v>134.30768040852399</v>
      </c>
      <c r="I136">
        <f t="shared" si="18"/>
        <v>133.70549997185631</v>
      </c>
      <c r="J136">
        <f t="shared" si="19"/>
        <v>7.2865441158919584</v>
      </c>
      <c r="K136">
        <f t="shared" si="20"/>
        <v>7.6467590868913984</v>
      </c>
      <c r="N136">
        <v>5</v>
      </c>
      <c r="O136">
        <v>804.89644594490494</v>
      </c>
      <c r="P136">
        <v>204.92</v>
      </c>
      <c r="Q136" t="s">
        <v>25</v>
      </c>
    </row>
    <row r="137" spans="2:17" x14ac:dyDescent="0.2">
      <c r="B137">
        <v>6</v>
      </c>
      <c r="C137">
        <v>123.884076642319</v>
      </c>
      <c r="D137">
        <v>132.78591680278899</v>
      </c>
      <c r="E137">
        <v>137.046664472331</v>
      </c>
      <c r="F137">
        <v>131.75412864093201</v>
      </c>
      <c r="G137">
        <v>146.33840115976699</v>
      </c>
      <c r="H137">
        <v>135.14981198188801</v>
      </c>
      <c r="I137">
        <f t="shared" si="18"/>
        <v>134.493166616671</v>
      </c>
      <c r="J137">
        <f t="shared" si="19"/>
        <v>7.3516112092372268</v>
      </c>
      <c r="K137">
        <f t="shared" si="20"/>
        <v>7.7150428136323628</v>
      </c>
      <c r="N137">
        <v>6</v>
      </c>
      <c r="O137">
        <v>736.76198348403</v>
      </c>
      <c r="P137">
        <v>195.95</v>
      </c>
      <c r="Q137" t="s">
        <v>26</v>
      </c>
    </row>
    <row r="138" spans="2:17" x14ac:dyDescent="0.2">
      <c r="B138">
        <v>7</v>
      </c>
      <c r="C138">
        <v>124.490431829602</v>
      </c>
      <c r="D138">
        <v>133.03195284618201</v>
      </c>
      <c r="E138">
        <v>137.297107318424</v>
      </c>
      <c r="F138">
        <v>132.25738990342299</v>
      </c>
      <c r="G138">
        <v>146.637355003544</v>
      </c>
      <c r="H138">
        <v>135.908021287559</v>
      </c>
      <c r="I138">
        <f t="shared" si="18"/>
        <v>134.93704303145566</v>
      </c>
      <c r="J138">
        <f t="shared" si="19"/>
        <v>7.2574320191089381</v>
      </c>
      <c r="K138">
        <f t="shared" si="20"/>
        <v>7.6162078149751959</v>
      </c>
      <c r="N138" t="s">
        <v>7</v>
      </c>
      <c r="O138">
        <f>AVERAGE(O132:O137)</f>
        <v>604.13901057715213</v>
      </c>
      <c r="P138">
        <f>AVERAGE(P132:P137)</f>
        <v>186.98166666666665</v>
      </c>
    </row>
    <row r="139" spans="2:17" x14ac:dyDescent="0.2">
      <c r="B139">
        <v>8</v>
      </c>
      <c r="C139">
        <v>124.95879359514601</v>
      </c>
      <c r="D139">
        <v>133.38550030925501</v>
      </c>
      <c r="E139">
        <v>137.629402521478</v>
      </c>
      <c r="F139">
        <v>132.627752090982</v>
      </c>
      <c r="G139">
        <v>147.00392499838799</v>
      </c>
      <c r="H139">
        <v>136.378845936575</v>
      </c>
      <c r="I139">
        <f t="shared" si="18"/>
        <v>135.33070324197067</v>
      </c>
      <c r="J139">
        <f t="shared" si="19"/>
        <v>7.2292876102189441</v>
      </c>
      <c r="K139">
        <f t="shared" si="20"/>
        <v>7.5866720692222316</v>
      </c>
      <c r="N139" t="s">
        <v>8</v>
      </c>
      <c r="O139">
        <f>STDEV(O132:O137)</f>
        <v>174.73390380171648</v>
      </c>
      <c r="P139">
        <f>STDEV(P132:P137)</f>
        <v>15.889775853254399</v>
      </c>
    </row>
    <row r="140" spans="2:17" x14ac:dyDescent="0.2">
      <c r="B140">
        <v>9</v>
      </c>
      <c r="C140">
        <v>125.44371295775299</v>
      </c>
      <c r="D140">
        <v>133.718478181639</v>
      </c>
      <c r="E140">
        <v>137.962797774243</v>
      </c>
      <c r="F140">
        <v>132.96888322461001</v>
      </c>
      <c r="G140">
        <v>147.32549810191799</v>
      </c>
      <c r="H140">
        <v>136.92777136020399</v>
      </c>
      <c r="I140">
        <f t="shared" si="18"/>
        <v>135.72452360006116</v>
      </c>
      <c r="J140">
        <f t="shared" si="19"/>
        <v>7.1882282296323385</v>
      </c>
      <c r="K140">
        <f t="shared" si="20"/>
        <v>7.5435828918825933</v>
      </c>
      <c r="N140" t="s">
        <v>9</v>
      </c>
      <c r="O140">
        <f>_xlfn.CONFIDENCE.T(0.05,O139,6)</f>
        <v>183.37198614767777</v>
      </c>
      <c r="P140">
        <f>_xlfn.CONFIDENCE.T(0.05,P139,6)</f>
        <v>16.675297090363795</v>
      </c>
    </row>
    <row r="141" spans="2:17" x14ac:dyDescent="0.2">
      <c r="B141" s="2">
        <v>10</v>
      </c>
      <c r="C141" s="2">
        <v>125.92086742645699</v>
      </c>
      <c r="D141" s="2">
        <v>133.868868082115</v>
      </c>
      <c r="E141" s="2">
        <v>138.06555948261899</v>
      </c>
      <c r="F141" s="2">
        <v>133.34899538274399</v>
      </c>
      <c r="G141" s="2">
        <v>147.566270119303</v>
      </c>
      <c r="H141" s="2">
        <v>137.351164131144</v>
      </c>
      <c r="I141" s="2">
        <f t="shared" si="18"/>
        <v>136.020287437397</v>
      </c>
      <c r="J141" s="2">
        <f t="shared" si="19"/>
        <v>7.1137441287230523</v>
      </c>
      <c r="K141" s="2">
        <f t="shared" si="20"/>
        <v>7.4654166217827802</v>
      </c>
    </row>
    <row r="142" spans="2:17" x14ac:dyDescent="0.2">
      <c r="B142">
        <v>20</v>
      </c>
      <c r="C142">
        <v>129.30547312706199</v>
      </c>
      <c r="D142">
        <v>136.887433442977</v>
      </c>
      <c r="E142">
        <v>140.94693386423799</v>
      </c>
      <c r="F142">
        <v>135.82856584004901</v>
      </c>
      <c r="G142">
        <v>151.360657048029</v>
      </c>
      <c r="H142">
        <v>141.654138028711</v>
      </c>
      <c r="I142">
        <f t="shared" si="18"/>
        <v>139.33053355851101</v>
      </c>
      <c r="J142">
        <f t="shared" si="19"/>
        <v>7.3684477549239267</v>
      </c>
      <c r="K142">
        <f t="shared" si="20"/>
        <v>7.7327116847287218</v>
      </c>
    </row>
    <row r="143" spans="2:17" x14ac:dyDescent="0.2">
      <c r="B143">
        <v>30</v>
      </c>
      <c r="C143">
        <v>131.05368864509899</v>
      </c>
      <c r="D143">
        <v>139.515470714792</v>
      </c>
      <c r="E143">
        <v>143.80609886989501</v>
      </c>
      <c r="F143">
        <v>137.599521321613</v>
      </c>
      <c r="G143">
        <v>153.86418825722299</v>
      </c>
      <c r="H143">
        <v>144.28323693134399</v>
      </c>
      <c r="I143">
        <f t="shared" si="18"/>
        <v>141.68703412332766</v>
      </c>
      <c r="J143">
        <f t="shared" si="19"/>
        <v>7.6681845546645393</v>
      </c>
      <c r="K143">
        <f t="shared" si="20"/>
        <v>8.0472661649648867</v>
      </c>
    </row>
    <row r="144" spans="2:17" x14ac:dyDescent="0.2">
      <c r="B144">
        <v>40</v>
      </c>
      <c r="C144">
        <v>131.90641991481701</v>
      </c>
      <c r="D144">
        <v>140.95227701219699</v>
      </c>
      <c r="E144">
        <v>145.152865875641</v>
      </c>
      <c r="F144">
        <v>138.540121431838</v>
      </c>
      <c r="G144">
        <v>155.36806459916599</v>
      </c>
      <c r="H144">
        <v>145.497453354801</v>
      </c>
      <c r="I144">
        <f t="shared" si="18"/>
        <v>142.90286703141001</v>
      </c>
      <c r="J144">
        <f t="shared" si="19"/>
        <v>7.8858826160350981</v>
      </c>
      <c r="K144">
        <f t="shared" si="20"/>
        <v>8.2757262693034139</v>
      </c>
    </row>
    <row r="145" spans="2:11" x14ac:dyDescent="0.2">
      <c r="B145">
        <v>50</v>
      </c>
      <c r="C145">
        <v>132.62060282561299</v>
      </c>
      <c r="D145">
        <v>141.936512584002</v>
      </c>
      <c r="E145">
        <v>145.95143727918301</v>
      </c>
      <c r="F145">
        <v>139.41533748902901</v>
      </c>
      <c r="G145">
        <v>156.24562518111401</v>
      </c>
      <c r="H145">
        <v>146.528048500728</v>
      </c>
      <c r="I145">
        <f t="shared" si="18"/>
        <v>143.78292730994482</v>
      </c>
      <c r="J145">
        <f t="shared" si="19"/>
        <v>7.9327112659452945</v>
      </c>
      <c r="K145">
        <f t="shared" si="20"/>
        <v>8.3248699234873875</v>
      </c>
    </row>
    <row r="146" spans="2:11" x14ac:dyDescent="0.2">
      <c r="B146">
        <v>60</v>
      </c>
      <c r="C146">
        <v>133.26383129028699</v>
      </c>
      <c r="D146">
        <v>142.79160214492001</v>
      </c>
      <c r="E146">
        <v>146.80149333529701</v>
      </c>
      <c r="F146">
        <v>140.13464191061701</v>
      </c>
      <c r="G146">
        <v>157.12442292243099</v>
      </c>
      <c r="H146">
        <v>147.44731943554299</v>
      </c>
      <c r="I146">
        <f t="shared" si="18"/>
        <v>144.59388517318249</v>
      </c>
      <c r="J146">
        <f t="shared" si="19"/>
        <v>8.0191420083498137</v>
      </c>
      <c r="K146">
        <f t="shared" si="20"/>
        <v>8.4155734249493577</v>
      </c>
    </row>
    <row r="147" spans="2:11" x14ac:dyDescent="0.2">
      <c r="B147">
        <v>70</v>
      </c>
      <c r="C147">
        <v>133.72342838555099</v>
      </c>
      <c r="D147">
        <v>143.72914903156499</v>
      </c>
      <c r="E147">
        <v>147.65763156512</v>
      </c>
      <c r="F147">
        <v>140.744241018004</v>
      </c>
      <c r="G147">
        <v>157.846131099498</v>
      </c>
      <c r="H147">
        <v>148.305618349843</v>
      </c>
      <c r="I147">
        <f t="shared" si="18"/>
        <v>145.33436657493016</v>
      </c>
      <c r="J147">
        <f t="shared" si="19"/>
        <v>8.1145549535418926</v>
      </c>
      <c r="K147">
        <f t="shared" si="20"/>
        <v>8.5157031701413679</v>
      </c>
    </row>
    <row r="148" spans="2:11" x14ac:dyDescent="0.2">
      <c r="B148">
        <v>80</v>
      </c>
      <c r="C148">
        <v>134.219768534303</v>
      </c>
      <c r="D148">
        <v>144.43413225020001</v>
      </c>
      <c r="E148">
        <v>148.45311581192601</v>
      </c>
      <c r="F148">
        <v>141.10477327848201</v>
      </c>
      <c r="G148">
        <v>158.487288208162</v>
      </c>
      <c r="H148">
        <v>149.10592127484901</v>
      </c>
      <c r="I148">
        <f t="shared" si="18"/>
        <v>145.96749989298701</v>
      </c>
      <c r="J148">
        <f t="shared" si="19"/>
        <v>8.2070651667276628</v>
      </c>
      <c r="K148">
        <f t="shared" si="20"/>
        <v>8.6127866849128907</v>
      </c>
    </row>
    <row r="149" spans="2:11" x14ac:dyDescent="0.2">
      <c r="B149">
        <v>90</v>
      </c>
      <c r="C149">
        <v>134.63747283791699</v>
      </c>
      <c r="D149">
        <v>145.216877292373</v>
      </c>
      <c r="E149">
        <v>149.043943423446</v>
      </c>
      <c r="F149">
        <v>141.47043710289699</v>
      </c>
      <c r="G149">
        <v>159.11259991703699</v>
      </c>
      <c r="H149">
        <v>149.793886807207</v>
      </c>
      <c r="I149">
        <f t="shared" si="18"/>
        <v>146.5458695634795</v>
      </c>
      <c r="J149">
        <f t="shared" si="19"/>
        <v>8.2951654413448033</v>
      </c>
      <c r="K149">
        <f t="shared" si="20"/>
        <v>8.7052422529807405</v>
      </c>
    </row>
    <row r="150" spans="2:11" x14ac:dyDescent="0.2">
      <c r="B150">
        <v>100</v>
      </c>
      <c r="C150">
        <v>134.98504354896301</v>
      </c>
      <c r="D150">
        <v>145.82250055906201</v>
      </c>
      <c r="E150">
        <v>149.73498458667399</v>
      </c>
      <c r="F150">
        <v>141.803795919956</v>
      </c>
      <c r="G150">
        <v>159.66045999898299</v>
      </c>
      <c r="H150">
        <v>150.54740717243999</v>
      </c>
      <c r="I150">
        <f t="shared" si="18"/>
        <v>147.09236529767966</v>
      </c>
      <c r="J150">
        <f t="shared" si="19"/>
        <v>8.4029342247594592</v>
      </c>
      <c r="K150">
        <f t="shared" si="20"/>
        <v>8.8183386551643128</v>
      </c>
    </row>
    <row r="151" spans="2:11" x14ac:dyDescent="0.2">
      <c r="B151">
        <v>200</v>
      </c>
      <c r="C151">
        <v>136.90510831597601</v>
      </c>
      <c r="D151">
        <v>150.15763206907801</v>
      </c>
      <c r="E151">
        <v>153.52764482466301</v>
      </c>
      <c r="F151">
        <v>143.28356376231301</v>
      </c>
      <c r="G151">
        <v>163.43526927763801</v>
      </c>
      <c r="H151">
        <v>154.65296140420699</v>
      </c>
      <c r="I151">
        <f t="shared" si="18"/>
        <v>150.32702994231249</v>
      </c>
      <c r="J151">
        <f t="shared" si="19"/>
        <v>9.279769918721902</v>
      </c>
      <c r="K151">
        <f t="shared" si="20"/>
        <v>9.7385212827414289</v>
      </c>
    </row>
    <row r="152" spans="2:11" x14ac:dyDescent="0.2">
      <c r="B152">
        <v>300</v>
      </c>
      <c r="C152">
        <v>137.92969686779401</v>
      </c>
      <c r="D152">
        <v>152.29584122346401</v>
      </c>
      <c r="E152">
        <v>156.248041105428</v>
      </c>
      <c r="F152">
        <v>144.321053975295</v>
      </c>
      <c r="G152">
        <v>165.837563742687</v>
      </c>
      <c r="H152">
        <v>156.63636326142301</v>
      </c>
      <c r="I152">
        <f t="shared" si="18"/>
        <v>152.2114266960152</v>
      </c>
      <c r="J152">
        <f t="shared" si="19"/>
        <v>9.8770323952437913</v>
      </c>
      <c r="K152">
        <f t="shared" si="20"/>
        <v>10.365309811976037</v>
      </c>
    </row>
    <row r="153" spans="2:11" x14ac:dyDescent="0.2">
      <c r="B153">
        <v>400</v>
      </c>
      <c r="C153">
        <v>137.36608515545399</v>
      </c>
      <c r="D153">
        <v>154.08790826355701</v>
      </c>
      <c r="E153">
        <v>158.33804973729701</v>
      </c>
      <c r="F153">
        <v>144.83113663291201</v>
      </c>
      <c r="G153">
        <v>167.38715126452999</v>
      </c>
      <c r="H153">
        <v>158.512857598556</v>
      </c>
      <c r="I153">
        <f t="shared" si="18"/>
        <v>153.42053144205099</v>
      </c>
      <c r="J153">
        <f t="shared" si="19"/>
        <v>10.743822240826058</v>
      </c>
      <c r="K153">
        <f t="shared" si="20"/>
        <v>11.274949968230004</v>
      </c>
    </row>
    <row r="154" spans="2:11" x14ac:dyDescent="0.2">
      <c r="B154">
        <v>500</v>
      </c>
      <c r="C154">
        <v>138.07844750013999</v>
      </c>
      <c r="D154">
        <v>155.634747039042</v>
      </c>
      <c r="E154">
        <v>159.71379855784099</v>
      </c>
      <c r="F154">
        <v>145.15156537640601</v>
      </c>
      <c r="G154">
        <v>168.69743925024201</v>
      </c>
      <c r="H154">
        <v>159.439048470774</v>
      </c>
      <c r="I154">
        <f t="shared" si="18"/>
        <v>154.45250769907418</v>
      </c>
      <c r="J154">
        <f t="shared" si="19"/>
        <v>11.058751381695068</v>
      </c>
      <c r="K154">
        <f t="shared" si="20"/>
        <v>11.605447832699767</v>
      </c>
    </row>
    <row r="155" spans="2:11" x14ac:dyDescent="0.2">
      <c r="B155">
        <v>600</v>
      </c>
      <c r="C155">
        <v>138.785738401201</v>
      </c>
      <c r="D155">
        <v>156.980569763662</v>
      </c>
      <c r="E155">
        <v>161.01217980283701</v>
      </c>
      <c r="F155">
        <v>145.416436080811</v>
      </c>
      <c r="G155">
        <v>169.656341796238</v>
      </c>
      <c r="H155">
        <v>160.34742452716901</v>
      </c>
      <c r="I155">
        <f t="shared" si="18"/>
        <v>155.36644839531965</v>
      </c>
      <c r="J155">
        <f t="shared" si="19"/>
        <v>11.290824031231468</v>
      </c>
      <c r="K155">
        <f t="shared" si="20"/>
        <v>11.848993142168355</v>
      </c>
    </row>
    <row r="156" spans="2:11" x14ac:dyDescent="0.2">
      <c r="B156">
        <v>700</v>
      </c>
      <c r="C156">
        <v>139.42195877134299</v>
      </c>
      <c r="D156">
        <v>158.05945511914601</v>
      </c>
      <c r="E156">
        <v>161.94421766539301</v>
      </c>
      <c r="F156">
        <v>145.68997216867999</v>
      </c>
      <c r="G156">
        <v>170.62610127496001</v>
      </c>
      <c r="H156">
        <v>161.18734335477399</v>
      </c>
      <c r="I156">
        <f t="shared" si="18"/>
        <v>156.15484139238265</v>
      </c>
      <c r="J156">
        <f t="shared" si="19"/>
        <v>11.501223572715441</v>
      </c>
      <c r="K156">
        <f t="shared" si="20"/>
        <v>12.069793919619411</v>
      </c>
    </row>
    <row r="157" spans="2:11" x14ac:dyDescent="0.2">
      <c r="B157">
        <v>800</v>
      </c>
      <c r="C157">
        <v>139.86706276034599</v>
      </c>
      <c r="D157">
        <v>158.748305922345</v>
      </c>
      <c r="E157">
        <v>162.93048558656699</v>
      </c>
      <c r="F157">
        <v>145.79856271678699</v>
      </c>
      <c r="G157">
        <v>171.13925472979301</v>
      </c>
      <c r="H157">
        <v>161.60274887829601</v>
      </c>
      <c r="I157">
        <f t="shared" si="18"/>
        <v>156.68107009902232</v>
      </c>
      <c r="J157">
        <f t="shared" si="19"/>
        <v>11.642426657861895</v>
      </c>
      <c r="K157">
        <f t="shared" si="20"/>
        <v>12.217977469635366</v>
      </c>
    </row>
    <row r="158" spans="2:11" x14ac:dyDescent="0.2">
      <c r="B158">
        <v>900</v>
      </c>
      <c r="C158">
        <v>140.00665831420201</v>
      </c>
      <c r="D158">
        <v>159.51870989871401</v>
      </c>
      <c r="E158">
        <v>163.60100156710899</v>
      </c>
      <c r="F158">
        <v>145.954812974628</v>
      </c>
      <c r="G158">
        <v>171.73422556245501</v>
      </c>
      <c r="H158">
        <v>162.28211887836</v>
      </c>
      <c r="I158">
        <f t="shared" si="18"/>
        <v>157.18292119924467</v>
      </c>
      <c r="J158">
        <f t="shared" si="19"/>
        <v>11.87842044295631</v>
      </c>
      <c r="K158">
        <f t="shared" si="20"/>
        <v>12.465637758507402</v>
      </c>
    </row>
    <row r="159" spans="2:11" x14ac:dyDescent="0.2">
      <c r="B159">
        <v>1000</v>
      </c>
      <c r="C159">
        <v>140.15397350352001</v>
      </c>
      <c r="D159">
        <v>160.128679742054</v>
      </c>
      <c r="E159">
        <v>164.37718165528599</v>
      </c>
      <c r="F159">
        <v>145.99872474765399</v>
      </c>
      <c r="G159">
        <v>172.36024798554499</v>
      </c>
      <c r="H159">
        <v>162.91214282197501</v>
      </c>
      <c r="I159">
        <f t="shared" si="18"/>
        <v>157.65515840933901</v>
      </c>
      <c r="J159">
        <f t="shared" si="19"/>
        <v>12.143668042879941</v>
      </c>
      <c r="K159">
        <f t="shared" si="20"/>
        <v>12.74399804326413</v>
      </c>
    </row>
    <row r="162" spans="2:22" ht="20.25" x14ac:dyDescent="0.3">
      <c r="B162" t="s">
        <v>14</v>
      </c>
      <c r="C162" s="1" t="s">
        <v>18</v>
      </c>
      <c r="M162" t="s">
        <v>21</v>
      </c>
      <c r="N162" s="1" t="s">
        <v>18</v>
      </c>
    </row>
    <row r="163" spans="2:22" x14ac:dyDescent="0.2">
      <c r="B163" t="s">
        <v>0</v>
      </c>
      <c r="C163" t="s">
        <v>2</v>
      </c>
      <c r="D163" t="s">
        <v>1</v>
      </c>
      <c r="E163" t="s">
        <v>3</v>
      </c>
      <c r="F163" t="s">
        <v>4</v>
      </c>
      <c r="G163" t="s">
        <v>5</v>
      </c>
      <c r="H163" t="s">
        <v>19</v>
      </c>
      <c r="I163" t="s">
        <v>7</v>
      </c>
      <c r="J163" t="s">
        <v>8</v>
      </c>
      <c r="K163" t="s">
        <v>9</v>
      </c>
      <c r="M163" t="s">
        <v>0</v>
      </c>
      <c r="N163" t="s">
        <v>2</v>
      </c>
      <c r="O163" t="s">
        <v>1</v>
      </c>
      <c r="P163" t="s">
        <v>3</v>
      </c>
      <c r="Q163" t="s">
        <v>4</v>
      </c>
      <c r="R163" t="s">
        <v>5</v>
      </c>
      <c r="S163" t="s">
        <v>19</v>
      </c>
      <c r="T163" t="s">
        <v>7</v>
      </c>
      <c r="U163" t="s">
        <v>8</v>
      </c>
      <c r="V163" t="s">
        <v>9</v>
      </c>
    </row>
    <row r="164" spans="2:22" x14ac:dyDescent="0.2">
      <c r="B164">
        <v>1</v>
      </c>
      <c r="C164">
        <v>3.0174102913588272</v>
      </c>
      <c r="D164">
        <v>4.3048192933201799</v>
      </c>
      <c r="E164">
        <v>4.3285450525581801</v>
      </c>
      <c r="F164">
        <v>4.3382202833890897</v>
      </c>
      <c r="G164">
        <v>3.7267694436013699</v>
      </c>
      <c r="H164">
        <v>3.6215643351897597</v>
      </c>
      <c r="I164">
        <f>AVERAGE(C164:H164)</f>
        <v>3.889554783236234</v>
      </c>
      <c r="J164">
        <f>STDEV(C164:H164)</f>
        <v>0.53393103724700941</v>
      </c>
      <c r="K164">
        <f>_xlfn.CONFIDENCE.T(0.05,J164,6)</f>
        <v>0.56032625973364214</v>
      </c>
      <c r="M164">
        <v>1</v>
      </c>
      <c r="N164">
        <v>6.7970875E-2</v>
      </c>
      <c r="O164">
        <v>6.3091701914899601E-2</v>
      </c>
      <c r="P164">
        <v>5.52717968973385E-2</v>
      </c>
      <c r="Q164">
        <v>6.3086873086559705E-2</v>
      </c>
      <c r="R164">
        <v>5.0545048830301503E-2</v>
      </c>
      <c r="S164">
        <v>6.4638193999999996E-2</v>
      </c>
      <c r="T164">
        <f>AVERAGE(N164:S164)</f>
        <v>6.0767414954849878E-2</v>
      </c>
      <c r="U164">
        <f>STDEV(N164:S164)</f>
        <v>6.5169555768659158E-3</v>
      </c>
      <c r="V164">
        <f>_xlfn.CONFIDENCE.T(0.05,U164,6)</f>
        <v>6.839125445981988E-3</v>
      </c>
    </row>
    <row r="165" spans="2:22" x14ac:dyDescent="0.2">
      <c r="B165">
        <v>2</v>
      </c>
      <c r="C165">
        <v>3.0629027355462299</v>
      </c>
      <c r="D165">
        <v>4.34954077005386</v>
      </c>
      <c r="E165">
        <v>4.3809525668621099</v>
      </c>
      <c r="F165">
        <v>4.3813331052660898</v>
      </c>
      <c r="G165">
        <v>3.7768548913300002</v>
      </c>
      <c r="H165">
        <v>3.7621752871200451</v>
      </c>
      <c r="I165">
        <f t="shared" ref="I165:I191" si="21">AVERAGE(C165:H165)</f>
        <v>3.9522932260297221</v>
      </c>
      <c r="J165">
        <f t="shared" ref="J165:J191" si="22">STDEV(C165:H165)</f>
        <v>0.52603584368960665</v>
      </c>
      <c r="K165">
        <f t="shared" ref="K165:K191" si="23">_xlfn.CONFIDENCE.T(0.05,J165,6)</f>
        <v>0.55204076223062648</v>
      </c>
      <c r="M165">
        <v>2</v>
      </c>
      <c r="N165">
        <v>3.8656912000000002E-2</v>
      </c>
      <c r="O165">
        <v>3.4959177682180403E-2</v>
      </c>
      <c r="P165">
        <v>3.1201157290200201E-2</v>
      </c>
      <c r="Q165">
        <v>3.70346492777332E-2</v>
      </c>
      <c r="R165">
        <v>2.8839793263905601E-2</v>
      </c>
      <c r="S165">
        <v>5.3381811000000001E-2</v>
      </c>
      <c r="T165">
        <f t="shared" ref="T165:T190" si="24">AVERAGE(N165:S165)</f>
        <v>3.734558341900323E-2</v>
      </c>
      <c r="U165">
        <f t="shared" ref="U165:U190" si="25">STDEV(N165:S165)</f>
        <v>8.6576466626062162E-3</v>
      </c>
      <c r="V165">
        <f t="shared" ref="V165:V190" si="26">_xlfn.CONFIDENCE.T(0.05,U165,6)</f>
        <v>9.0856429653654903E-3</v>
      </c>
    </row>
    <row r="166" spans="2:22" x14ac:dyDescent="0.2">
      <c r="B166">
        <v>3</v>
      </c>
      <c r="C166">
        <v>3.0979517893865696</v>
      </c>
      <c r="D166">
        <v>4.38248114660382</v>
      </c>
      <c r="E166">
        <v>4.4230680540204004</v>
      </c>
      <c r="F166">
        <v>4.4155845232307902</v>
      </c>
      <c r="G166">
        <v>3.8114476762712002</v>
      </c>
      <c r="H166">
        <v>3.7886758055537926</v>
      </c>
      <c r="I166">
        <f t="shared" si="21"/>
        <v>3.9865348325110959</v>
      </c>
      <c r="J166">
        <f t="shared" si="22"/>
        <v>0.52740912119315109</v>
      </c>
      <c r="K166">
        <f t="shared" si="23"/>
        <v>0.5534819285863134</v>
      </c>
      <c r="M166">
        <v>3</v>
      </c>
      <c r="N166">
        <v>3.4973881999999998E-2</v>
      </c>
      <c r="O166">
        <v>3.1811256613728099E-2</v>
      </c>
      <c r="P166">
        <v>2.85230639815361E-2</v>
      </c>
      <c r="Q166">
        <v>3.3374727212370003E-2</v>
      </c>
      <c r="R166">
        <v>2.5935008424304299E-2</v>
      </c>
      <c r="S166">
        <v>3.1975269000000001E-2</v>
      </c>
      <c r="T166">
        <f t="shared" si="24"/>
        <v>3.1098867871989747E-2</v>
      </c>
      <c r="U166">
        <f t="shared" si="25"/>
        <v>3.3097146995937493E-3</v>
      </c>
      <c r="V166">
        <f t="shared" si="26"/>
        <v>3.4733325636413129E-3</v>
      </c>
    </row>
    <row r="167" spans="2:22" x14ac:dyDescent="0.2">
      <c r="B167">
        <v>4</v>
      </c>
      <c r="C167">
        <v>3.1269116001203621</v>
      </c>
      <c r="D167">
        <v>4.4102140702307198</v>
      </c>
      <c r="E167">
        <v>4.4579374976456201</v>
      </c>
      <c r="F167">
        <v>4.4473574124276603</v>
      </c>
      <c r="G167">
        <v>3.8426849059760602</v>
      </c>
      <c r="H167">
        <v>3.8199752988293776</v>
      </c>
      <c r="I167">
        <f t="shared" si="21"/>
        <v>4.0175134642049661</v>
      </c>
      <c r="J167">
        <f t="shared" si="22"/>
        <v>0.52833908560547316</v>
      </c>
      <c r="K167">
        <f t="shared" si="23"/>
        <v>0.55445786638443917</v>
      </c>
      <c r="M167">
        <v>4</v>
      </c>
      <c r="N167">
        <v>3.2898403E-2</v>
      </c>
      <c r="O167">
        <v>3.0147942732745799E-2</v>
      </c>
      <c r="P167">
        <v>2.6962139283092001E-2</v>
      </c>
      <c r="Q167">
        <v>3.18757361139827E-2</v>
      </c>
      <c r="R167">
        <v>2.4668007145033099E-2</v>
      </c>
      <c r="S167">
        <v>2.9955293000000001E-2</v>
      </c>
      <c r="T167">
        <f t="shared" si="24"/>
        <v>2.9417920212475596E-2</v>
      </c>
      <c r="U167">
        <f t="shared" si="25"/>
        <v>3.0844401746253202E-3</v>
      </c>
      <c r="V167">
        <f t="shared" si="26"/>
        <v>3.2369214483788052E-3</v>
      </c>
    </row>
    <row r="168" spans="2:22" x14ac:dyDescent="0.2">
      <c r="B168">
        <v>5</v>
      </c>
      <c r="C168">
        <v>3.1514663016423601</v>
      </c>
      <c r="D168">
        <v>4.4340520910918704</v>
      </c>
      <c r="E168">
        <v>4.4880061782896501</v>
      </c>
      <c r="F168">
        <v>4.4738386385142803</v>
      </c>
      <c r="G168">
        <v>3.8678823038935701</v>
      </c>
      <c r="H168">
        <v>3.8447745423764026</v>
      </c>
      <c r="I168">
        <f t="shared" si="21"/>
        <v>4.043336675968022</v>
      </c>
      <c r="J168">
        <f t="shared" si="22"/>
        <v>0.52940822884478411</v>
      </c>
      <c r="K168">
        <f t="shared" si="23"/>
        <v>0.55557986340392584</v>
      </c>
      <c r="M168">
        <v>5</v>
      </c>
      <c r="N168">
        <v>3.1714915000000003E-2</v>
      </c>
      <c r="O168">
        <v>2.92605568931242E-2</v>
      </c>
      <c r="P168">
        <v>2.6209633699497199E-2</v>
      </c>
      <c r="Q168">
        <v>3.09654124495824E-2</v>
      </c>
      <c r="R168">
        <v>2.3810531578955199E-2</v>
      </c>
      <c r="S168">
        <v>2.8650454999999998E-2</v>
      </c>
      <c r="T168">
        <f t="shared" si="24"/>
        <v>2.8435250770193168E-2</v>
      </c>
      <c r="U168">
        <f t="shared" si="25"/>
        <v>2.9741135682544635E-3</v>
      </c>
      <c r="V168">
        <f t="shared" si="26"/>
        <v>3.1211407756244532E-3</v>
      </c>
    </row>
    <row r="169" spans="2:22" x14ac:dyDescent="0.2">
      <c r="B169">
        <v>6</v>
      </c>
      <c r="C169">
        <v>3.1726946448907274</v>
      </c>
      <c r="D169">
        <v>4.4530093297362301</v>
      </c>
      <c r="E169">
        <v>4.5145486481487804</v>
      </c>
      <c r="F169">
        <v>4.49767459183931</v>
      </c>
      <c r="G169">
        <v>3.8893851824104799</v>
      </c>
      <c r="H169">
        <v>3.8660565717145801</v>
      </c>
      <c r="I169">
        <f t="shared" si="21"/>
        <v>4.0655614947900176</v>
      </c>
      <c r="J169">
        <f t="shared" si="22"/>
        <v>0.53037317736690448</v>
      </c>
      <c r="K169">
        <f t="shared" si="23"/>
        <v>0.55659251477370397</v>
      </c>
      <c r="M169">
        <v>6</v>
      </c>
      <c r="N169">
        <v>3.0866103999999998E-2</v>
      </c>
      <c r="O169">
        <v>2.8783522080063399E-2</v>
      </c>
      <c r="P169">
        <v>2.6024754538017801E-2</v>
      </c>
      <c r="Q169">
        <v>3.0423301622642299E-2</v>
      </c>
      <c r="R169">
        <v>2.3226820593091099E-2</v>
      </c>
      <c r="S169">
        <v>2.8093936999999999E-2</v>
      </c>
      <c r="T169">
        <f t="shared" si="24"/>
        <v>2.7903073305635767E-2</v>
      </c>
      <c r="U169">
        <f t="shared" si="25"/>
        <v>2.8753483783420354E-3</v>
      </c>
      <c r="V169">
        <f t="shared" si="26"/>
        <v>3.017493065349256E-3</v>
      </c>
    </row>
    <row r="170" spans="2:22" x14ac:dyDescent="0.2">
      <c r="B170">
        <v>7</v>
      </c>
      <c r="C170">
        <v>3.1930617056787001</v>
      </c>
      <c r="D170">
        <v>4.4739039614796603</v>
      </c>
      <c r="E170">
        <v>4.5401869900524598</v>
      </c>
      <c r="F170">
        <v>4.5199801772832897</v>
      </c>
      <c r="G170">
        <v>3.9115914143621899</v>
      </c>
      <c r="H170">
        <v>3.885605391114952</v>
      </c>
      <c r="I170">
        <f t="shared" si="21"/>
        <v>4.0873882733285418</v>
      </c>
      <c r="J170">
        <f t="shared" si="22"/>
        <v>0.5316009193374629</v>
      </c>
      <c r="K170">
        <f t="shared" si="23"/>
        <v>0.55788095095420409</v>
      </c>
      <c r="M170">
        <v>7</v>
      </c>
      <c r="N170">
        <v>3.0189390999999999E-2</v>
      </c>
      <c r="O170">
        <v>2.8629430703239402E-2</v>
      </c>
      <c r="P170">
        <v>2.5683833251155998E-2</v>
      </c>
      <c r="Q170">
        <v>2.9919236430623899E-2</v>
      </c>
      <c r="R170">
        <v>2.2977151169614098E-2</v>
      </c>
      <c r="S170">
        <v>2.7310520000000001E-2</v>
      </c>
      <c r="T170">
        <f t="shared" si="24"/>
        <v>2.7451593759105566E-2</v>
      </c>
      <c r="U170">
        <f t="shared" si="25"/>
        <v>2.7617968592618552E-3</v>
      </c>
      <c r="V170">
        <f t="shared" si="26"/>
        <v>2.8983280542621854E-3</v>
      </c>
    </row>
    <row r="171" spans="2:22" x14ac:dyDescent="0.2">
      <c r="B171">
        <v>8</v>
      </c>
      <c r="C171">
        <v>3.2118721632286871</v>
      </c>
      <c r="D171">
        <v>4.4917641766369298</v>
      </c>
      <c r="E171">
        <v>4.5633197017014</v>
      </c>
      <c r="F171">
        <v>4.5413612388074398</v>
      </c>
      <c r="G171">
        <v>3.9314264617860299</v>
      </c>
      <c r="H171">
        <v>3.9033895265310976</v>
      </c>
      <c r="I171">
        <f t="shared" si="21"/>
        <v>4.1071888781152639</v>
      </c>
      <c r="J171">
        <f t="shared" si="22"/>
        <v>0.53263078204376224</v>
      </c>
      <c r="K171">
        <f t="shared" si="23"/>
        <v>0.55896172558239432</v>
      </c>
      <c r="M171">
        <v>8</v>
      </c>
      <c r="N171">
        <v>2.9516769000000002E-2</v>
      </c>
      <c r="O171">
        <v>2.8346174438143801E-2</v>
      </c>
      <c r="P171">
        <v>2.5383179079410401E-2</v>
      </c>
      <c r="Q171">
        <v>2.9537282433783101E-2</v>
      </c>
      <c r="R171">
        <v>2.26743222746781E-2</v>
      </c>
      <c r="S171">
        <v>2.6810289000000001E-2</v>
      </c>
      <c r="T171">
        <f t="shared" si="24"/>
        <v>2.7044669371002566E-2</v>
      </c>
      <c r="U171">
        <f t="shared" si="25"/>
        <v>2.6808106902929847E-3</v>
      </c>
      <c r="V171">
        <f t="shared" si="26"/>
        <v>2.8133382822076143E-3</v>
      </c>
    </row>
    <row r="172" spans="2:22" x14ac:dyDescent="0.2">
      <c r="B172">
        <v>9</v>
      </c>
      <c r="C172">
        <v>3.2291002850979602</v>
      </c>
      <c r="D172">
        <v>4.5076975040137803</v>
      </c>
      <c r="E172">
        <v>4.5828744582831904</v>
      </c>
      <c r="F172">
        <v>4.56090677529573</v>
      </c>
      <c r="G172">
        <v>3.9498545229434998</v>
      </c>
      <c r="H172">
        <v>3.9192201755940901</v>
      </c>
      <c r="I172">
        <f t="shared" si="21"/>
        <v>4.1249422868713754</v>
      </c>
      <c r="J172">
        <f t="shared" si="22"/>
        <v>0.53325016067841979</v>
      </c>
      <c r="K172">
        <f t="shared" si="23"/>
        <v>0.55961172359619415</v>
      </c>
      <c r="M172">
        <v>9</v>
      </c>
      <c r="N172">
        <v>2.8967033E-2</v>
      </c>
      <c r="O172">
        <v>2.82578959003153E-2</v>
      </c>
      <c r="P172">
        <v>2.5076689859291401E-2</v>
      </c>
      <c r="Q172">
        <v>2.9282401346449799E-2</v>
      </c>
      <c r="R172">
        <v>2.25151353794661E-2</v>
      </c>
      <c r="S172">
        <v>2.6417505000000001E-2</v>
      </c>
      <c r="T172">
        <f t="shared" si="24"/>
        <v>2.6752776747587099E-2</v>
      </c>
      <c r="U172">
        <f t="shared" si="25"/>
        <v>2.6247511803250017E-3</v>
      </c>
      <c r="V172">
        <f t="shared" si="26"/>
        <v>2.7545074344921087E-3</v>
      </c>
    </row>
    <row r="173" spans="2:22" x14ac:dyDescent="0.2">
      <c r="B173" s="2">
        <v>10</v>
      </c>
      <c r="C173" s="2">
        <v>3.2457894925028099</v>
      </c>
      <c r="D173" s="2">
        <v>4.5238711126148701</v>
      </c>
      <c r="E173" s="2">
        <v>4.6040536835789698</v>
      </c>
      <c r="F173" s="2">
        <v>4.57934467121959</v>
      </c>
      <c r="G173" s="2">
        <v>3.9668908528983602</v>
      </c>
      <c r="H173" s="2">
        <v>3.9349404769018275</v>
      </c>
      <c r="I173" s="2">
        <f t="shared" si="21"/>
        <v>4.142481714952738</v>
      </c>
      <c r="J173" s="2">
        <f t="shared" si="22"/>
        <v>0.53428798518396114</v>
      </c>
      <c r="K173" s="2">
        <f t="shared" si="23"/>
        <v>0.56070085362026656</v>
      </c>
      <c r="M173" s="2">
        <v>10</v>
      </c>
      <c r="N173" s="2">
        <v>2.8681525999999999E-2</v>
      </c>
      <c r="O173" s="2">
        <v>2.7956279097878001E-2</v>
      </c>
      <c r="P173" s="2">
        <v>2.4961019477880899E-2</v>
      </c>
      <c r="Q173" s="2">
        <v>2.8921920845423599E-2</v>
      </c>
      <c r="R173" s="2">
        <v>2.21543188162363E-2</v>
      </c>
      <c r="S173" s="2">
        <v>2.6070236E-2</v>
      </c>
      <c r="T173" s="2">
        <f t="shared" si="24"/>
        <v>2.6457550039569799E-2</v>
      </c>
      <c r="U173" s="2">
        <f t="shared" si="25"/>
        <v>2.614298995154243E-3</v>
      </c>
      <c r="V173" s="2">
        <f t="shared" si="26"/>
        <v>2.7435385388591225E-3</v>
      </c>
    </row>
    <row r="174" spans="2:22" x14ac:dyDescent="0.2">
      <c r="B174">
        <v>20</v>
      </c>
      <c r="C174">
        <v>3.3736685011535847</v>
      </c>
      <c r="D174">
        <v>4.64476078748703</v>
      </c>
      <c r="E174">
        <v>4.7580835595727002</v>
      </c>
      <c r="F174">
        <v>4.7640119120478603</v>
      </c>
      <c r="G174">
        <v>4.1006546281278098</v>
      </c>
      <c r="H174">
        <v>4.0563279110938275</v>
      </c>
      <c r="I174">
        <f t="shared" si="21"/>
        <v>4.2829178832471353</v>
      </c>
      <c r="J174">
        <f t="shared" si="22"/>
        <v>0.54762423619468115</v>
      </c>
      <c r="K174">
        <f t="shared" si="23"/>
        <v>0.57469639073351497</v>
      </c>
      <c r="M174">
        <v>20</v>
      </c>
      <c r="N174">
        <v>2.5908026000000001E-2</v>
      </c>
      <c r="O174">
        <v>2.6368959326842498E-2</v>
      </c>
      <c r="P174">
        <v>2.3074930254476399E-2</v>
      </c>
      <c r="Q174">
        <v>2.77767133192501E-2</v>
      </c>
      <c r="R174">
        <v>2.0267924379799001E-2</v>
      </c>
      <c r="S174">
        <v>2.377719E-2</v>
      </c>
      <c r="T174">
        <f t="shared" si="24"/>
        <v>2.4528957213394667E-2</v>
      </c>
      <c r="U174">
        <f t="shared" si="25"/>
        <v>2.708176780351661E-3</v>
      </c>
      <c r="V174">
        <f t="shared" si="26"/>
        <v>2.8420572324397929E-3</v>
      </c>
    </row>
    <row r="175" spans="2:22" x14ac:dyDescent="0.2">
      <c r="B175">
        <v>30</v>
      </c>
      <c r="C175">
        <v>3.4656700724735847</v>
      </c>
      <c r="D175">
        <v>4.7333441488444796</v>
      </c>
      <c r="E175">
        <v>4.8664320632815397</v>
      </c>
      <c r="F175">
        <v>4.9058544449508199</v>
      </c>
      <c r="G175">
        <v>4.20317346230149</v>
      </c>
      <c r="H175">
        <v>4.1460344754159451</v>
      </c>
      <c r="I175">
        <f t="shared" si="21"/>
        <v>4.3867514445446432</v>
      </c>
      <c r="J175">
        <f t="shared" si="22"/>
        <v>0.55852025074542488</v>
      </c>
      <c r="K175">
        <f t="shared" si="23"/>
        <v>0.58613105673589072</v>
      </c>
      <c r="M175">
        <v>30</v>
      </c>
      <c r="N175">
        <v>2.4745527E-2</v>
      </c>
      <c r="O175">
        <v>2.50422541475534E-2</v>
      </c>
      <c r="P175">
        <v>2.1847828080872201E-2</v>
      </c>
      <c r="Q175">
        <v>2.6387041526349301E-2</v>
      </c>
      <c r="R175">
        <v>1.9540582130731302E-2</v>
      </c>
      <c r="S175">
        <v>2.2834891E-2</v>
      </c>
      <c r="T175">
        <f t="shared" si="24"/>
        <v>2.3399687314251034E-2</v>
      </c>
      <c r="U175">
        <f t="shared" si="25"/>
        <v>2.4921296204020631E-3</v>
      </c>
      <c r="V175">
        <f t="shared" si="26"/>
        <v>2.6153296428903764E-3</v>
      </c>
    </row>
    <row r="176" spans="2:22" x14ac:dyDescent="0.2">
      <c r="B176">
        <v>40</v>
      </c>
      <c r="C176">
        <v>3.5400942899286747</v>
      </c>
      <c r="D176">
        <v>4.8052572458982503</v>
      </c>
      <c r="E176">
        <v>4.95240546762943</v>
      </c>
      <c r="F176">
        <v>5.0099983066320402</v>
      </c>
      <c r="G176">
        <v>4.28340844810009</v>
      </c>
      <c r="H176">
        <v>4.222890743985773</v>
      </c>
      <c r="I176">
        <f t="shared" si="21"/>
        <v>4.4690090836957097</v>
      </c>
      <c r="J176">
        <f t="shared" si="22"/>
        <v>0.56520947569416335</v>
      </c>
      <c r="K176">
        <f t="shared" si="23"/>
        <v>0.59315096780037824</v>
      </c>
      <c r="M176">
        <v>40</v>
      </c>
      <c r="N176">
        <v>2.4335261E-2</v>
      </c>
      <c r="O176">
        <v>2.4597654745795901E-2</v>
      </c>
      <c r="P176">
        <v>2.1290797598467699E-2</v>
      </c>
      <c r="Q176">
        <v>2.55624224091008E-2</v>
      </c>
      <c r="R176">
        <v>1.9009544395886799E-2</v>
      </c>
      <c r="S176">
        <v>2.2493195000000001E-2</v>
      </c>
      <c r="T176">
        <f t="shared" si="24"/>
        <v>2.2881479191541865E-2</v>
      </c>
      <c r="U176">
        <f t="shared" si="25"/>
        <v>2.4461851205969235E-3</v>
      </c>
      <c r="V176">
        <f t="shared" si="26"/>
        <v>2.5671138473376686E-3</v>
      </c>
    </row>
    <row r="177" spans="2:22" x14ac:dyDescent="0.2">
      <c r="B177">
        <v>50</v>
      </c>
      <c r="C177">
        <v>3.6019044555723676</v>
      </c>
      <c r="D177">
        <v>4.8665948957204801</v>
      </c>
      <c r="E177">
        <v>5.0242750905454203</v>
      </c>
      <c r="F177">
        <v>5.0999574735760698</v>
      </c>
      <c r="G177">
        <v>4.3498254753649199</v>
      </c>
      <c r="H177">
        <v>4.2915782611817104</v>
      </c>
      <c r="I177">
        <f t="shared" si="21"/>
        <v>4.5390226086601615</v>
      </c>
      <c r="J177">
        <f t="shared" si="22"/>
        <v>0.57142561900859734</v>
      </c>
      <c r="K177">
        <f t="shared" si="23"/>
        <v>0.59967441013724643</v>
      </c>
      <c r="M177">
        <v>50</v>
      </c>
      <c r="N177">
        <v>2.3917912999999999E-2</v>
      </c>
      <c r="O177">
        <v>2.4230851218106898E-2</v>
      </c>
      <c r="P177">
        <v>2.1046375455733402E-2</v>
      </c>
      <c r="Q177">
        <v>2.5040890287474301E-2</v>
      </c>
      <c r="R177">
        <v>1.8720071480109599E-2</v>
      </c>
      <c r="S177">
        <v>2.2235118000000002E-2</v>
      </c>
      <c r="T177">
        <f t="shared" si="24"/>
        <v>2.2531869906904034E-2</v>
      </c>
      <c r="U177">
        <f t="shared" si="25"/>
        <v>2.3633619666515349E-3</v>
      </c>
      <c r="V177">
        <f t="shared" si="26"/>
        <v>2.4801962777787861E-3</v>
      </c>
    </row>
    <row r="178" spans="2:22" x14ac:dyDescent="0.2">
      <c r="B178">
        <v>60</v>
      </c>
      <c r="C178">
        <v>3.6565843457356122</v>
      </c>
      <c r="D178">
        <v>4.9200333841145003</v>
      </c>
      <c r="E178">
        <v>5.0868385657668096</v>
      </c>
      <c r="F178">
        <v>5.17667708918452</v>
      </c>
      <c r="G178">
        <v>4.4068043120205402</v>
      </c>
      <c r="H178">
        <v>4.3553870078176278</v>
      </c>
      <c r="I178">
        <f t="shared" si="21"/>
        <v>4.6003874507732689</v>
      </c>
      <c r="J178">
        <f t="shared" si="22"/>
        <v>0.57605241203500468</v>
      </c>
      <c r="K178">
        <f t="shared" si="23"/>
        <v>0.60452993163758051</v>
      </c>
      <c r="M178">
        <v>60</v>
      </c>
      <c r="N178">
        <v>2.3617444000000001E-2</v>
      </c>
      <c r="O178">
        <v>2.3900310492020301E-2</v>
      </c>
      <c r="P178">
        <v>2.08608494480697E-2</v>
      </c>
      <c r="Q178">
        <v>2.4612256743609999E-2</v>
      </c>
      <c r="R178">
        <v>1.8363124169047399E-2</v>
      </c>
      <c r="S178">
        <v>2.1925356E-2</v>
      </c>
      <c r="T178">
        <f t="shared" si="24"/>
        <v>2.2213223475457899E-2</v>
      </c>
      <c r="U178">
        <f t="shared" si="25"/>
        <v>2.3370282996704409E-3</v>
      </c>
      <c r="V178">
        <f t="shared" si="26"/>
        <v>2.452560789119674E-3</v>
      </c>
    </row>
    <row r="179" spans="2:22" x14ac:dyDescent="0.2">
      <c r="B179">
        <v>70</v>
      </c>
      <c r="C179">
        <v>3.7054406991228448</v>
      </c>
      <c r="D179">
        <v>4.9668112769722903</v>
      </c>
      <c r="E179">
        <v>5.1455401070416</v>
      </c>
      <c r="F179">
        <v>5.2448396198451501</v>
      </c>
      <c r="G179">
        <v>4.4574875570833701</v>
      </c>
      <c r="H179">
        <v>4.412309937179085</v>
      </c>
      <c r="I179">
        <f t="shared" si="21"/>
        <v>4.6554048662073892</v>
      </c>
      <c r="J179">
        <f t="shared" si="22"/>
        <v>0.58057525959757317</v>
      </c>
      <c r="K179">
        <f t="shared" si="23"/>
        <v>0.60927636906355653</v>
      </c>
      <c r="M179">
        <v>70</v>
      </c>
      <c r="N179">
        <v>2.328597E-2</v>
      </c>
      <c r="O179">
        <v>2.3528183259106501E-2</v>
      </c>
      <c r="P179">
        <v>2.0605065250645201E-2</v>
      </c>
      <c r="Q179">
        <v>2.4323603705716901E-2</v>
      </c>
      <c r="R179">
        <v>1.8187767249129402E-2</v>
      </c>
      <c r="S179">
        <v>2.1636299000000001E-2</v>
      </c>
      <c r="T179">
        <f t="shared" si="24"/>
        <v>2.1927814744099671E-2</v>
      </c>
      <c r="U179">
        <f t="shared" si="25"/>
        <v>2.2789547054598187E-3</v>
      </c>
      <c r="V179">
        <f t="shared" si="26"/>
        <v>2.3916162896181902E-3</v>
      </c>
    </row>
    <row r="180" spans="2:22" x14ac:dyDescent="0.2">
      <c r="B180">
        <v>80</v>
      </c>
      <c r="C180">
        <v>3.7503609945997578</v>
      </c>
      <c r="D180">
        <v>5.0100312195718297</v>
      </c>
      <c r="E180">
        <v>5.1974323019385302</v>
      </c>
      <c r="F180">
        <v>5.3083232603967199</v>
      </c>
      <c r="G180">
        <v>4.5049350522458598</v>
      </c>
      <c r="H180">
        <v>4.4647119613364321</v>
      </c>
      <c r="I180">
        <f t="shared" si="21"/>
        <v>4.7059657983481884</v>
      </c>
      <c r="J180">
        <f t="shared" si="22"/>
        <v>0.58457282391831922</v>
      </c>
      <c r="K180">
        <f t="shared" si="23"/>
        <v>0.61347155553452404</v>
      </c>
      <c r="M180">
        <v>80</v>
      </c>
      <c r="N180">
        <v>2.3132481E-2</v>
      </c>
      <c r="O180">
        <v>2.3117455846743899E-2</v>
      </c>
      <c r="P180">
        <v>2.0389629543227199E-2</v>
      </c>
      <c r="Q180">
        <v>2.4037389925282499E-2</v>
      </c>
      <c r="R180">
        <v>1.8068749532531202E-2</v>
      </c>
      <c r="S180">
        <v>2.1292640000000002E-2</v>
      </c>
      <c r="T180">
        <f t="shared" si="24"/>
        <v>2.1673057641297466E-2</v>
      </c>
      <c r="U180">
        <f t="shared" si="25"/>
        <v>2.2176208906195928E-3</v>
      </c>
      <c r="V180">
        <f t="shared" si="26"/>
        <v>2.3272503983940754E-3</v>
      </c>
    </row>
    <row r="181" spans="2:22" x14ac:dyDescent="0.2">
      <c r="B181">
        <v>90</v>
      </c>
      <c r="C181">
        <v>3.792606834322215</v>
      </c>
      <c r="D181">
        <v>5.04975445568562</v>
      </c>
      <c r="E181">
        <v>5.2438847534358501</v>
      </c>
      <c r="F181">
        <v>5.36591308191419</v>
      </c>
      <c r="G181">
        <v>4.54694844782352</v>
      </c>
      <c r="H181">
        <v>4.5114987809210998</v>
      </c>
      <c r="I181">
        <f t="shared" si="21"/>
        <v>4.7517677256837487</v>
      </c>
      <c r="J181">
        <f t="shared" si="22"/>
        <v>0.58784683324114306</v>
      </c>
      <c r="K181">
        <f t="shared" si="23"/>
        <v>0.61690741760324708</v>
      </c>
      <c r="M181">
        <v>90</v>
      </c>
      <c r="N181">
        <v>2.2885889999999999E-2</v>
      </c>
      <c r="O181">
        <v>2.2913328322072001E-2</v>
      </c>
      <c r="P181">
        <v>2.0166217113276999E-2</v>
      </c>
      <c r="Q181">
        <v>2.3799549323826299E-2</v>
      </c>
      <c r="R181">
        <v>1.79575614745731E-2</v>
      </c>
      <c r="S181">
        <v>2.0978075999999998E-2</v>
      </c>
      <c r="T181">
        <f t="shared" si="24"/>
        <v>2.1450103705624734E-2</v>
      </c>
      <c r="U181">
        <f t="shared" si="25"/>
        <v>2.1813495568911642E-3</v>
      </c>
      <c r="V181">
        <f t="shared" si="26"/>
        <v>2.2891859680729014E-3</v>
      </c>
    </row>
    <row r="182" spans="2:22" x14ac:dyDescent="0.2">
      <c r="B182">
        <v>100</v>
      </c>
      <c r="C182">
        <v>3.83141701575369</v>
      </c>
      <c r="D182">
        <v>5.0864463485777396</v>
      </c>
      <c r="E182">
        <v>5.2869253233075097</v>
      </c>
      <c r="F182">
        <v>5.4193381592631296</v>
      </c>
      <c r="G182">
        <v>4.5867812633514404</v>
      </c>
      <c r="H182">
        <v>4.5554969832301122</v>
      </c>
      <c r="I182">
        <f t="shared" si="21"/>
        <v>4.7944008489139369</v>
      </c>
      <c r="J182">
        <f t="shared" si="22"/>
        <v>0.59092070295308852</v>
      </c>
      <c r="K182">
        <f t="shared" si="23"/>
        <v>0.62013324603135944</v>
      </c>
      <c r="M182">
        <v>100</v>
      </c>
      <c r="N182">
        <v>2.2789123000000001E-2</v>
      </c>
      <c r="O182">
        <v>2.2663822909589199E-2</v>
      </c>
      <c r="P182">
        <v>2.0004879823539601E-2</v>
      </c>
      <c r="Q182">
        <v>2.36099284982468E-2</v>
      </c>
      <c r="R182">
        <v>1.7723705767846799E-2</v>
      </c>
      <c r="S182">
        <v>2.0717241000000001E-2</v>
      </c>
      <c r="T182">
        <f t="shared" si="24"/>
        <v>2.1251450166537067E-2</v>
      </c>
      <c r="U182">
        <f t="shared" si="25"/>
        <v>2.2002705354285169E-3</v>
      </c>
      <c r="V182">
        <f t="shared" si="26"/>
        <v>2.3090423172917062E-3</v>
      </c>
    </row>
    <row r="183" spans="2:22" x14ac:dyDescent="0.2">
      <c r="B183">
        <v>200</v>
      </c>
      <c r="C183">
        <v>4.122227565385403</v>
      </c>
      <c r="D183">
        <v>5.3803217411041304</v>
      </c>
      <c r="E183">
        <v>5.6151667982339903</v>
      </c>
      <c r="F183">
        <v>5.8149399608373598</v>
      </c>
      <c r="G183">
        <v>4.8727920837700403</v>
      </c>
      <c r="H183">
        <v>4.8720168415457028</v>
      </c>
      <c r="I183">
        <f t="shared" si="21"/>
        <v>5.1129108318127718</v>
      </c>
      <c r="J183">
        <f t="shared" si="22"/>
        <v>0.61866870137422225</v>
      </c>
      <c r="K183">
        <f t="shared" si="23"/>
        <v>0.64925298451027469</v>
      </c>
      <c r="M183">
        <v>200</v>
      </c>
      <c r="N183">
        <v>2.1864550999999999E-2</v>
      </c>
      <c r="O183">
        <v>2.12890241830689E-2</v>
      </c>
      <c r="P183">
        <v>1.91447993041821E-2</v>
      </c>
      <c r="Q183">
        <v>2.2446069936130901E-2</v>
      </c>
      <c r="R183">
        <v>1.68588529788966E-2</v>
      </c>
      <c r="S183">
        <v>1.9699233E-2</v>
      </c>
      <c r="T183">
        <f t="shared" si="24"/>
        <v>2.0217088400379748E-2</v>
      </c>
      <c r="U183">
        <f t="shared" si="25"/>
        <v>2.0749583751828579E-3</v>
      </c>
      <c r="V183">
        <f t="shared" si="26"/>
        <v>2.1775352702175549E-3</v>
      </c>
    </row>
    <row r="184" spans="2:22" x14ac:dyDescent="0.2">
      <c r="B184">
        <v>300</v>
      </c>
      <c r="C184">
        <v>4.3460284033790249</v>
      </c>
      <c r="D184">
        <v>5.5894280970096597</v>
      </c>
      <c r="E184">
        <v>5.8509976230561698</v>
      </c>
      <c r="F184">
        <v>6.0832228884100896</v>
      </c>
      <c r="G184">
        <v>5.06390858441591</v>
      </c>
      <c r="H184">
        <v>5.1426534075289947</v>
      </c>
      <c r="I184">
        <f t="shared" si="21"/>
        <v>5.3460398339666417</v>
      </c>
      <c r="J184">
        <f t="shared" si="22"/>
        <v>0.62907010942276875</v>
      </c>
      <c r="K184">
        <f t="shared" si="23"/>
        <v>0.66016859282152041</v>
      </c>
      <c r="M184">
        <v>300</v>
      </c>
      <c r="N184">
        <v>2.1683734E-2</v>
      </c>
      <c r="O184">
        <v>2.0725748773981399E-2</v>
      </c>
      <c r="P184">
        <v>1.8451089164628599E-2</v>
      </c>
      <c r="Q184">
        <v>2.16887310985556E-2</v>
      </c>
      <c r="R184">
        <v>1.6327587697054401E-2</v>
      </c>
      <c r="S184">
        <v>1.9241582E-2</v>
      </c>
      <c r="T184">
        <f t="shared" si="24"/>
        <v>1.968641212237E-2</v>
      </c>
      <c r="U184">
        <f t="shared" si="25"/>
        <v>2.101637209816314E-3</v>
      </c>
      <c r="V184">
        <f t="shared" si="26"/>
        <v>2.2055329901127952E-3</v>
      </c>
    </row>
    <row r="185" spans="2:22" x14ac:dyDescent="0.2">
      <c r="B185">
        <v>400</v>
      </c>
      <c r="C185">
        <v>4.6472293697297555</v>
      </c>
      <c r="D185">
        <v>5.7565385475754702</v>
      </c>
      <c r="E185">
        <v>6.0288048908114398</v>
      </c>
      <c r="F185">
        <v>6.2875142320990598</v>
      </c>
      <c r="G185">
        <v>5.2096737362444401</v>
      </c>
      <c r="H185">
        <v>5.3515212563797796</v>
      </c>
      <c r="I185">
        <f t="shared" si="21"/>
        <v>5.5468803388066581</v>
      </c>
      <c r="J185">
        <f t="shared" si="22"/>
        <v>0.59766072855456254</v>
      </c>
      <c r="K185">
        <f t="shared" si="23"/>
        <v>0.62720646911135769</v>
      </c>
      <c r="M185">
        <v>400</v>
      </c>
      <c r="N185">
        <v>2.1891958E-2</v>
      </c>
      <c r="O185">
        <v>2.02528058405512E-2</v>
      </c>
      <c r="P185">
        <v>1.8002889536814601E-2</v>
      </c>
      <c r="Q185">
        <v>2.1079534460331398E-2</v>
      </c>
      <c r="R185">
        <v>1.6160269992905801E-2</v>
      </c>
      <c r="S185">
        <v>1.8783758000000001E-2</v>
      </c>
      <c r="T185">
        <f t="shared" si="24"/>
        <v>1.9361869305100501E-2</v>
      </c>
      <c r="U185">
        <f t="shared" si="25"/>
        <v>2.1249361000884007E-3</v>
      </c>
      <c r="V185">
        <f t="shared" si="26"/>
        <v>2.2299836759343485E-3</v>
      </c>
    </row>
    <row r="186" spans="2:22" x14ac:dyDescent="0.2">
      <c r="B186">
        <v>500</v>
      </c>
      <c r="C186">
        <v>4.8311956739053121</v>
      </c>
      <c r="D186">
        <v>5.8927378803491601</v>
      </c>
      <c r="E186">
        <v>6.1734910123050204</v>
      </c>
      <c r="F186">
        <v>6.4525046199560201</v>
      </c>
      <c r="G186">
        <v>5.3273577801883203</v>
      </c>
      <c r="H186">
        <v>5.5293918633833545</v>
      </c>
      <c r="I186">
        <f t="shared" si="21"/>
        <v>5.7011131383478642</v>
      </c>
      <c r="J186">
        <f t="shared" si="22"/>
        <v>0.59167351050308314</v>
      </c>
      <c r="K186">
        <f t="shared" si="23"/>
        <v>0.62092326910430662</v>
      </c>
      <c r="M186">
        <v>500</v>
      </c>
      <c r="N186">
        <v>2.129503E-2</v>
      </c>
      <c r="O186">
        <v>1.9965385976801701E-2</v>
      </c>
      <c r="P186">
        <v>1.7666705547927299E-2</v>
      </c>
      <c r="Q186">
        <v>2.0697052642958499E-2</v>
      </c>
      <c r="R186">
        <v>1.5949458347362E-2</v>
      </c>
      <c r="S186">
        <v>1.8538553999999999E-2</v>
      </c>
      <c r="T186">
        <f t="shared" si="24"/>
        <v>1.9018697752508248E-2</v>
      </c>
      <c r="U186">
        <f t="shared" si="25"/>
        <v>2.0185853315482045E-3</v>
      </c>
      <c r="V186">
        <f t="shared" si="26"/>
        <v>2.1183753890979384E-3</v>
      </c>
    </row>
    <row r="187" spans="2:22" x14ac:dyDescent="0.2">
      <c r="B187">
        <v>600</v>
      </c>
      <c r="C187">
        <v>4.9676689831539971</v>
      </c>
      <c r="D187">
        <v>6.0112489387392998</v>
      </c>
      <c r="E187">
        <v>6.2959018908441102</v>
      </c>
      <c r="F187">
        <v>6.5874034725129604</v>
      </c>
      <c r="G187">
        <v>5.4272184334695304</v>
      </c>
      <c r="H187">
        <v>5.7002878468483651</v>
      </c>
      <c r="I187">
        <f t="shared" si="21"/>
        <v>5.8316215942613772</v>
      </c>
      <c r="J187">
        <f t="shared" si="22"/>
        <v>0.59097089743571518</v>
      </c>
      <c r="K187">
        <f t="shared" si="23"/>
        <v>0.62018592191035404</v>
      </c>
      <c r="M187">
        <v>600</v>
      </c>
      <c r="N187">
        <v>2.08577E-2</v>
      </c>
      <c r="O187">
        <v>1.9813452697235098E-2</v>
      </c>
      <c r="P187">
        <v>1.73888416145506E-2</v>
      </c>
      <c r="Q187">
        <v>2.0525948200185301E-2</v>
      </c>
      <c r="R187">
        <v>1.57420336176467E-2</v>
      </c>
      <c r="S187">
        <v>1.8251545000000001E-2</v>
      </c>
      <c r="T187">
        <f t="shared" si="24"/>
        <v>1.8763253521602949E-2</v>
      </c>
      <c r="U187">
        <f t="shared" si="25"/>
        <v>1.9937572720198694E-3</v>
      </c>
      <c r="V187">
        <f t="shared" si="26"/>
        <v>2.0923199385594442E-3</v>
      </c>
    </row>
    <row r="188" spans="2:22" x14ac:dyDescent="0.2">
      <c r="B188">
        <v>700</v>
      </c>
      <c r="C188">
        <v>5.0856593996286374</v>
      </c>
      <c r="D188">
        <v>6.1295814625918901</v>
      </c>
      <c r="E188">
        <v>6.4087119698524502</v>
      </c>
      <c r="F188">
        <v>6.7075056396424797</v>
      </c>
      <c r="G188">
        <v>5.5148483254015401</v>
      </c>
      <c r="H188">
        <v>5.839516790583728</v>
      </c>
      <c r="I188">
        <f t="shared" si="21"/>
        <v>5.9476372646167874</v>
      </c>
      <c r="J188">
        <f t="shared" si="22"/>
        <v>0.59415413234124104</v>
      </c>
      <c r="K188">
        <f t="shared" si="23"/>
        <v>0.62352652207037373</v>
      </c>
      <c r="M188">
        <v>700</v>
      </c>
      <c r="N188">
        <v>2.0585961999999999E-2</v>
      </c>
      <c r="O188">
        <v>1.96926055067944E-2</v>
      </c>
      <c r="P188">
        <v>1.7181872067427599E-2</v>
      </c>
      <c r="Q188">
        <v>2.0398116045856899E-2</v>
      </c>
      <c r="R188">
        <v>1.56266480334161E-2</v>
      </c>
      <c r="S188">
        <v>1.7965946999999999E-2</v>
      </c>
      <c r="T188">
        <f t="shared" si="24"/>
        <v>1.8575191775582499E-2</v>
      </c>
      <c r="U188">
        <f t="shared" si="25"/>
        <v>1.9809741261529097E-3</v>
      </c>
      <c r="V188">
        <f t="shared" si="26"/>
        <v>2.0789048496966675E-3</v>
      </c>
    </row>
    <row r="189" spans="2:22" x14ac:dyDescent="0.2">
      <c r="B189">
        <v>800</v>
      </c>
      <c r="C189">
        <v>5.1885101711377501</v>
      </c>
      <c r="D189">
        <v>6.2277152761816996</v>
      </c>
      <c r="E189">
        <v>6.5123786777257902</v>
      </c>
      <c r="F189">
        <v>6.8162180297076702</v>
      </c>
      <c r="G189">
        <v>5.5929652601480502</v>
      </c>
      <c r="H189">
        <v>5.9683984424918854</v>
      </c>
      <c r="I189">
        <f t="shared" si="21"/>
        <v>6.0510309762321413</v>
      </c>
      <c r="J189">
        <f t="shared" si="22"/>
        <v>0.59835854559508761</v>
      </c>
      <c r="K189">
        <f t="shared" si="23"/>
        <v>0.62793878318381147</v>
      </c>
      <c r="M189">
        <v>800</v>
      </c>
      <c r="N189">
        <v>2.0509652E-2</v>
      </c>
      <c r="O189">
        <v>1.95387280933964E-2</v>
      </c>
      <c r="P189">
        <v>1.68825543642213E-2</v>
      </c>
      <c r="Q189">
        <v>2.0310180869425602E-2</v>
      </c>
      <c r="R189">
        <v>1.55452331817315E-2</v>
      </c>
      <c r="S189">
        <v>1.7972306E-2</v>
      </c>
      <c r="T189">
        <f t="shared" si="24"/>
        <v>1.8459775751462463E-2</v>
      </c>
      <c r="U189">
        <f t="shared" si="25"/>
        <v>2.0004970554741144E-3</v>
      </c>
      <c r="V189">
        <f t="shared" si="26"/>
        <v>2.0993929075215105E-3</v>
      </c>
    </row>
    <row r="190" spans="2:22" x14ac:dyDescent="0.2">
      <c r="B190">
        <v>900</v>
      </c>
      <c r="C190">
        <v>5.2801509015262127</v>
      </c>
      <c r="D190">
        <v>6.3119401037692997</v>
      </c>
      <c r="E190">
        <v>6.6118099540472004</v>
      </c>
      <c r="F190">
        <v>6.9207907654345</v>
      </c>
      <c r="G190">
        <v>5.6639467924833298</v>
      </c>
      <c r="H190">
        <v>6.1158251389861125</v>
      </c>
      <c r="I190">
        <f t="shared" si="21"/>
        <v>6.1507439427077761</v>
      </c>
      <c r="J190">
        <f t="shared" si="22"/>
        <v>0.60459262483406118</v>
      </c>
      <c r="K190">
        <f t="shared" si="23"/>
        <v>0.63448104811912598</v>
      </c>
      <c r="M190">
        <v>900</v>
      </c>
      <c r="N190">
        <v>2.0431838000000001E-2</v>
      </c>
      <c r="O190">
        <v>1.93762727032059E-2</v>
      </c>
      <c r="P190">
        <v>1.6845924066159701E-2</v>
      </c>
      <c r="Q190">
        <v>2.0252481429895101E-2</v>
      </c>
      <c r="R190">
        <v>1.54192921499062E-2</v>
      </c>
      <c r="S190">
        <v>1.7857425999999999E-2</v>
      </c>
      <c r="T190">
        <f t="shared" si="24"/>
        <v>1.8363872391527817E-2</v>
      </c>
      <c r="U190">
        <f t="shared" si="25"/>
        <v>2.0049682348625896E-3</v>
      </c>
      <c r="V190">
        <f t="shared" si="26"/>
        <v>2.1040851225241444E-3</v>
      </c>
    </row>
    <row r="191" spans="2:22" x14ac:dyDescent="0.2">
      <c r="B191">
        <v>1000</v>
      </c>
      <c r="C191">
        <v>5.3698144247755426</v>
      </c>
      <c r="D191">
        <v>6.3884183764457703</v>
      </c>
      <c r="E191">
        <v>6.7064894177019596</v>
      </c>
      <c r="F191">
        <v>7.0368452556431302</v>
      </c>
      <c r="G191">
        <v>5.7285075075924397</v>
      </c>
      <c r="H191">
        <v>6.2231337837874872</v>
      </c>
      <c r="I191">
        <f t="shared" si="21"/>
        <v>6.2422014609910548</v>
      </c>
      <c r="J191">
        <f t="shared" si="22"/>
        <v>0.6154194745894952</v>
      </c>
      <c r="K191">
        <f t="shared" si="23"/>
        <v>0.64584313012027761</v>
      </c>
      <c r="M191">
        <v>1000</v>
      </c>
      <c r="N191">
        <v>2.0434983E-2</v>
      </c>
      <c r="O191">
        <v>1.9272749851125901E-2</v>
      </c>
      <c r="P191">
        <v>1.67506614740448E-2</v>
      </c>
      <c r="Q191">
        <v>2.0263557477412E-2</v>
      </c>
      <c r="R191">
        <v>1.53401458838783E-2</v>
      </c>
      <c r="S191">
        <v>1.7619610000000001E-2</v>
      </c>
      <c r="T191">
        <f t="shared" ref="T191" si="27">AVERAGE(N191:S191)</f>
        <v>1.8280284614410169E-2</v>
      </c>
      <c r="U191">
        <f t="shared" ref="U191" si="28">STDEV(N191:S191)</f>
        <v>2.0484988299002229E-3</v>
      </c>
      <c r="V191">
        <f t="shared" ref="V191" si="29">_xlfn.CONFIDENCE.T(0.05,U191,6)</f>
        <v>2.1497676803825159E-3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Herbert</dc:creator>
  <cp:lastModifiedBy>Anthony Herbert</cp:lastModifiedBy>
  <dcterms:created xsi:type="dcterms:W3CDTF">2017-11-28T16:51:23Z</dcterms:created>
  <dcterms:modified xsi:type="dcterms:W3CDTF">2019-07-10T12:16:11Z</dcterms:modified>
</cp:coreProperties>
</file>