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gure 2" sheetId="1" r:id="rId1"/>
    <sheet name="Figure 3" sheetId="2" r:id="rId2"/>
    <sheet name="Figure 4" sheetId="3" r:id="rId3"/>
    <sheet name="Figure 5" sheetId="4" r:id="rId4"/>
    <sheet name="Figure 6" sheetId="5" r:id="rId5"/>
    <sheet name="Figure 7" sheetId="6" r:id="rId6"/>
    <sheet name="Figure SI1" sheetId="7" r:id="rId7"/>
    <sheet name="Figure SI2" sheetId="8" r:id="rId8"/>
    <sheet name="Figure SI4" sheetId="9" r:id="rId9"/>
    <sheet name="Figure SI5" sheetId="10" r:id="rId10"/>
  </sheets>
  <calcPr calcId="152511"/>
</workbook>
</file>

<file path=xl/calcChain.xml><?xml version="1.0" encoding="utf-8"?>
<calcChain xmlns="http://schemas.openxmlformats.org/spreadsheetml/2006/main">
  <c r="W9" i="1" l="1"/>
  <c r="AC15" i="8" l="1"/>
  <c r="AB15" i="8"/>
  <c r="AA15" i="8"/>
  <c r="Z15" i="8"/>
  <c r="Y15" i="8"/>
  <c r="X15" i="8"/>
  <c r="AC14" i="8"/>
  <c r="AB14" i="8"/>
  <c r="AA14" i="8"/>
  <c r="Z14" i="8"/>
  <c r="Y14" i="8"/>
  <c r="X14" i="8"/>
  <c r="AC13" i="8"/>
  <c r="AB13" i="8"/>
  <c r="AA13" i="8"/>
  <c r="Z13" i="8"/>
  <c r="Y13" i="8"/>
  <c r="X13" i="8"/>
  <c r="AC12" i="8"/>
  <c r="AB12" i="8"/>
  <c r="AA12" i="8"/>
  <c r="Z12" i="8"/>
  <c r="Y12" i="8"/>
  <c r="X12" i="8"/>
  <c r="AC11" i="8"/>
  <c r="AB11" i="8"/>
  <c r="AA11" i="8"/>
  <c r="Z11" i="8"/>
  <c r="Y11" i="8"/>
  <c r="X11" i="8"/>
  <c r="AC10" i="8"/>
  <c r="AB10" i="8"/>
  <c r="AA10" i="8"/>
  <c r="Z10" i="8"/>
  <c r="Y10" i="8"/>
  <c r="X10" i="8"/>
  <c r="AC9" i="8"/>
  <c r="AB9" i="8"/>
  <c r="AA9" i="8"/>
  <c r="Z9" i="8"/>
  <c r="Y9" i="8"/>
  <c r="X9" i="8"/>
  <c r="AC8" i="8"/>
  <c r="AB8" i="8"/>
  <c r="AA8" i="8"/>
  <c r="Z8" i="8"/>
  <c r="Y8" i="8"/>
  <c r="X8" i="8"/>
  <c r="AC7" i="8"/>
  <c r="AB7" i="8"/>
  <c r="AA7" i="8"/>
  <c r="Z7" i="8"/>
  <c r="Y7" i="8"/>
  <c r="X7" i="8"/>
  <c r="AC6" i="8"/>
  <c r="AB6" i="8"/>
  <c r="AA6" i="8"/>
  <c r="Z6" i="8"/>
  <c r="Y6" i="8"/>
  <c r="X6" i="8"/>
  <c r="AW15" i="6" l="1"/>
  <c r="AT15" i="6"/>
  <c r="AU15" i="6" s="1"/>
  <c r="AS15" i="6"/>
  <c r="AW14" i="6"/>
  <c r="AT14" i="6"/>
  <c r="AU14" i="6" s="1"/>
  <c r="AS14" i="6"/>
  <c r="AW13" i="6"/>
  <c r="AT13" i="6"/>
  <c r="AU13" i="6" s="1"/>
  <c r="AS13" i="6"/>
  <c r="AW12" i="6"/>
  <c r="AT12" i="6"/>
  <c r="AU12" i="6" s="1"/>
  <c r="AS12" i="6"/>
  <c r="AW11" i="6"/>
  <c r="AT11" i="6"/>
  <c r="AU11" i="6" s="1"/>
  <c r="AS11" i="6"/>
  <c r="AW10" i="6"/>
  <c r="AT10" i="6"/>
  <c r="AU10" i="6" s="1"/>
  <c r="AS10" i="6"/>
  <c r="AW9" i="6"/>
  <c r="AT9" i="6"/>
  <c r="AU9" i="6" s="1"/>
  <c r="AS9" i="6"/>
  <c r="AW8" i="6"/>
  <c r="AT8" i="6"/>
  <c r="AU8" i="6" s="1"/>
  <c r="AS8" i="6"/>
  <c r="AW7" i="6"/>
  <c r="AT7" i="6"/>
  <c r="AU7" i="6" s="1"/>
  <c r="AS7" i="6"/>
  <c r="AW6" i="6"/>
  <c r="AT6" i="6"/>
  <c r="AU6" i="6" s="1"/>
  <c r="AS6" i="6"/>
  <c r="AW5" i="6"/>
  <c r="AT5" i="6"/>
  <c r="AU5" i="6" s="1"/>
  <c r="AS5" i="6"/>
  <c r="AB16" i="1" l="1"/>
  <c r="AA16" i="1"/>
  <c r="Z16" i="1"/>
  <c r="Y16" i="1"/>
  <c r="X16" i="1"/>
  <c r="W16" i="1"/>
  <c r="AB15" i="1"/>
  <c r="AA15" i="1"/>
  <c r="Z15" i="1"/>
  <c r="Y15" i="1"/>
  <c r="X15" i="1"/>
  <c r="W15" i="1"/>
  <c r="AB14" i="1"/>
  <c r="AA14" i="1"/>
  <c r="Z14" i="1"/>
  <c r="Y14" i="1"/>
  <c r="X14" i="1"/>
  <c r="W14" i="1"/>
  <c r="AB13" i="1"/>
  <c r="AA13" i="1"/>
  <c r="Z13" i="1"/>
  <c r="Y13" i="1"/>
  <c r="X13" i="1"/>
  <c r="W13" i="1"/>
  <c r="AB12" i="1"/>
  <c r="AA12" i="1"/>
  <c r="Z12" i="1"/>
  <c r="Y12" i="1"/>
  <c r="X12" i="1"/>
  <c r="W12" i="1"/>
  <c r="AB11" i="1"/>
  <c r="AA11" i="1"/>
  <c r="Z11" i="1"/>
  <c r="Y11" i="1"/>
  <c r="X11" i="1"/>
  <c r="W11" i="1"/>
  <c r="AB10" i="1"/>
  <c r="AA10" i="1"/>
  <c r="Z10" i="1"/>
  <c r="Y10" i="1"/>
  <c r="X10" i="1"/>
  <c r="W10" i="1"/>
  <c r="AB9" i="1"/>
  <c r="AA9" i="1"/>
  <c r="Z9" i="1"/>
  <c r="Y9" i="1"/>
  <c r="X9" i="1"/>
  <c r="AB8" i="1"/>
  <c r="AA8" i="1"/>
  <c r="Z8" i="1"/>
  <c r="Y8" i="1"/>
  <c r="X8" i="1"/>
  <c r="W8" i="1"/>
  <c r="AB7" i="1"/>
  <c r="AA7" i="1"/>
  <c r="Z7" i="1"/>
  <c r="Y7" i="1"/>
  <c r="X7" i="1"/>
  <c r="W7" i="1"/>
</calcChain>
</file>

<file path=xl/sharedStrings.xml><?xml version="1.0" encoding="utf-8"?>
<sst xmlns="http://schemas.openxmlformats.org/spreadsheetml/2006/main" count="139" uniqueCount="51">
  <si>
    <t>Concentration of Glucose (wt%)</t>
  </si>
  <si>
    <t>1/ Temperature (1/K)</t>
  </si>
  <si>
    <t>viscosity (Pas)</t>
  </si>
  <si>
    <t>ln (viscosity / Pas)</t>
  </si>
  <si>
    <t>T1 data /s</t>
  </si>
  <si>
    <t>3% wt concentration DATA</t>
  </si>
  <si>
    <t>15% w.t. concentration DATA</t>
  </si>
  <si>
    <t>PURE</t>
  </si>
  <si>
    <t>T2 data /s</t>
  </si>
  <si>
    <t>Pure</t>
  </si>
  <si>
    <t>Temperature / K</t>
  </si>
  <si>
    <t>Glucose</t>
  </si>
  <si>
    <t>Cellobiose</t>
  </si>
  <si>
    <t>Cellulose</t>
  </si>
  <si>
    <t>EMIMAc</t>
  </si>
  <si>
    <t>BPP Pure</t>
  </si>
  <si>
    <t>BPP 3%Glucose</t>
  </si>
  <si>
    <t>BPP 15% Glucose</t>
  </si>
  <si>
    <t>Concentration / wt %</t>
  </si>
  <si>
    <t>Associated Fraction</t>
  </si>
  <si>
    <t>T1 data at 303 K</t>
  </si>
  <si>
    <t>T2 data at 303 K</t>
  </si>
  <si>
    <t>T1 data at 343 K</t>
  </si>
  <si>
    <t>T2 data at 343 K</t>
  </si>
  <si>
    <t>Pure EMIMAc</t>
  </si>
  <si>
    <t>Activation Energy (kJ/mol)</t>
  </si>
  <si>
    <t>glucose</t>
  </si>
  <si>
    <t>T1/ms</t>
  </si>
  <si>
    <t>η0 (Pa.s)</t>
  </si>
  <si>
    <t>1/ T1 / s^-1</t>
  </si>
  <si>
    <t>η/T</t>
  </si>
  <si>
    <t>T/η</t>
  </si>
  <si>
    <t>T2 / ms</t>
  </si>
  <si>
    <t>1/T2 / s^-1</t>
  </si>
  <si>
    <t>cellobiose</t>
  </si>
  <si>
    <t>cellulose</t>
  </si>
  <si>
    <t>ALL DATA AT 30C.</t>
  </si>
  <si>
    <t>1% Glucose</t>
  </si>
  <si>
    <t>3% Cellobiose</t>
  </si>
  <si>
    <t>5% Glucose</t>
  </si>
  <si>
    <t>10% Cellobiose</t>
  </si>
  <si>
    <t>15% Glucose</t>
  </si>
  <si>
    <t>Shear rate /s</t>
  </si>
  <si>
    <t>Viscosity/ Pas</t>
  </si>
  <si>
    <t>Temperature / C</t>
  </si>
  <si>
    <t>Concentration of Cellulose (wt%)</t>
  </si>
  <si>
    <t>10 C</t>
  </si>
  <si>
    <t>ratio of cellulose to glucose</t>
  </si>
  <si>
    <t>60C</t>
  </si>
  <si>
    <t>100C</t>
  </si>
  <si>
    <t>Viscocity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</si>
</sst>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0" fontId="1" fillId="0" borderId="15" xfId="0" applyFont="1" applyFill="1" applyBorder="1"/>
    <xf numFmtId="0" fontId="4" fillId="0" borderId="1" xfId="0" applyFont="1" applyBorder="1"/>
    <xf numFmtId="0" fontId="0" fillId="0" borderId="0" xfId="0" applyBorder="1"/>
    <xf numFmtId="0" fontId="0" fillId="0" borderId="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7" xfId="0" applyBorder="1"/>
    <xf numFmtId="0" fontId="0" fillId="0" borderId="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2" borderId="24" xfId="0" applyFill="1" applyBorder="1"/>
    <xf numFmtId="0" fontId="0" fillId="3" borderId="24" xfId="0" applyFill="1" applyBorder="1"/>
    <xf numFmtId="0" fontId="0" fillId="3" borderId="25" xfId="0" applyFill="1" applyBorder="1"/>
    <xf numFmtId="0" fontId="2" fillId="0" borderId="23" xfId="0" applyFont="1" applyBorder="1"/>
    <xf numFmtId="0" fontId="0" fillId="2" borderId="27" xfId="0" applyFill="1" applyBorder="1"/>
    <xf numFmtId="0" fontId="0" fillId="3" borderId="27" xfId="0" applyFill="1" applyBorder="1"/>
    <xf numFmtId="0" fontId="0" fillId="3" borderId="28" xfId="0" applyFill="1" applyBorder="1"/>
    <xf numFmtId="0" fontId="2" fillId="0" borderId="24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348083</xdr:colOff>
      <xdr:row>41</xdr:row>
      <xdr:rowOff>165254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7053683" cy="763285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238346</xdr:colOff>
      <xdr:row>40</xdr:row>
      <xdr:rowOff>104288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943946" cy="7571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213960</xdr:colOff>
      <xdr:row>40</xdr:row>
      <xdr:rowOff>110385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919560" cy="757798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24</xdr:col>
      <xdr:colOff>201767</xdr:colOff>
      <xdr:row>40</xdr:row>
      <xdr:rowOff>110385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190500"/>
          <a:ext cx="6907367" cy="7577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232249</xdr:colOff>
      <xdr:row>40</xdr:row>
      <xdr:rowOff>113813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937849" cy="75718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232249</xdr:colOff>
      <xdr:row>40</xdr:row>
      <xdr:rowOff>113813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937849" cy="757188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24</xdr:col>
      <xdr:colOff>232249</xdr:colOff>
      <xdr:row>40</xdr:row>
      <xdr:rowOff>119910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190500"/>
          <a:ext cx="6937849" cy="7577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207863</xdr:colOff>
      <xdr:row>40</xdr:row>
      <xdr:rowOff>120670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913463" cy="75596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585848</xdr:colOff>
      <xdr:row>39</xdr:row>
      <xdr:rowOff>161812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7291448" cy="748653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25</xdr:col>
      <xdr:colOff>579751</xdr:colOff>
      <xdr:row>39</xdr:row>
      <xdr:rowOff>155715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34400" y="190500"/>
          <a:ext cx="7285351" cy="7480440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1</xdr:row>
      <xdr:rowOff>0</xdr:rowOff>
    </xdr:from>
    <xdr:to>
      <xdr:col>38</xdr:col>
      <xdr:colOff>585848</xdr:colOff>
      <xdr:row>39</xdr:row>
      <xdr:rowOff>161812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459200" y="190500"/>
          <a:ext cx="7291448" cy="74865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500497</xdr:colOff>
      <xdr:row>39</xdr:row>
      <xdr:rowOff>188479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7206097" cy="74560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372469</xdr:colOff>
      <xdr:row>40</xdr:row>
      <xdr:rowOff>165254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7078069" cy="76328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317601</xdr:colOff>
      <xdr:row>40</xdr:row>
      <xdr:rowOff>168682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7023201" cy="76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3:AB17"/>
  <sheetViews>
    <sheetView tabSelected="1" workbookViewId="0"/>
  </sheetViews>
  <sheetFormatPr defaultRowHeight="15" x14ac:dyDescent="0.25"/>
  <cols>
    <col min="15" max="15" width="15.5703125" bestFit="1" customWidth="1"/>
    <col min="16" max="16" width="20" bestFit="1" customWidth="1"/>
  </cols>
  <sheetData>
    <row r="3" spans="15:28" ht="15.75" thickBot="1" x14ac:dyDescent="0.3"/>
    <row r="4" spans="15:28" ht="15.75" thickTop="1" x14ac:dyDescent="0.25">
      <c r="O4" s="46"/>
      <c r="P4" s="47"/>
      <c r="Q4" s="75" t="s">
        <v>0</v>
      </c>
      <c r="R4" s="75"/>
      <c r="S4" s="75"/>
      <c r="T4" s="75"/>
      <c r="U4" s="75"/>
      <c r="V4" s="75"/>
      <c r="W4" s="76" t="s">
        <v>0</v>
      </c>
      <c r="X4" s="76"/>
      <c r="Y4" s="76"/>
      <c r="Z4" s="76"/>
      <c r="AA4" s="76"/>
      <c r="AB4" s="77"/>
    </row>
    <row r="5" spans="15:28" x14ac:dyDescent="0.25">
      <c r="O5" s="49"/>
      <c r="P5" s="50"/>
      <c r="Q5" s="55">
        <v>0</v>
      </c>
      <c r="R5" s="55">
        <v>1</v>
      </c>
      <c r="S5" s="55">
        <v>3</v>
      </c>
      <c r="T5" s="55">
        <v>5</v>
      </c>
      <c r="U5" s="55">
        <v>10</v>
      </c>
      <c r="V5" s="55">
        <v>15</v>
      </c>
      <c r="W5" s="56">
        <v>0</v>
      </c>
      <c r="X5" s="56">
        <v>1</v>
      </c>
      <c r="Y5" s="56">
        <v>3</v>
      </c>
      <c r="Z5" s="56">
        <v>5</v>
      </c>
      <c r="AA5" s="56">
        <v>10</v>
      </c>
      <c r="AB5" s="57">
        <v>15</v>
      </c>
    </row>
    <row r="6" spans="15:28" x14ac:dyDescent="0.25">
      <c r="O6" s="58" t="s">
        <v>44</v>
      </c>
      <c r="P6" s="62" t="s">
        <v>1</v>
      </c>
      <c r="Q6" s="78" t="s">
        <v>2</v>
      </c>
      <c r="R6" s="78"/>
      <c r="S6" s="78"/>
      <c r="T6" s="78"/>
      <c r="U6" s="78"/>
      <c r="V6" s="78"/>
      <c r="W6" s="79" t="s">
        <v>3</v>
      </c>
      <c r="X6" s="79"/>
      <c r="Y6" s="79"/>
      <c r="Z6" s="79"/>
      <c r="AA6" s="79"/>
      <c r="AB6" s="80"/>
    </row>
    <row r="7" spans="15:28" x14ac:dyDescent="0.25">
      <c r="O7" s="49">
        <v>10</v>
      </c>
      <c r="P7" s="50">
        <v>3.5316969803990822E-3</v>
      </c>
      <c r="Q7" s="55">
        <v>0.36776999999999999</v>
      </c>
      <c r="R7" s="55">
        <v>0.40956999999999999</v>
      </c>
      <c r="S7" s="55">
        <v>0.56279999999999997</v>
      </c>
      <c r="T7" s="55">
        <v>0.78602000000000005</v>
      </c>
      <c r="U7" s="55">
        <v>2.3929999999999998</v>
      </c>
      <c r="V7" s="55">
        <v>7.6106999999999996</v>
      </c>
      <c r="W7" s="56">
        <f>LN(Q7)</f>
        <v>-1.0002975362071245</v>
      </c>
      <c r="X7" s="56">
        <f t="shared" ref="X7:AB16" si="0">LN(R7)</f>
        <v>-0.89264745012667901</v>
      </c>
      <c r="Y7" s="56">
        <f t="shared" si="0"/>
        <v>-0.57483095374190307</v>
      </c>
      <c r="Z7" s="56">
        <f t="shared" si="0"/>
        <v>-0.24077304158403554</v>
      </c>
      <c r="AA7" s="56">
        <f t="shared" si="0"/>
        <v>0.87254780892623618</v>
      </c>
      <c r="AB7" s="57">
        <f>LN(V7)</f>
        <v>2.0295551518745789</v>
      </c>
    </row>
    <row r="8" spans="15:28" x14ac:dyDescent="0.25">
      <c r="O8" s="49">
        <v>20</v>
      </c>
      <c r="P8" s="50">
        <v>3.4112229234180458E-3</v>
      </c>
      <c r="Q8" s="55">
        <v>0.16427</v>
      </c>
      <c r="R8" s="55">
        <v>0.19303999999999999</v>
      </c>
      <c r="S8" s="55">
        <v>0.25763999999999998</v>
      </c>
      <c r="T8" s="55">
        <v>0.34338999999999997</v>
      </c>
      <c r="U8" s="55">
        <v>0.89525999999999994</v>
      </c>
      <c r="V8" s="55">
        <v>2.4289999999999998</v>
      </c>
      <c r="W8" s="56">
        <f t="shared" ref="W8:W16" si="1">LN(Q8)</f>
        <v>-1.8062438634290285</v>
      </c>
      <c r="X8" s="56">
        <f t="shared" si="0"/>
        <v>-1.6448578576653607</v>
      </c>
      <c r="Y8" s="56">
        <f t="shared" si="0"/>
        <v>-1.3561920173034472</v>
      </c>
      <c r="Z8" s="56">
        <f t="shared" si="0"/>
        <v>-1.0688884515018884</v>
      </c>
      <c r="AA8" s="56">
        <f t="shared" si="0"/>
        <v>-0.11064110010175186</v>
      </c>
      <c r="AB8" s="57">
        <f t="shared" si="0"/>
        <v>0.88747965002003537</v>
      </c>
    </row>
    <row r="9" spans="15:28" x14ac:dyDescent="0.25">
      <c r="O9" s="49">
        <v>30</v>
      </c>
      <c r="P9" s="50">
        <v>3.298697014679202E-3</v>
      </c>
      <c r="Q9" s="55">
        <v>8.5741999999999999E-2</v>
      </c>
      <c r="R9" s="55">
        <v>0.1043</v>
      </c>
      <c r="S9" s="55">
        <v>0.13316</v>
      </c>
      <c r="T9" s="55">
        <v>0.17105000000000001</v>
      </c>
      <c r="U9" s="55">
        <v>0.39185999999999999</v>
      </c>
      <c r="V9" s="55">
        <v>0.92664999999999997</v>
      </c>
      <c r="W9" s="56">
        <f>LN(Q9)</f>
        <v>-2.4564124917489281</v>
      </c>
      <c r="X9" s="56">
        <f t="shared" si="0"/>
        <v>-2.2604839169754101</v>
      </c>
      <c r="Y9" s="56">
        <f t="shared" si="0"/>
        <v>-2.0162038662753128</v>
      </c>
      <c r="Z9" s="56">
        <f t="shared" si="0"/>
        <v>-1.7657993675585233</v>
      </c>
      <c r="AA9" s="56">
        <f t="shared" si="0"/>
        <v>-0.93685064583951627</v>
      </c>
      <c r="AB9" s="57">
        <f t="shared" si="0"/>
        <v>-7.6179346738817863E-2</v>
      </c>
    </row>
    <row r="10" spans="15:28" x14ac:dyDescent="0.25">
      <c r="O10" s="49">
        <v>40</v>
      </c>
      <c r="P10" s="50">
        <v>3.1933578157432542E-3</v>
      </c>
      <c r="Q10" s="55">
        <v>5.1180000000000003E-2</v>
      </c>
      <c r="R10" s="55">
        <v>6.1891000000000002E-2</v>
      </c>
      <c r="S10" s="55">
        <v>7.6937000000000005E-2</v>
      </c>
      <c r="T10" s="55">
        <v>9.6209000000000003E-2</v>
      </c>
      <c r="U10" s="55">
        <v>0.19855</v>
      </c>
      <c r="V10" s="55">
        <v>0.41874</v>
      </c>
      <c r="W10" s="56">
        <f t="shared" si="1"/>
        <v>-2.9724064482504944</v>
      </c>
      <c r="X10" s="56">
        <f t="shared" si="0"/>
        <v>-2.7823805056622573</v>
      </c>
      <c r="Y10" s="56">
        <f t="shared" si="0"/>
        <v>-2.5647683738400602</v>
      </c>
      <c r="Z10" s="56">
        <f t="shared" si="0"/>
        <v>-2.3412323705929259</v>
      </c>
      <c r="AA10" s="56">
        <f t="shared" si="0"/>
        <v>-1.6167143214048765</v>
      </c>
      <c r="AB10" s="57">
        <f t="shared" si="0"/>
        <v>-0.87050507672502175</v>
      </c>
    </row>
    <row r="11" spans="15:28" x14ac:dyDescent="0.25">
      <c r="O11" s="49">
        <v>50</v>
      </c>
      <c r="P11" s="50">
        <v>3.0945381401825778E-3</v>
      </c>
      <c r="Q11" s="55">
        <v>3.2809999999999999E-2</v>
      </c>
      <c r="R11" s="55">
        <v>4.0621999999999998E-2</v>
      </c>
      <c r="S11" s="55">
        <v>4.8648999999999998E-2</v>
      </c>
      <c r="T11" s="55">
        <v>6.0080000000000001E-2</v>
      </c>
      <c r="U11" s="55">
        <v>0.11274000000000001</v>
      </c>
      <c r="V11" s="55">
        <v>0.21679999999999999</v>
      </c>
      <c r="W11" s="56">
        <f t="shared" si="1"/>
        <v>-3.4170219320091269</v>
      </c>
      <c r="X11" s="56">
        <f t="shared" si="0"/>
        <v>-3.2034454872128433</v>
      </c>
      <c r="Y11" s="56">
        <f t="shared" si="0"/>
        <v>-3.0231240255459633</v>
      </c>
      <c r="Z11" s="56">
        <f t="shared" si="0"/>
        <v>-2.8120782715262576</v>
      </c>
      <c r="AA11" s="56">
        <f t="shared" si="0"/>
        <v>-2.1826709963287079</v>
      </c>
      <c r="AB11" s="57">
        <f t="shared" si="0"/>
        <v>-1.5287800094166459</v>
      </c>
    </row>
    <row r="12" spans="15:28" x14ac:dyDescent="0.25">
      <c r="O12" s="49">
        <v>60</v>
      </c>
      <c r="P12" s="50">
        <v>3.0016509079993999E-3</v>
      </c>
      <c r="Q12" s="55">
        <v>2.2792E-2</v>
      </c>
      <c r="R12" s="55">
        <v>2.7966999999999999E-2</v>
      </c>
      <c r="S12" s="55">
        <v>3.2792000000000002E-2</v>
      </c>
      <c r="T12" s="55">
        <v>3.9737000000000001E-2</v>
      </c>
      <c r="U12" s="55">
        <v>7.0112999999999995E-2</v>
      </c>
      <c r="V12" s="55">
        <v>0.12456</v>
      </c>
      <c r="W12" s="56">
        <f t="shared" si="1"/>
        <v>-3.7813456817865299</v>
      </c>
      <c r="X12" s="56">
        <f t="shared" si="0"/>
        <v>-3.576730035296984</v>
      </c>
      <c r="Y12" s="56">
        <f t="shared" si="0"/>
        <v>-3.4175706957801006</v>
      </c>
      <c r="Z12" s="56">
        <f t="shared" si="0"/>
        <v>-3.2254725353975133</v>
      </c>
      <c r="AA12" s="56">
        <f t="shared" si="0"/>
        <v>-2.6576470527771394</v>
      </c>
      <c r="AB12" s="57">
        <f t="shared" si="0"/>
        <v>-2.082967751456394</v>
      </c>
    </row>
    <row r="13" spans="15:28" x14ac:dyDescent="0.25">
      <c r="O13" s="49">
        <v>70</v>
      </c>
      <c r="P13" s="50">
        <v>2.9141774734081308E-3</v>
      </c>
      <c r="Q13" s="55">
        <v>1.6763E-2</v>
      </c>
      <c r="R13" s="55">
        <v>2.0323999999999998E-2</v>
      </c>
      <c r="S13" s="55">
        <v>2.4119999999999999E-2</v>
      </c>
      <c r="T13" s="55">
        <v>2.8652E-2</v>
      </c>
      <c r="U13" s="55">
        <v>4.6344000000000003E-2</v>
      </c>
      <c r="V13" s="55">
        <v>7.7939999999999995E-2</v>
      </c>
      <c r="W13" s="56">
        <f t="shared" si="1"/>
        <v>-4.0885812023329962</v>
      </c>
      <c r="X13" s="56">
        <f t="shared" si="0"/>
        <v>-3.8959528252506517</v>
      </c>
      <c r="Y13" s="56">
        <f t="shared" si="0"/>
        <v>-3.7247139071231525</v>
      </c>
      <c r="Z13" s="56">
        <f t="shared" si="0"/>
        <v>-3.5525320302299321</v>
      </c>
      <c r="AA13" s="56">
        <f t="shared" si="0"/>
        <v>-3.0716634451878138</v>
      </c>
      <c r="AB13" s="57">
        <f t="shared" si="0"/>
        <v>-2.551815979071574</v>
      </c>
    </row>
    <row r="14" spans="15:28" x14ac:dyDescent="0.25">
      <c r="O14" s="49">
        <v>80</v>
      </c>
      <c r="P14" s="50">
        <v>2.831657935721365E-3</v>
      </c>
      <c r="Q14" s="55">
        <v>1.3268E-2</v>
      </c>
      <c r="R14" s="55">
        <v>1.5571E-2</v>
      </c>
      <c r="S14" s="55">
        <v>1.8554000000000001E-2</v>
      </c>
      <c r="T14" s="55">
        <v>2.1433000000000001E-2</v>
      </c>
      <c r="U14" s="55">
        <v>3.3098000000000002E-2</v>
      </c>
      <c r="V14" s="55">
        <v>5.2754000000000002E-2</v>
      </c>
      <c r="W14" s="56">
        <f t="shared" si="1"/>
        <v>-4.3224001578973308</v>
      </c>
      <c r="X14" s="56">
        <f t="shared" si="0"/>
        <v>-4.1623450691228498</v>
      </c>
      <c r="Y14" s="56">
        <f t="shared" si="0"/>
        <v>-3.9870698797510573</v>
      </c>
      <c r="Z14" s="56">
        <f t="shared" si="0"/>
        <v>-3.8428234886271415</v>
      </c>
      <c r="AA14" s="56">
        <f t="shared" si="0"/>
        <v>-3.4082824213853855</v>
      </c>
      <c r="AB14" s="57">
        <f t="shared" si="0"/>
        <v>-2.9421156801169772</v>
      </c>
    </row>
    <row r="15" spans="15:28" x14ac:dyDescent="0.25">
      <c r="O15" s="49">
        <v>90</v>
      </c>
      <c r="P15" s="50">
        <v>2.7536830510808208E-3</v>
      </c>
      <c r="Q15" s="55">
        <v>1.0887000000000001E-2</v>
      </c>
      <c r="R15" s="55">
        <v>1.2425E-2</v>
      </c>
      <c r="S15" s="55">
        <v>1.4158E-2</v>
      </c>
      <c r="T15" s="55">
        <v>1.6306000000000001E-2</v>
      </c>
      <c r="U15" s="55">
        <v>2.4469999999999999E-2</v>
      </c>
      <c r="V15" s="55">
        <v>3.7837000000000003E-2</v>
      </c>
      <c r="W15" s="56">
        <f t="shared" si="1"/>
        <v>-4.5201858620830944</v>
      </c>
      <c r="X15" s="56">
        <f t="shared" si="0"/>
        <v>-4.3880447069994446</v>
      </c>
      <c r="Y15" s="56">
        <f t="shared" si="0"/>
        <v>-4.2574754436301392</v>
      </c>
      <c r="Z15" s="56">
        <f t="shared" si="0"/>
        <v>-4.1162221407414181</v>
      </c>
      <c r="AA15" s="56">
        <f t="shared" si="0"/>
        <v>-3.7103074015275568</v>
      </c>
      <c r="AB15" s="57">
        <f t="shared" si="0"/>
        <v>-3.2744678191253112</v>
      </c>
    </row>
    <row r="16" spans="15:28" ht="15.75" thickBot="1" x14ac:dyDescent="0.3">
      <c r="O16" s="52">
        <v>100</v>
      </c>
      <c r="P16" s="53">
        <v>2.6798874447273215E-3</v>
      </c>
      <c r="Q16" s="59">
        <v>9.3328999999999999E-3</v>
      </c>
      <c r="R16" s="59">
        <v>1.0486000000000001E-2</v>
      </c>
      <c r="S16" s="59">
        <v>1.2024E-2</v>
      </c>
      <c r="T16" s="59">
        <v>1.3409000000000001E-2</v>
      </c>
      <c r="U16" s="59">
        <v>1.8876E-2</v>
      </c>
      <c r="V16" s="59">
        <v>2.8112999999999999E-2</v>
      </c>
      <c r="W16" s="60">
        <f t="shared" si="1"/>
        <v>-4.6742094871243109</v>
      </c>
      <c r="X16" s="60">
        <f t="shared" si="0"/>
        <v>-4.5577142448317955</v>
      </c>
      <c r="Y16" s="60">
        <f t="shared" si="0"/>
        <v>-4.4208506265314638</v>
      </c>
      <c r="Z16" s="60">
        <f t="shared" si="0"/>
        <v>-4.3118291556846318</v>
      </c>
      <c r="AA16" s="60">
        <f t="shared" si="0"/>
        <v>-3.9698640051179961</v>
      </c>
      <c r="AB16" s="61">
        <f t="shared" si="0"/>
        <v>-3.5715231761723407</v>
      </c>
    </row>
    <row r="17" ht="15.75" thickTop="1" x14ac:dyDescent="0.25"/>
  </sheetData>
  <mergeCells count="4">
    <mergeCell ref="Q4:V4"/>
    <mergeCell ref="W4:AB4"/>
    <mergeCell ref="Q6:V6"/>
    <mergeCell ref="W6:AB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2:S20"/>
  <sheetViews>
    <sheetView workbookViewId="0"/>
  </sheetViews>
  <sheetFormatPr defaultRowHeight="15" x14ac:dyDescent="0.25"/>
  <cols>
    <col min="15" max="15" width="12.7109375" bestFit="1" customWidth="1"/>
    <col min="16" max="16" width="19.85546875" bestFit="1" customWidth="1"/>
    <col min="17" max="17" width="18.42578125" bestFit="1" customWidth="1"/>
    <col min="18" max="19" width="14.5703125" bestFit="1" customWidth="1"/>
  </cols>
  <sheetData>
    <row r="2" spans="15:19" ht="15.75" thickBot="1" x14ac:dyDescent="0.3"/>
    <row r="3" spans="15:19" ht="15.75" thickTop="1" x14ac:dyDescent="0.25">
      <c r="O3" s="21"/>
      <c r="P3" s="22" t="s">
        <v>18</v>
      </c>
      <c r="Q3" s="22" t="s">
        <v>19</v>
      </c>
      <c r="R3" s="22" t="s">
        <v>22</v>
      </c>
      <c r="S3" s="23" t="s">
        <v>23</v>
      </c>
    </row>
    <row r="4" spans="15:19" x14ac:dyDescent="0.25">
      <c r="O4" s="24" t="s">
        <v>24</v>
      </c>
      <c r="P4" s="7">
        <v>0</v>
      </c>
      <c r="Q4" s="10">
        <v>0</v>
      </c>
      <c r="R4" s="10">
        <v>0.65115999999999996</v>
      </c>
      <c r="S4" s="25">
        <v>0.63490999999999997</v>
      </c>
    </row>
    <row r="5" spans="15:19" x14ac:dyDescent="0.25">
      <c r="O5" s="83" t="s">
        <v>11</v>
      </c>
      <c r="P5" s="8">
        <v>1</v>
      </c>
      <c r="Q5" s="11">
        <v>4.7699214365881031E-2</v>
      </c>
      <c r="R5" s="11">
        <v>0.48618</v>
      </c>
      <c r="S5" s="12">
        <v>0.48326999999999998</v>
      </c>
    </row>
    <row r="6" spans="15:19" x14ac:dyDescent="0.25">
      <c r="O6" s="83"/>
      <c r="P6" s="8">
        <v>3</v>
      </c>
      <c r="Q6" s="11">
        <v>0.14604810996563575</v>
      </c>
      <c r="R6" s="11">
        <v>0.41322000000000003</v>
      </c>
      <c r="S6" s="12">
        <v>0.39585000000000004</v>
      </c>
    </row>
    <row r="7" spans="15:19" x14ac:dyDescent="0.25">
      <c r="O7" s="83"/>
      <c r="P7" s="8">
        <v>5</v>
      </c>
      <c r="Q7" s="11">
        <v>0.24853801169590642</v>
      </c>
      <c r="R7" s="11">
        <v>0.38374000000000003</v>
      </c>
      <c r="S7" s="12">
        <v>0.36225000000000002</v>
      </c>
    </row>
    <row r="8" spans="15:19" x14ac:dyDescent="0.25">
      <c r="O8" s="83"/>
      <c r="P8" s="8">
        <v>10</v>
      </c>
      <c r="Q8" s="11">
        <v>0.52469135802469136</v>
      </c>
      <c r="R8" s="11">
        <v>0.17737999999999998</v>
      </c>
      <c r="S8" s="12">
        <v>0.16979</v>
      </c>
    </row>
    <row r="9" spans="15:19" x14ac:dyDescent="0.25">
      <c r="O9" s="83"/>
      <c r="P9" s="8">
        <v>15</v>
      </c>
      <c r="Q9" s="11">
        <v>0.83333333333333326</v>
      </c>
      <c r="R9" s="11">
        <v>0.10953</v>
      </c>
      <c r="S9" s="12">
        <v>9.5439999999999997E-2</v>
      </c>
    </row>
    <row r="10" spans="15:19" x14ac:dyDescent="0.25">
      <c r="O10" s="84" t="s">
        <v>12</v>
      </c>
      <c r="P10" s="7">
        <v>1</v>
      </c>
      <c r="Q10" s="10">
        <v>4.0167759466005079E-2</v>
      </c>
      <c r="R10" s="10">
        <v>0.51685000000000003</v>
      </c>
      <c r="S10" s="25">
        <v>0.47661000000000003</v>
      </c>
    </row>
    <row r="11" spans="15:19" x14ac:dyDescent="0.25">
      <c r="O11" s="84"/>
      <c r="P11" s="7">
        <v>3</v>
      </c>
      <c r="Q11" s="10">
        <v>0.12298788207632483</v>
      </c>
      <c r="R11" s="10">
        <v>0.45394999999999996</v>
      </c>
      <c r="S11" s="25">
        <v>0.42957000000000001</v>
      </c>
    </row>
    <row r="12" spans="15:19" x14ac:dyDescent="0.25">
      <c r="O12" s="84"/>
      <c r="P12" s="7">
        <v>5</v>
      </c>
      <c r="Q12" s="10">
        <v>0.20929516774392121</v>
      </c>
      <c r="R12" s="10">
        <v>0.36845999999999995</v>
      </c>
      <c r="S12" s="25">
        <v>0.35048000000000001</v>
      </c>
    </row>
    <row r="13" spans="15:19" x14ac:dyDescent="0.25">
      <c r="O13" s="84"/>
      <c r="P13" s="7">
        <v>10</v>
      </c>
      <c r="Q13" s="10">
        <v>0.44184535412605591</v>
      </c>
      <c r="R13" s="10">
        <v>0.22899</v>
      </c>
      <c r="S13" s="25">
        <v>0.22066</v>
      </c>
    </row>
    <row r="14" spans="15:19" x14ac:dyDescent="0.25">
      <c r="O14" s="84"/>
      <c r="P14" s="7">
        <v>15</v>
      </c>
      <c r="Q14" s="10">
        <v>0.70175438596491224</v>
      </c>
      <c r="R14" s="10">
        <v>0.16066</v>
      </c>
      <c r="S14" s="25">
        <v>0.14336000000000002</v>
      </c>
    </row>
    <row r="15" spans="15:19" x14ac:dyDescent="0.25">
      <c r="O15" s="83" t="s">
        <v>13</v>
      </c>
      <c r="P15" s="8">
        <v>1</v>
      </c>
      <c r="Q15" s="11">
        <v>3.1799476243920689E-2</v>
      </c>
      <c r="R15" s="11">
        <v>0.55159000000000002</v>
      </c>
      <c r="S15" s="12">
        <v>0.55720000000000003</v>
      </c>
    </row>
    <row r="16" spans="15:19" x14ac:dyDescent="0.25">
      <c r="O16" s="83"/>
      <c r="P16" s="8">
        <v>3</v>
      </c>
      <c r="Q16" s="11">
        <v>9.736540664375716E-2</v>
      </c>
      <c r="R16" s="11">
        <v>0.47564999999999996</v>
      </c>
      <c r="S16" s="12">
        <v>0.49654000000000004</v>
      </c>
    </row>
    <row r="17" spans="15:19" x14ac:dyDescent="0.25">
      <c r="O17" s="83"/>
      <c r="P17" s="8">
        <v>5</v>
      </c>
      <c r="Q17" s="11">
        <v>0.16569200779727097</v>
      </c>
      <c r="R17" s="11">
        <v>0.41492000000000001</v>
      </c>
      <c r="S17" s="12">
        <v>0.44458999999999999</v>
      </c>
    </row>
    <row r="18" spans="15:19" x14ac:dyDescent="0.25">
      <c r="O18" s="83"/>
      <c r="P18" s="8">
        <v>10</v>
      </c>
      <c r="Q18" s="11">
        <v>0.34979423868312759</v>
      </c>
      <c r="R18" s="11">
        <v>0.315</v>
      </c>
      <c r="S18" s="12">
        <v>0.312</v>
      </c>
    </row>
    <row r="19" spans="15:19" ht="15.75" thickBot="1" x14ac:dyDescent="0.3">
      <c r="O19" s="85"/>
      <c r="P19" s="26">
        <v>15</v>
      </c>
      <c r="Q19" s="17">
        <v>0.55555555555555558</v>
      </c>
      <c r="R19" s="17">
        <v>0.18234</v>
      </c>
      <c r="S19" s="18">
        <v>0.17498</v>
      </c>
    </row>
    <row r="20" spans="15:19" ht="15.75" thickTop="1" x14ac:dyDescent="0.25"/>
  </sheetData>
  <mergeCells count="3">
    <mergeCell ref="O5:O9"/>
    <mergeCell ref="O10:O14"/>
    <mergeCell ref="O15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2:AW10"/>
  <sheetViews>
    <sheetView workbookViewId="0"/>
  </sheetViews>
  <sheetFormatPr defaultRowHeight="15" x14ac:dyDescent="0.25"/>
  <cols>
    <col min="27" max="27" width="15.5703125" bestFit="1" customWidth="1"/>
    <col min="36" max="36" width="14.5703125" bestFit="1" customWidth="1"/>
    <col min="37" max="37" width="16" bestFit="1" customWidth="1"/>
    <col min="39" max="39" width="15.5703125" bestFit="1" customWidth="1"/>
    <col min="47" max="47" width="9" bestFit="1" customWidth="1"/>
    <col min="48" max="48" width="14.5703125" bestFit="1" customWidth="1"/>
    <col min="49" max="49" width="16" bestFit="1" customWidth="1"/>
  </cols>
  <sheetData>
    <row r="2" spans="27:49" ht="15.75" thickBot="1" x14ac:dyDescent="0.3"/>
    <row r="3" spans="27:49" ht="15.75" thickTop="1" x14ac:dyDescent="0.25">
      <c r="AA3" s="1" t="s">
        <v>4</v>
      </c>
      <c r="AB3" s="81" t="s">
        <v>5</v>
      </c>
      <c r="AC3" s="81"/>
      <c r="AD3" s="81"/>
      <c r="AE3" s="82" t="s">
        <v>6</v>
      </c>
      <c r="AF3" s="82"/>
      <c r="AG3" s="82"/>
      <c r="AH3" s="2" t="s">
        <v>7</v>
      </c>
      <c r="AI3" s="3"/>
      <c r="AJ3" s="3"/>
      <c r="AK3" s="4"/>
      <c r="AL3" s="5"/>
      <c r="AM3" s="1" t="s">
        <v>8</v>
      </c>
      <c r="AN3" s="81" t="s">
        <v>5</v>
      </c>
      <c r="AO3" s="81"/>
      <c r="AP3" s="81"/>
      <c r="AQ3" s="82" t="s">
        <v>6</v>
      </c>
      <c r="AR3" s="82"/>
      <c r="AS3" s="82"/>
      <c r="AT3" s="2" t="s">
        <v>9</v>
      </c>
      <c r="AU3" s="3"/>
      <c r="AV3" s="3"/>
      <c r="AW3" s="4"/>
    </row>
    <row r="4" spans="27:49" x14ac:dyDescent="0.25">
      <c r="AA4" s="6" t="s">
        <v>10</v>
      </c>
      <c r="AB4" s="7" t="s">
        <v>11</v>
      </c>
      <c r="AC4" s="7" t="s">
        <v>12</v>
      </c>
      <c r="AD4" s="7" t="s">
        <v>13</v>
      </c>
      <c r="AE4" s="8" t="s">
        <v>11</v>
      </c>
      <c r="AF4" s="8" t="s">
        <v>12</v>
      </c>
      <c r="AG4" s="8" t="s">
        <v>13</v>
      </c>
      <c r="AH4" s="7" t="s">
        <v>14</v>
      </c>
      <c r="AI4" s="8" t="s">
        <v>15</v>
      </c>
      <c r="AJ4" s="8" t="s">
        <v>16</v>
      </c>
      <c r="AK4" s="9" t="s">
        <v>17</v>
      </c>
      <c r="AL4" s="5"/>
      <c r="AM4" s="6" t="s">
        <v>10</v>
      </c>
      <c r="AN4" s="7" t="s">
        <v>11</v>
      </c>
      <c r="AO4" s="7" t="s">
        <v>12</v>
      </c>
      <c r="AP4" s="7" t="s">
        <v>13</v>
      </c>
      <c r="AQ4" s="8" t="s">
        <v>11</v>
      </c>
      <c r="AR4" s="8" t="s">
        <v>12</v>
      </c>
      <c r="AS4" s="8" t="s">
        <v>13</v>
      </c>
      <c r="AT4" s="7" t="s">
        <v>14</v>
      </c>
      <c r="AU4" s="8" t="s">
        <v>15</v>
      </c>
      <c r="AV4" s="8" t="s">
        <v>16</v>
      </c>
      <c r="AW4" s="9" t="s">
        <v>17</v>
      </c>
    </row>
    <row r="5" spans="27:49" x14ac:dyDescent="0.25">
      <c r="AA5" s="6">
        <v>343.15</v>
      </c>
      <c r="AB5" s="10">
        <v>0.41322000000000003</v>
      </c>
      <c r="AC5" s="10">
        <v>0.45394999999999996</v>
      </c>
      <c r="AD5" s="10">
        <v>0.47564999999999996</v>
      </c>
      <c r="AE5" s="11">
        <v>0.10953</v>
      </c>
      <c r="AF5" s="11">
        <v>0.16066</v>
      </c>
      <c r="AG5" s="11">
        <v>0.18234</v>
      </c>
      <c r="AH5" s="10">
        <v>0.65115999999999996</v>
      </c>
      <c r="AI5" s="11">
        <v>0.64989706404201131</v>
      </c>
      <c r="AJ5" s="11">
        <v>0.39958157847618225</v>
      </c>
      <c r="AK5" s="12">
        <v>9.7650326623188177E-2</v>
      </c>
      <c r="AL5" s="13"/>
      <c r="AM5" s="14">
        <v>343.15</v>
      </c>
      <c r="AN5" s="10">
        <v>0.39585000000000004</v>
      </c>
      <c r="AO5" s="10">
        <v>0.42957000000000001</v>
      </c>
      <c r="AP5" s="10">
        <v>0.49654000000000004</v>
      </c>
      <c r="AQ5" s="11">
        <v>9.5439999999999997E-2</v>
      </c>
      <c r="AR5" s="11">
        <v>0.14336000000000002</v>
      </c>
      <c r="AS5" s="11">
        <v>0.17498</v>
      </c>
      <c r="AT5" s="7">
        <v>0.63490999999999997</v>
      </c>
      <c r="AU5" s="11">
        <v>0.64916854527266465</v>
      </c>
      <c r="AV5" s="11">
        <v>0.39839283139969095</v>
      </c>
      <c r="AW5" s="12">
        <v>9.2316705474278879E-2</v>
      </c>
    </row>
    <row r="6" spans="27:49" x14ac:dyDescent="0.25">
      <c r="AA6" s="6">
        <v>333.15</v>
      </c>
      <c r="AB6" s="10">
        <v>0.29114999999999996</v>
      </c>
      <c r="AC6" s="10">
        <v>0.31581999999999999</v>
      </c>
      <c r="AD6" s="10">
        <v>0.37222000000000005</v>
      </c>
      <c r="AE6" s="11">
        <v>7.6790000000000011E-2</v>
      </c>
      <c r="AF6" s="11">
        <v>0.11506</v>
      </c>
      <c r="AG6" s="11">
        <v>0.13133</v>
      </c>
      <c r="AH6" s="10">
        <v>0.46210000000000001</v>
      </c>
      <c r="AI6" s="11">
        <v>0.46460281259714559</v>
      </c>
      <c r="AJ6" s="11">
        <v>0.28237926168391447</v>
      </c>
      <c r="AK6" s="12">
        <v>7.2407701304528019E-2</v>
      </c>
      <c r="AL6" s="13"/>
      <c r="AM6" s="14">
        <v>333.15</v>
      </c>
      <c r="AN6" s="10">
        <v>0.27353</v>
      </c>
      <c r="AO6" s="10">
        <v>0.29775000000000001</v>
      </c>
      <c r="AP6" s="10">
        <v>0.40499000000000002</v>
      </c>
      <c r="AQ6" s="11">
        <v>5.6750000000000002E-2</v>
      </c>
      <c r="AR6" s="11">
        <v>9.3879999999999991E-2</v>
      </c>
      <c r="AS6" s="11">
        <v>0.11534999999999999</v>
      </c>
      <c r="AT6" s="7">
        <v>0.4647</v>
      </c>
      <c r="AU6" s="11">
        <v>0.46358182186414204</v>
      </c>
      <c r="AV6" s="11">
        <v>0.28068820930174093</v>
      </c>
      <c r="AW6" s="12">
        <v>6.4433150827872404E-2</v>
      </c>
    </row>
    <row r="7" spans="27:49" x14ac:dyDescent="0.25">
      <c r="AA7" s="6">
        <v>323.14999999999998</v>
      </c>
      <c r="AB7" s="10">
        <v>0.20186999999999999</v>
      </c>
      <c r="AC7" s="10">
        <v>0.22153999999999999</v>
      </c>
      <c r="AD7" s="10">
        <v>0.26556000000000002</v>
      </c>
      <c r="AE7" s="11">
        <v>5.7729999999999997E-2</v>
      </c>
      <c r="AF7" s="11">
        <v>8.3040000000000003E-2</v>
      </c>
      <c r="AG7" s="11">
        <v>9.5170000000000005E-2</v>
      </c>
      <c r="AH7" s="10">
        <v>0.34626000000000001</v>
      </c>
      <c r="AI7" s="11">
        <v>0.32591566107766595</v>
      </c>
      <c r="AJ7" s="11">
        <v>0.19638395653697882</v>
      </c>
      <c r="AK7" s="12">
        <v>5.7812070505240433E-2</v>
      </c>
      <c r="AL7" s="13"/>
      <c r="AM7" s="14">
        <v>323.14999999999998</v>
      </c>
      <c r="AN7" s="10">
        <v>0.18383000000000002</v>
      </c>
      <c r="AO7" s="10">
        <v>0.21037999999999998</v>
      </c>
      <c r="AP7" s="10">
        <v>0.28227999999999998</v>
      </c>
      <c r="AQ7" s="11">
        <v>3.3759999999999998E-2</v>
      </c>
      <c r="AR7" s="11">
        <v>5.8979999999999998E-2</v>
      </c>
      <c r="AS7" s="11">
        <v>7.2080000000000005E-2</v>
      </c>
      <c r="AT7" s="7">
        <v>0.33247000000000004</v>
      </c>
      <c r="AU7" s="11">
        <v>0.3244543656807457</v>
      </c>
      <c r="AV7" s="11">
        <v>0.19392428406952464</v>
      </c>
      <c r="AW7" s="12">
        <v>4.558010880702873E-2</v>
      </c>
    </row>
    <row r="8" spans="27:49" x14ac:dyDescent="0.25">
      <c r="AA8" s="6">
        <v>313.14999999999998</v>
      </c>
      <c r="AB8" s="10">
        <v>0.13878000000000001</v>
      </c>
      <c r="AC8" s="10">
        <v>0.15271000000000001</v>
      </c>
      <c r="AD8" s="10">
        <v>0.17274999999999999</v>
      </c>
      <c r="AE8" s="11">
        <v>5.0650000000000001E-2</v>
      </c>
      <c r="AF8" s="11">
        <v>6.2170000000000003E-2</v>
      </c>
      <c r="AG8" s="11">
        <v>7.640000000000001E-2</v>
      </c>
      <c r="AH8" s="10">
        <v>0.22722000000000001</v>
      </c>
      <c r="AI8" s="11">
        <v>0.22446873332562942</v>
      </c>
      <c r="AJ8" s="11">
        <v>0.1351593519712023</v>
      </c>
      <c r="AK8" s="12">
        <v>5.2647308252489713E-2</v>
      </c>
      <c r="AL8" s="13"/>
      <c r="AM8" s="14">
        <v>313.14999999999998</v>
      </c>
      <c r="AN8" s="10">
        <v>0.11551</v>
      </c>
      <c r="AO8" s="10">
        <v>0.13136</v>
      </c>
      <c r="AP8" s="10">
        <v>0.18475999999999998</v>
      </c>
      <c r="AQ8" s="11">
        <v>1.8350000000000002E-2</v>
      </c>
      <c r="AR8" s="11">
        <v>3.4630000000000001E-2</v>
      </c>
      <c r="AS8" s="11">
        <v>4.2570000000000004E-2</v>
      </c>
      <c r="AT8" s="7">
        <v>0.22134999999999999</v>
      </c>
      <c r="AU8" s="11">
        <v>0.22232810289109439</v>
      </c>
      <c r="AV8" s="11">
        <v>0.13149176877976479</v>
      </c>
      <c r="AW8" s="12">
        <v>3.3448480443249183E-2</v>
      </c>
    </row>
    <row r="9" spans="27:49" ht="15.75" thickBot="1" x14ac:dyDescent="0.3">
      <c r="AA9" s="15">
        <v>303.14999999999998</v>
      </c>
      <c r="AB9" s="16">
        <v>9.0370000000000006E-2</v>
      </c>
      <c r="AC9" s="16">
        <v>0.10131</v>
      </c>
      <c r="AD9" s="16">
        <v>0.11791</v>
      </c>
      <c r="AE9" s="17">
        <v>5.6140000000000002E-2</v>
      </c>
      <c r="AF9" s="17">
        <v>5.4119999999999994E-2</v>
      </c>
      <c r="AG9" s="17">
        <v>5.7979999999999997E-2</v>
      </c>
      <c r="AH9" s="16">
        <v>0.15547999999999998</v>
      </c>
      <c r="AI9" s="17">
        <v>0.15239617695341864</v>
      </c>
      <c r="AJ9" s="17">
        <v>9.3530712439218885E-2</v>
      </c>
      <c r="AK9" s="18">
        <v>5.6928178027523632E-2</v>
      </c>
      <c r="AL9" s="13"/>
      <c r="AM9" s="19">
        <v>303.14999999999998</v>
      </c>
      <c r="AN9" s="16">
        <v>6.794E-2</v>
      </c>
      <c r="AO9" s="16">
        <v>7.775E-2</v>
      </c>
      <c r="AP9" s="16">
        <v>0.11556999999999999</v>
      </c>
      <c r="AQ9" s="17">
        <v>8.4000000000000012E-3</v>
      </c>
      <c r="AR9" s="17">
        <v>1.848E-2</v>
      </c>
      <c r="AS9" s="17">
        <v>2.256E-2</v>
      </c>
      <c r="AT9" s="20">
        <v>0.13986999999999999</v>
      </c>
      <c r="AU9" s="17">
        <v>0.14917802029371419</v>
      </c>
      <c r="AV9" s="17">
        <v>8.7905927054930236E-2</v>
      </c>
      <c r="AW9" s="18">
        <v>2.5878079813303478E-2</v>
      </c>
    </row>
    <row r="10" spans="27:49" ht="15.75" thickTop="1" x14ac:dyDescent="0.25"/>
  </sheetData>
  <mergeCells count="4">
    <mergeCell ref="AB3:AD3"/>
    <mergeCell ref="AE3:AG3"/>
    <mergeCell ref="AN3:AP3"/>
    <mergeCell ref="AQ3:AS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Z19"/>
  <sheetViews>
    <sheetView workbookViewId="0"/>
  </sheetViews>
  <sheetFormatPr defaultRowHeight="15" x14ac:dyDescent="0.25"/>
  <cols>
    <col min="15" max="15" width="12.7109375" bestFit="1" customWidth="1"/>
    <col min="16" max="16" width="19.85546875" bestFit="1" customWidth="1"/>
    <col min="17" max="17" width="18.42578125" bestFit="1" customWidth="1"/>
    <col min="18" max="19" width="14.5703125" bestFit="1" customWidth="1"/>
    <col min="22" max="22" width="12.7109375" bestFit="1" customWidth="1"/>
    <col min="23" max="23" width="19.85546875" bestFit="1" customWidth="1"/>
    <col min="24" max="24" width="18.42578125" bestFit="1" customWidth="1"/>
    <col min="25" max="26" width="14.5703125" bestFit="1" customWidth="1"/>
  </cols>
  <sheetData>
    <row r="1" spans="15:26" ht="15.75" thickBot="1" x14ac:dyDescent="0.3"/>
    <row r="2" spans="15:26" ht="15.75" thickTop="1" x14ac:dyDescent="0.25">
      <c r="O2" s="21"/>
      <c r="P2" s="22" t="s">
        <v>18</v>
      </c>
      <c r="Q2" s="22" t="s">
        <v>19</v>
      </c>
      <c r="R2" s="22" t="s">
        <v>20</v>
      </c>
      <c r="S2" s="23" t="s">
        <v>21</v>
      </c>
      <c r="V2" s="21"/>
      <c r="W2" s="22" t="s">
        <v>18</v>
      </c>
      <c r="X2" s="22" t="s">
        <v>19</v>
      </c>
      <c r="Y2" s="22" t="s">
        <v>22</v>
      </c>
      <c r="Z2" s="23" t="s">
        <v>23</v>
      </c>
    </row>
    <row r="3" spans="15:26" x14ac:dyDescent="0.25">
      <c r="O3" s="24" t="s">
        <v>24</v>
      </c>
      <c r="P3" s="7">
        <v>0</v>
      </c>
      <c r="Q3" s="10">
        <v>0</v>
      </c>
      <c r="R3" s="10">
        <v>0.15547999999999998</v>
      </c>
      <c r="S3" s="25">
        <v>0.13986999999999999</v>
      </c>
      <c r="V3" s="24" t="s">
        <v>24</v>
      </c>
      <c r="W3" s="7">
        <v>0</v>
      </c>
      <c r="X3" s="10">
        <v>0</v>
      </c>
      <c r="Y3" s="10">
        <v>0.65115999999999996</v>
      </c>
      <c r="Z3" s="25">
        <v>0.63490999999999997</v>
      </c>
    </row>
    <row r="4" spans="15:26" x14ac:dyDescent="0.25">
      <c r="O4" s="83" t="s">
        <v>11</v>
      </c>
      <c r="P4" s="8">
        <v>1</v>
      </c>
      <c r="Q4" s="11">
        <v>4.7699214365881031E-2</v>
      </c>
      <c r="R4" s="11">
        <v>0.11141</v>
      </c>
      <c r="S4" s="12">
        <v>8.9510000000000006E-2</v>
      </c>
      <c r="V4" s="83" t="s">
        <v>11</v>
      </c>
      <c r="W4" s="8">
        <v>1</v>
      </c>
      <c r="X4" s="11">
        <v>4.7699214365881031E-2</v>
      </c>
      <c r="Y4" s="11">
        <v>0.48618</v>
      </c>
      <c r="Z4" s="12">
        <v>0.48326999999999998</v>
      </c>
    </row>
    <row r="5" spans="15:26" x14ac:dyDescent="0.25">
      <c r="O5" s="83"/>
      <c r="P5" s="8">
        <v>3</v>
      </c>
      <c r="Q5" s="11">
        <v>0.14604810996563575</v>
      </c>
      <c r="R5" s="11">
        <v>9.0370000000000006E-2</v>
      </c>
      <c r="S5" s="12">
        <v>6.794E-2</v>
      </c>
      <c r="V5" s="83"/>
      <c r="W5" s="8">
        <v>3</v>
      </c>
      <c r="X5" s="11">
        <v>0.14604810996563575</v>
      </c>
      <c r="Y5" s="11">
        <v>0.41322000000000003</v>
      </c>
      <c r="Z5" s="12">
        <v>0.39585000000000004</v>
      </c>
    </row>
    <row r="6" spans="15:26" x14ac:dyDescent="0.25">
      <c r="O6" s="83"/>
      <c r="P6" s="8">
        <v>5</v>
      </c>
      <c r="Q6" s="11">
        <v>0.24853801169590642</v>
      </c>
      <c r="R6" s="11">
        <v>8.3690000000000001E-2</v>
      </c>
      <c r="S6" s="12">
        <v>6.1530000000000001E-2</v>
      </c>
      <c r="V6" s="83"/>
      <c r="W6" s="8">
        <v>5</v>
      </c>
      <c r="X6" s="11">
        <v>0.24853801169590642</v>
      </c>
      <c r="Y6" s="11">
        <v>0.38374000000000003</v>
      </c>
      <c r="Z6" s="12">
        <v>0.36225000000000002</v>
      </c>
    </row>
    <row r="7" spans="15:26" x14ac:dyDescent="0.25">
      <c r="O7" s="83"/>
      <c r="P7" s="8">
        <v>10</v>
      </c>
      <c r="Q7" s="11">
        <v>0.52469135802469136</v>
      </c>
      <c r="R7" s="11">
        <v>5.1770000000000004E-2</v>
      </c>
      <c r="S7" s="12">
        <v>2.162E-2</v>
      </c>
      <c r="V7" s="83"/>
      <c r="W7" s="8">
        <v>10</v>
      </c>
      <c r="X7" s="11">
        <v>0.52469135802469136</v>
      </c>
      <c r="Y7" s="11">
        <v>0.17737999999999998</v>
      </c>
      <c r="Z7" s="12">
        <v>0.16979</v>
      </c>
    </row>
    <row r="8" spans="15:26" x14ac:dyDescent="0.25">
      <c r="O8" s="83"/>
      <c r="P8" s="8">
        <v>15</v>
      </c>
      <c r="Q8" s="11">
        <v>0.83333333333333326</v>
      </c>
      <c r="R8" s="11">
        <v>5.6140000000000002E-2</v>
      </c>
      <c r="S8" s="12">
        <v>8.4000000000000012E-3</v>
      </c>
      <c r="V8" s="83"/>
      <c r="W8" s="8">
        <v>15</v>
      </c>
      <c r="X8" s="11">
        <v>0.83333333333333326</v>
      </c>
      <c r="Y8" s="11">
        <v>0.10953</v>
      </c>
      <c r="Z8" s="12">
        <v>9.5439999999999997E-2</v>
      </c>
    </row>
    <row r="9" spans="15:26" x14ac:dyDescent="0.25">
      <c r="O9" s="84" t="s">
        <v>12</v>
      </c>
      <c r="P9" s="7">
        <v>1</v>
      </c>
      <c r="Q9" s="10">
        <v>4.0167759466005079E-2</v>
      </c>
      <c r="R9" s="10">
        <v>0.11559</v>
      </c>
      <c r="S9" s="25">
        <v>8.9200000000000002E-2</v>
      </c>
      <c r="V9" s="84" t="s">
        <v>12</v>
      </c>
      <c r="W9" s="7">
        <v>1</v>
      </c>
      <c r="X9" s="10">
        <v>4.0167759466005079E-2</v>
      </c>
      <c r="Y9" s="10">
        <v>0.51685000000000003</v>
      </c>
      <c r="Z9" s="25">
        <v>0.47661000000000003</v>
      </c>
    </row>
    <row r="10" spans="15:26" x14ac:dyDescent="0.25">
      <c r="O10" s="84"/>
      <c r="P10" s="7">
        <v>3</v>
      </c>
      <c r="Q10" s="10">
        <v>0.12298788207632483</v>
      </c>
      <c r="R10" s="10">
        <v>0.10131</v>
      </c>
      <c r="S10" s="25">
        <v>7.775E-2</v>
      </c>
      <c r="V10" s="84"/>
      <c r="W10" s="7">
        <v>3</v>
      </c>
      <c r="X10" s="10">
        <v>0.12298788207632483</v>
      </c>
      <c r="Y10" s="10">
        <v>0.45394999999999996</v>
      </c>
      <c r="Z10" s="25">
        <v>0.42957000000000001</v>
      </c>
    </row>
    <row r="11" spans="15:26" x14ac:dyDescent="0.25">
      <c r="O11" s="84"/>
      <c r="P11" s="7">
        <v>5</v>
      </c>
      <c r="Q11" s="10">
        <v>0.20929516774392121</v>
      </c>
      <c r="R11" s="10">
        <v>8.5720000000000005E-2</v>
      </c>
      <c r="S11" s="25">
        <v>6.2229999999999994E-2</v>
      </c>
      <c r="V11" s="84"/>
      <c r="W11" s="7">
        <v>5</v>
      </c>
      <c r="X11" s="10">
        <v>0.20929516774392121</v>
      </c>
      <c r="Y11" s="10">
        <v>0.36845999999999995</v>
      </c>
      <c r="Z11" s="25">
        <v>0.35048000000000001</v>
      </c>
    </row>
    <row r="12" spans="15:26" x14ac:dyDescent="0.25">
      <c r="O12" s="84"/>
      <c r="P12" s="7">
        <v>10</v>
      </c>
      <c r="Q12" s="10">
        <v>0.44184535412605591</v>
      </c>
      <c r="R12" s="10">
        <v>6.1749999999999999E-2</v>
      </c>
      <c r="S12" s="25">
        <v>3.4229999999999997E-2</v>
      </c>
      <c r="V12" s="84"/>
      <c r="W12" s="7">
        <v>10</v>
      </c>
      <c r="X12" s="10">
        <v>0.44184535412605591</v>
      </c>
      <c r="Y12" s="10">
        <v>0.22899</v>
      </c>
      <c r="Z12" s="25">
        <v>0.22066</v>
      </c>
    </row>
    <row r="13" spans="15:26" x14ac:dyDescent="0.25">
      <c r="O13" s="84"/>
      <c r="P13" s="7">
        <v>15</v>
      </c>
      <c r="Q13" s="10">
        <v>0.70175438596491224</v>
      </c>
      <c r="R13" s="10">
        <v>5.4119999999999994E-2</v>
      </c>
      <c r="S13" s="25">
        <v>1.848E-2</v>
      </c>
      <c r="V13" s="84"/>
      <c r="W13" s="7">
        <v>15</v>
      </c>
      <c r="X13" s="10">
        <v>0.70175438596491224</v>
      </c>
      <c r="Y13" s="10">
        <v>0.16066</v>
      </c>
      <c r="Z13" s="25">
        <v>0.14336000000000002</v>
      </c>
    </row>
    <row r="14" spans="15:26" x14ac:dyDescent="0.25">
      <c r="O14" s="83" t="s">
        <v>13</v>
      </c>
      <c r="P14" s="8">
        <v>1</v>
      </c>
      <c r="Q14" s="11">
        <v>3.1799476243920689E-2</v>
      </c>
      <c r="R14" s="11">
        <v>0.14066000000000001</v>
      </c>
      <c r="S14" s="12">
        <v>0.11556999999999999</v>
      </c>
      <c r="V14" s="83" t="s">
        <v>13</v>
      </c>
      <c r="W14" s="8">
        <v>1</v>
      </c>
      <c r="X14" s="11">
        <v>3.1799476243920689E-2</v>
      </c>
      <c r="Y14" s="11">
        <v>0.55159000000000002</v>
      </c>
      <c r="Z14" s="12">
        <v>0.55720000000000003</v>
      </c>
    </row>
    <row r="15" spans="15:26" x14ac:dyDescent="0.25">
      <c r="O15" s="83"/>
      <c r="P15" s="8">
        <v>3</v>
      </c>
      <c r="Q15" s="11">
        <v>9.736540664375716E-2</v>
      </c>
      <c r="R15" s="11">
        <v>0.11791</v>
      </c>
      <c r="S15" s="12">
        <v>9.6959999999999991E-2</v>
      </c>
      <c r="V15" s="83"/>
      <c r="W15" s="8">
        <v>3</v>
      </c>
      <c r="X15" s="11">
        <v>9.736540664375716E-2</v>
      </c>
      <c r="Y15" s="11">
        <v>0.47564999999999996</v>
      </c>
      <c r="Z15" s="12">
        <v>0.49654000000000004</v>
      </c>
    </row>
    <row r="16" spans="15:26" x14ac:dyDescent="0.25">
      <c r="O16" s="83"/>
      <c r="P16" s="8">
        <v>5</v>
      </c>
      <c r="Q16" s="11">
        <v>0.16569200779727097</v>
      </c>
      <c r="R16" s="11">
        <v>0.11906</v>
      </c>
      <c r="S16" s="12">
        <v>8.8870000000000005E-2</v>
      </c>
      <c r="V16" s="83"/>
      <c r="W16" s="8">
        <v>5</v>
      </c>
      <c r="X16" s="11">
        <v>0.16569200779727097</v>
      </c>
      <c r="Y16" s="11">
        <v>0.41492000000000001</v>
      </c>
      <c r="Z16" s="12">
        <v>0.44458999999999999</v>
      </c>
    </row>
    <row r="17" spans="15:26" x14ac:dyDescent="0.25">
      <c r="O17" s="83"/>
      <c r="P17" s="8">
        <v>10</v>
      </c>
      <c r="Q17" s="11">
        <v>0.34979423868312759</v>
      </c>
      <c r="R17" s="11">
        <v>7.6999999999999999E-2</v>
      </c>
      <c r="S17" s="12">
        <v>5.3999999999999999E-2</v>
      </c>
      <c r="V17" s="83"/>
      <c r="W17" s="8">
        <v>10</v>
      </c>
      <c r="X17" s="11">
        <v>0.34979423868312759</v>
      </c>
      <c r="Y17" s="11">
        <v>0.315</v>
      </c>
      <c r="Z17" s="12">
        <v>0.312</v>
      </c>
    </row>
    <row r="18" spans="15:26" ht="15.75" thickBot="1" x14ac:dyDescent="0.3">
      <c r="O18" s="85"/>
      <c r="P18" s="26">
        <v>15</v>
      </c>
      <c r="Q18" s="17">
        <v>0.55555555555555558</v>
      </c>
      <c r="R18" s="17">
        <v>5.7979999999999997E-2</v>
      </c>
      <c r="S18" s="18">
        <v>2.256E-2</v>
      </c>
      <c r="V18" s="85"/>
      <c r="W18" s="26">
        <v>15</v>
      </c>
      <c r="X18" s="17">
        <v>0.55555555555555558</v>
      </c>
      <c r="Y18" s="17">
        <v>0.18234</v>
      </c>
      <c r="Z18" s="18">
        <v>0.17498</v>
      </c>
    </row>
    <row r="19" spans="15:26" ht="15.75" thickTop="1" x14ac:dyDescent="0.25"/>
  </sheetData>
  <mergeCells count="6">
    <mergeCell ref="O4:O8"/>
    <mergeCell ref="V4:V8"/>
    <mergeCell ref="O9:O13"/>
    <mergeCell ref="V9:V13"/>
    <mergeCell ref="O14:O18"/>
    <mergeCell ref="V14:V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1:AL19"/>
  <sheetViews>
    <sheetView workbookViewId="0"/>
  </sheetViews>
  <sheetFormatPr defaultRowHeight="15" x14ac:dyDescent="0.25"/>
  <cols>
    <col min="27" max="27" width="12.7109375" bestFit="1" customWidth="1"/>
    <col min="28" max="28" width="19.85546875" bestFit="1" customWidth="1"/>
    <col min="29" max="29" width="18.42578125" bestFit="1" customWidth="1"/>
    <col min="30" max="31" width="14.5703125" bestFit="1" customWidth="1"/>
    <col min="34" max="34" width="12.7109375" bestFit="1" customWidth="1"/>
    <col min="35" max="35" width="19.85546875" bestFit="1" customWidth="1"/>
    <col min="36" max="36" width="18.42578125" bestFit="1" customWidth="1"/>
    <col min="37" max="38" width="14.5703125" bestFit="1" customWidth="1"/>
  </cols>
  <sheetData>
    <row r="1" spans="27:38" ht="15.75" thickBot="1" x14ac:dyDescent="0.3"/>
    <row r="2" spans="27:38" ht="15.75" thickTop="1" x14ac:dyDescent="0.25">
      <c r="AA2" s="21"/>
      <c r="AB2" s="22" t="s">
        <v>18</v>
      </c>
      <c r="AC2" s="22" t="s">
        <v>19</v>
      </c>
      <c r="AD2" s="22" t="s">
        <v>20</v>
      </c>
      <c r="AE2" s="23" t="s">
        <v>21</v>
      </c>
      <c r="AH2" s="21"/>
      <c r="AI2" s="22" t="s">
        <v>18</v>
      </c>
      <c r="AJ2" s="22" t="s">
        <v>19</v>
      </c>
      <c r="AK2" s="22" t="s">
        <v>22</v>
      </c>
      <c r="AL2" s="23" t="s">
        <v>23</v>
      </c>
    </row>
    <row r="3" spans="27:38" x14ac:dyDescent="0.25">
      <c r="AA3" s="24" t="s">
        <v>24</v>
      </c>
      <c r="AB3" s="7">
        <v>0</v>
      </c>
      <c r="AC3" s="10">
        <v>0</v>
      </c>
      <c r="AD3" s="10">
        <v>0.15547999999999998</v>
      </c>
      <c r="AE3" s="25">
        <v>0.13986999999999999</v>
      </c>
      <c r="AH3" s="24" t="s">
        <v>24</v>
      </c>
      <c r="AI3" s="7">
        <v>0</v>
      </c>
      <c r="AJ3" s="10">
        <v>0</v>
      </c>
      <c r="AK3" s="10">
        <v>0.65115999999999996</v>
      </c>
      <c r="AL3" s="25">
        <v>0.63490999999999997</v>
      </c>
    </row>
    <row r="4" spans="27:38" x14ac:dyDescent="0.25">
      <c r="AA4" s="83" t="s">
        <v>11</v>
      </c>
      <c r="AB4" s="8">
        <v>1</v>
      </c>
      <c r="AC4" s="11">
        <v>4.7699214365881031E-2</v>
      </c>
      <c r="AD4" s="11">
        <v>0.11141</v>
      </c>
      <c r="AE4" s="12">
        <v>8.9510000000000006E-2</v>
      </c>
      <c r="AH4" s="83" t="s">
        <v>11</v>
      </c>
      <c r="AI4" s="8">
        <v>1</v>
      </c>
      <c r="AJ4" s="11">
        <v>4.7699214365881031E-2</v>
      </c>
      <c r="AK4" s="11">
        <v>0.48618</v>
      </c>
      <c r="AL4" s="12">
        <v>0.48326999999999998</v>
      </c>
    </row>
    <row r="5" spans="27:38" x14ac:dyDescent="0.25">
      <c r="AA5" s="83"/>
      <c r="AB5" s="8">
        <v>3</v>
      </c>
      <c r="AC5" s="11">
        <v>0.14604810996563575</v>
      </c>
      <c r="AD5" s="11">
        <v>9.0370000000000006E-2</v>
      </c>
      <c r="AE5" s="12">
        <v>6.794E-2</v>
      </c>
      <c r="AH5" s="83"/>
      <c r="AI5" s="8">
        <v>3</v>
      </c>
      <c r="AJ5" s="11">
        <v>0.14604810996563575</v>
      </c>
      <c r="AK5" s="11">
        <v>0.41322000000000003</v>
      </c>
      <c r="AL5" s="12">
        <v>0.39585000000000004</v>
      </c>
    </row>
    <row r="6" spans="27:38" x14ac:dyDescent="0.25">
      <c r="AA6" s="83"/>
      <c r="AB6" s="8">
        <v>5</v>
      </c>
      <c r="AC6" s="11">
        <v>0.24853801169590642</v>
      </c>
      <c r="AD6" s="11">
        <v>8.3690000000000001E-2</v>
      </c>
      <c r="AE6" s="12">
        <v>6.1530000000000001E-2</v>
      </c>
      <c r="AH6" s="83"/>
      <c r="AI6" s="8">
        <v>5</v>
      </c>
      <c r="AJ6" s="11">
        <v>0.24853801169590642</v>
      </c>
      <c r="AK6" s="11">
        <v>0.38374000000000003</v>
      </c>
      <c r="AL6" s="12">
        <v>0.36225000000000002</v>
      </c>
    </row>
    <row r="7" spans="27:38" x14ac:dyDescent="0.25">
      <c r="AA7" s="83"/>
      <c r="AB7" s="8">
        <v>10</v>
      </c>
      <c r="AC7" s="11">
        <v>0.52469135802469136</v>
      </c>
      <c r="AD7" s="11">
        <v>5.1770000000000004E-2</v>
      </c>
      <c r="AE7" s="12">
        <v>2.162E-2</v>
      </c>
      <c r="AH7" s="83"/>
      <c r="AI7" s="8">
        <v>10</v>
      </c>
      <c r="AJ7" s="11">
        <v>0.52469135802469136</v>
      </c>
      <c r="AK7" s="11">
        <v>0.17737999999999998</v>
      </c>
      <c r="AL7" s="12">
        <v>0.16979</v>
      </c>
    </row>
    <row r="8" spans="27:38" x14ac:dyDescent="0.25">
      <c r="AA8" s="83"/>
      <c r="AB8" s="8">
        <v>15</v>
      </c>
      <c r="AC8" s="11">
        <v>0.83333333333333326</v>
      </c>
      <c r="AD8" s="11">
        <v>5.6140000000000002E-2</v>
      </c>
      <c r="AE8" s="12">
        <v>8.4000000000000012E-3</v>
      </c>
      <c r="AH8" s="83"/>
      <c r="AI8" s="8">
        <v>15</v>
      </c>
      <c r="AJ8" s="11">
        <v>0.83333333333333326</v>
      </c>
      <c r="AK8" s="11">
        <v>0.10953</v>
      </c>
      <c r="AL8" s="12">
        <v>9.5439999999999997E-2</v>
      </c>
    </row>
    <row r="9" spans="27:38" x14ac:dyDescent="0.25">
      <c r="AA9" s="84" t="s">
        <v>12</v>
      </c>
      <c r="AB9" s="7">
        <v>1</v>
      </c>
      <c r="AC9" s="10">
        <v>4.0167759466005079E-2</v>
      </c>
      <c r="AD9" s="10">
        <v>0.11559</v>
      </c>
      <c r="AE9" s="25">
        <v>8.9200000000000002E-2</v>
      </c>
      <c r="AH9" s="84" t="s">
        <v>12</v>
      </c>
      <c r="AI9" s="7">
        <v>1</v>
      </c>
      <c r="AJ9" s="10">
        <v>4.0167759466005079E-2</v>
      </c>
      <c r="AK9" s="10">
        <v>0.51685000000000003</v>
      </c>
      <c r="AL9" s="25">
        <v>0.47661000000000003</v>
      </c>
    </row>
    <row r="10" spans="27:38" x14ac:dyDescent="0.25">
      <c r="AA10" s="84"/>
      <c r="AB10" s="7">
        <v>3</v>
      </c>
      <c r="AC10" s="10">
        <v>0.12298788207632483</v>
      </c>
      <c r="AD10" s="10">
        <v>0.10131</v>
      </c>
      <c r="AE10" s="25">
        <v>7.775E-2</v>
      </c>
      <c r="AH10" s="84"/>
      <c r="AI10" s="7">
        <v>3</v>
      </c>
      <c r="AJ10" s="10">
        <v>0.12298788207632483</v>
      </c>
      <c r="AK10" s="10">
        <v>0.45394999999999996</v>
      </c>
      <c r="AL10" s="25">
        <v>0.42957000000000001</v>
      </c>
    </row>
    <row r="11" spans="27:38" x14ac:dyDescent="0.25">
      <c r="AA11" s="84"/>
      <c r="AB11" s="7">
        <v>5</v>
      </c>
      <c r="AC11" s="10">
        <v>0.20929516774392121</v>
      </c>
      <c r="AD11" s="10">
        <v>8.5720000000000005E-2</v>
      </c>
      <c r="AE11" s="25">
        <v>6.2229999999999994E-2</v>
      </c>
      <c r="AH11" s="84"/>
      <c r="AI11" s="7">
        <v>5</v>
      </c>
      <c r="AJ11" s="10">
        <v>0.20929516774392121</v>
      </c>
      <c r="AK11" s="10">
        <v>0.36845999999999995</v>
      </c>
      <c r="AL11" s="25">
        <v>0.35048000000000001</v>
      </c>
    </row>
    <row r="12" spans="27:38" x14ac:dyDescent="0.25">
      <c r="AA12" s="84"/>
      <c r="AB12" s="7">
        <v>10</v>
      </c>
      <c r="AC12" s="10">
        <v>0.44184535412605591</v>
      </c>
      <c r="AD12" s="10">
        <v>6.1749999999999999E-2</v>
      </c>
      <c r="AE12" s="25">
        <v>3.4229999999999997E-2</v>
      </c>
      <c r="AH12" s="84"/>
      <c r="AI12" s="7">
        <v>10</v>
      </c>
      <c r="AJ12" s="10">
        <v>0.44184535412605591</v>
      </c>
      <c r="AK12" s="10">
        <v>0.22899</v>
      </c>
      <c r="AL12" s="25">
        <v>0.22066</v>
      </c>
    </row>
    <row r="13" spans="27:38" x14ac:dyDescent="0.25">
      <c r="AA13" s="84"/>
      <c r="AB13" s="7">
        <v>15</v>
      </c>
      <c r="AC13" s="10">
        <v>0.70175438596491224</v>
      </c>
      <c r="AD13" s="10">
        <v>5.4119999999999994E-2</v>
      </c>
      <c r="AE13" s="25">
        <v>1.848E-2</v>
      </c>
      <c r="AH13" s="84"/>
      <c r="AI13" s="7">
        <v>15</v>
      </c>
      <c r="AJ13" s="10">
        <v>0.70175438596491224</v>
      </c>
      <c r="AK13" s="10">
        <v>0.16066</v>
      </c>
      <c r="AL13" s="25">
        <v>0.14336000000000002</v>
      </c>
    </row>
    <row r="14" spans="27:38" x14ac:dyDescent="0.25">
      <c r="AA14" s="83" t="s">
        <v>13</v>
      </c>
      <c r="AB14" s="8">
        <v>1</v>
      </c>
      <c r="AC14" s="11">
        <v>3.1799476243920689E-2</v>
      </c>
      <c r="AD14" s="11">
        <v>0.14066000000000001</v>
      </c>
      <c r="AE14" s="12">
        <v>0.11556999999999999</v>
      </c>
      <c r="AH14" s="83" t="s">
        <v>13</v>
      </c>
      <c r="AI14" s="8">
        <v>1</v>
      </c>
      <c r="AJ14" s="11">
        <v>3.1799476243920689E-2</v>
      </c>
      <c r="AK14" s="11">
        <v>0.55159000000000002</v>
      </c>
      <c r="AL14" s="12">
        <v>0.55720000000000003</v>
      </c>
    </row>
    <row r="15" spans="27:38" x14ac:dyDescent="0.25">
      <c r="AA15" s="83"/>
      <c r="AB15" s="8">
        <v>3</v>
      </c>
      <c r="AC15" s="11">
        <v>9.736540664375716E-2</v>
      </c>
      <c r="AD15" s="11">
        <v>0.11791</v>
      </c>
      <c r="AE15" s="12">
        <v>9.6959999999999991E-2</v>
      </c>
      <c r="AH15" s="83"/>
      <c r="AI15" s="8">
        <v>3</v>
      </c>
      <c r="AJ15" s="11">
        <v>9.736540664375716E-2</v>
      </c>
      <c r="AK15" s="11">
        <v>0.47564999999999996</v>
      </c>
      <c r="AL15" s="12">
        <v>0.49654000000000004</v>
      </c>
    </row>
    <row r="16" spans="27:38" x14ac:dyDescent="0.25">
      <c r="AA16" s="83"/>
      <c r="AB16" s="8">
        <v>5</v>
      </c>
      <c r="AC16" s="11">
        <v>0.16569200779727097</v>
      </c>
      <c r="AD16" s="11">
        <v>0.11906</v>
      </c>
      <c r="AE16" s="12">
        <v>8.8870000000000005E-2</v>
      </c>
      <c r="AH16" s="83"/>
      <c r="AI16" s="8">
        <v>5</v>
      </c>
      <c r="AJ16" s="11">
        <v>0.16569200779727097</v>
      </c>
      <c r="AK16" s="11">
        <v>0.41492000000000001</v>
      </c>
      <c r="AL16" s="12">
        <v>0.44458999999999999</v>
      </c>
    </row>
    <row r="17" spans="27:38" x14ac:dyDescent="0.25">
      <c r="AA17" s="83"/>
      <c r="AB17" s="8">
        <v>10</v>
      </c>
      <c r="AC17" s="11">
        <v>0.34979423868312759</v>
      </c>
      <c r="AD17" s="11">
        <v>7.6999999999999999E-2</v>
      </c>
      <c r="AE17" s="12">
        <v>5.3999999999999999E-2</v>
      </c>
      <c r="AH17" s="83"/>
      <c r="AI17" s="8">
        <v>10</v>
      </c>
      <c r="AJ17" s="11">
        <v>0.34979423868312759</v>
      </c>
      <c r="AK17" s="11">
        <v>0.315</v>
      </c>
      <c r="AL17" s="12">
        <v>0.312</v>
      </c>
    </row>
    <row r="18" spans="27:38" ht="15.75" thickBot="1" x14ac:dyDescent="0.3">
      <c r="AA18" s="85"/>
      <c r="AB18" s="26">
        <v>15</v>
      </c>
      <c r="AC18" s="17">
        <v>0.55555555555555558</v>
      </c>
      <c r="AD18" s="17">
        <v>5.7979999999999997E-2</v>
      </c>
      <c r="AE18" s="18">
        <v>2.256E-2</v>
      </c>
      <c r="AH18" s="85"/>
      <c r="AI18" s="26">
        <v>15</v>
      </c>
      <c r="AJ18" s="17">
        <v>0.55555555555555558</v>
      </c>
      <c r="AK18" s="17">
        <v>0.18234</v>
      </c>
      <c r="AL18" s="18">
        <v>0.17498</v>
      </c>
    </row>
    <row r="19" spans="27:38" ht="15.75" thickTop="1" x14ac:dyDescent="0.25"/>
  </sheetData>
  <mergeCells count="6">
    <mergeCell ref="AA4:AA8"/>
    <mergeCell ref="AH4:AH8"/>
    <mergeCell ref="AA9:AA13"/>
    <mergeCell ref="AH9:AH13"/>
    <mergeCell ref="AA14:AA18"/>
    <mergeCell ref="AH14:AH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Q18"/>
  <sheetViews>
    <sheetView workbookViewId="0"/>
  </sheetViews>
  <sheetFormatPr defaultRowHeight="15" x14ac:dyDescent="0.25"/>
  <cols>
    <col min="16" max="16" width="18.42578125" style="27" bestFit="1" customWidth="1"/>
    <col min="17" max="17" width="24.7109375" style="27" bestFit="1" customWidth="1"/>
  </cols>
  <sheetData>
    <row r="1" spans="16:17" ht="15.75" thickBot="1" x14ac:dyDescent="0.3"/>
    <row r="2" spans="16:17" x14ac:dyDescent="0.25">
      <c r="P2" s="28" t="s">
        <v>19</v>
      </c>
      <c r="Q2" s="29" t="s">
        <v>25</v>
      </c>
    </row>
    <row r="3" spans="16:17" x14ac:dyDescent="0.25">
      <c r="P3" s="30">
        <v>0</v>
      </c>
      <c r="Q3" s="31">
        <v>32.066326769022915</v>
      </c>
    </row>
    <row r="4" spans="16:17" x14ac:dyDescent="0.25">
      <c r="P4" s="30">
        <v>4.0167759466005079E-2</v>
      </c>
      <c r="Q4" s="31">
        <v>32.882972762105048</v>
      </c>
    </row>
    <row r="5" spans="16:17" x14ac:dyDescent="0.25">
      <c r="P5" s="30">
        <v>0.12298788207632483</v>
      </c>
      <c r="Q5" s="31">
        <v>33.229956246406999</v>
      </c>
    </row>
    <row r="6" spans="16:17" x14ac:dyDescent="0.25">
      <c r="P6" s="30">
        <v>0.20929516774392121</v>
      </c>
      <c r="Q6" s="31">
        <v>33.774878305977545</v>
      </c>
    </row>
    <row r="7" spans="16:17" x14ac:dyDescent="0.25">
      <c r="P7" s="30">
        <v>0.44184535412605591</v>
      </c>
      <c r="Q7" s="31">
        <v>35.07617719013502</v>
      </c>
    </row>
    <row r="8" spans="16:17" x14ac:dyDescent="0.25">
      <c r="P8" s="30">
        <v>0.70175438596491224</v>
      </c>
      <c r="Q8" s="31">
        <v>36.285012333050567</v>
      </c>
    </row>
    <row r="9" spans="16:17" x14ac:dyDescent="0.25">
      <c r="P9" s="32">
        <v>3.1799476243920689E-2</v>
      </c>
      <c r="Q9" s="31">
        <v>32.461003248863854</v>
      </c>
    </row>
    <row r="10" spans="16:17" x14ac:dyDescent="0.25">
      <c r="P10" s="32">
        <v>9.736540664375716E-2</v>
      </c>
      <c r="Q10" s="31">
        <v>32.825577958802533</v>
      </c>
    </row>
    <row r="11" spans="16:17" x14ac:dyDescent="0.25">
      <c r="P11" s="32">
        <v>0.16569200779727097</v>
      </c>
      <c r="Q11" s="31">
        <v>33.167656843715278</v>
      </c>
    </row>
    <row r="12" spans="16:17" x14ac:dyDescent="0.25">
      <c r="P12" s="32">
        <v>0.34979423868312759</v>
      </c>
      <c r="Q12" s="31">
        <v>34.216313584993294</v>
      </c>
    </row>
    <row r="13" spans="16:17" x14ac:dyDescent="0.25">
      <c r="P13" s="32">
        <v>0.55555555555555558</v>
      </c>
      <c r="Q13" s="31">
        <v>35.845851989848754</v>
      </c>
    </row>
    <row r="14" spans="16:17" x14ac:dyDescent="0.25">
      <c r="P14" s="32">
        <v>4.7699214365881031E-2</v>
      </c>
      <c r="Q14" s="31">
        <v>32.910018513658827</v>
      </c>
    </row>
    <row r="15" spans="16:17" x14ac:dyDescent="0.25">
      <c r="P15" s="32">
        <v>0.14604810996563575</v>
      </c>
      <c r="Q15" s="31">
        <v>33.462570511488799</v>
      </c>
    </row>
    <row r="16" spans="16:17" x14ac:dyDescent="0.25">
      <c r="P16" s="32">
        <v>0.24853801169590642</v>
      </c>
      <c r="Q16" s="31">
        <v>33.694705807680755</v>
      </c>
    </row>
    <row r="17" spans="16:17" x14ac:dyDescent="0.25">
      <c r="P17" s="32">
        <v>0.52469135802469136</v>
      </c>
      <c r="Q17" s="31">
        <v>35.97276389852253</v>
      </c>
    </row>
    <row r="18" spans="16:17" ht="15.75" thickBot="1" x14ac:dyDescent="0.3">
      <c r="P18" s="33">
        <v>0.83333333333333326</v>
      </c>
      <c r="Q18" s="34">
        <v>37.727908327449327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P1:AW48"/>
  <sheetViews>
    <sheetView workbookViewId="0"/>
  </sheetViews>
  <sheetFormatPr defaultRowHeight="15" x14ac:dyDescent="0.25"/>
  <cols>
    <col min="42" max="42" width="10.140625" bestFit="1" customWidth="1"/>
    <col min="43" max="43" width="8" bestFit="1" customWidth="1"/>
    <col min="44" max="44" width="9" bestFit="1" customWidth="1"/>
    <col min="45" max="47" width="12" bestFit="1" customWidth="1"/>
    <col min="48" max="48" width="8" bestFit="1" customWidth="1"/>
    <col min="49" max="49" width="12" bestFit="1" customWidth="1"/>
  </cols>
  <sheetData>
    <row r="1" spans="42:49" ht="15.75" thickBot="1" x14ac:dyDescent="0.3"/>
    <row r="2" spans="42:49" ht="15.75" thickTop="1" x14ac:dyDescent="0.25">
      <c r="AP2" s="37" t="s">
        <v>26</v>
      </c>
      <c r="AQ2" s="3"/>
      <c r="AR2" s="3"/>
      <c r="AS2" s="3"/>
      <c r="AT2" s="3"/>
      <c r="AU2" s="3"/>
      <c r="AV2" s="3"/>
      <c r="AW2" s="4"/>
    </row>
    <row r="3" spans="42:49" x14ac:dyDescent="0.25">
      <c r="AP3" s="86" t="s">
        <v>14</v>
      </c>
      <c r="AQ3" s="87"/>
      <c r="AR3" s="38"/>
      <c r="AS3" s="38"/>
      <c r="AT3" s="38"/>
      <c r="AU3" s="38"/>
      <c r="AV3" s="38"/>
      <c r="AW3" s="39"/>
    </row>
    <row r="4" spans="42:49" x14ac:dyDescent="0.25">
      <c r="AP4" s="40"/>
      <c r="AQ4" s="35" t="s">
        <v>27</v>
      </c>
      <c r="AR4" s="35" t="s">
        <v>28</v>
      </c>
      <c r="AS4" s="35" t="s">
        <v>29</v>
      </c>
      <c r="AT4" s="36" t="s">
        <v>30</v>
      </c>
      <c r="AU4" s="38" t="s">
        <v>31</v>
      </c>
      <c r="AV4" s="35" t="s">
        <v>32</v>
      </c>
      <c r="AW4" s="41" t="s">
        <v>33</v>
      </c>
    </row>
    <row r="5" spans="42:49" x14ac:dyDescent="0.25">
      <c r="AP5" s="42">
        <v>30</v>
      </c>
      <c r="AQ5" s="38">
        <v>155.47999999999999</v>
      </c>
      <c r="AR5" s="38">
        <v>8.5741999999999999E-2</v>
      </c>
      <c r="AS5" s="38">
        <f>1000/AQ5</f>
        <v>6.4316953949060975</v>
      </c>
      <c r="AT5" s="38">
        <f>AR5/(AP5+273.15)</f>
        <v>2.8283687943262412E-4</v>
      </c>
      <c r="AU5" s="38">
        <f>1/AT5</f>
        <v>3535.6068204613839</v>
      </c>
      <c r="AV5" s="38">
        <v>139.87</v>
      </c>
      <c r="AW5" s="39">
        <f>1000/AV5</f>
        <v>7.1494959605347823</v>
      </c>
    </row>
    <row r="6" spans="42:49" x14ac:dyDescent="0.25">
      <c r="AP6" s="42">
        <v>40</v>
      </c>
      <c r="AQ6" s="38">
        <v>227.22</v>
      </c>
      <c r="AR6" s="38">
        <v>5.1180000000000003E-2</v>
      </c>
      <c r="AS6" s="38">
        <f t="shared" ref="AS6:AS15" si="0">1000/AQ6</f>
        <v>4.4010210368805565</v>
      </c>
      <c r="AT6" s="38">
        <f t="shared" ref="AT6:AT7" si="1">AR6/(AP6+273.15)</f>
        <v>1.6343605300973976E-4</v>
      </c>
      <c r="AU6" s="38">
        <f t="shared" ref="AU6:AU15" si="2">1/AT6</f>
        <v>6118.601016021883</v>
      </c>
      <c r="AV6" s="38">
        <v>221.35</v>
      </c>
      <c r="AW6" s="39">
        <f t="shared" ref="AW6:AW15" si="3">1000/AV6</f>
        <v>4.5177320984865599</v>
      </c>
    </row>
    <row r="7" spans="42:49" x14ac:dyDescent="0.25">
      <c r="AP7" s="42">
        <v>45</v>
      </c>
      <c r="AQ7" s="38">
        <v>290.55</v>
      </c>
      <c r="AR7" s="38">
        <v>3.9668000000000002E-2</v>
      </c>
      <c r="AS7" s="38">
        <f t="shared" si="0"/>
        <v>3.4417484081913612</v>
      </c>
      <c r="AT7" s="38">
        <f t="shared" si="1"/>
        <v>1.2468332547540471E-4</v>
      </c>
      <c r="AU7" s="38">
        <f t="shared" si="2"/>
        <v>8020.3186447514354</v>
      </c>
      <c r="AV7" s="38">
        <v>276.08999999999997</v>
      </c>
      <c r="AW7" s="39">
        <f t="shared" si="3"/>
        <v>3.6220073164547797</v>
      </c>
    </row>
    <row r="8" spans="42:49" x14ac:dyDescent="0.25">
      <c r="AP8" s="42">
        <v>50</v>
      </c>
      <c r="AQ8" s="38">
        <v>346.29</v>
      </c>
      <c r="AR8" s="38">
        <v>3.2809999999999999E-2</v>
      </c>
      <c r="AS8" s="38">
        <f t="shared" si="0"/>
        <v>2.8877530393600739</v>
      </c>
      <c r="AT8" s="38">
        <f>AR8/(AP8+273.15)</f>
        <v>1.0153179637939039E-4</v>
      </c>
      <c r="AU8" s="38">
        <f t="shared" si="2"/>
        <v>9849.1313623895148</v>
      </c>
      <c r="AV8" s="38">
        <v>332.47</v>
      </c>
      <c r="AW8" s="39">
        <f t="shared" si="3"/>
        <v>3.007790176557283</v>
      </c>
    </row>
    <row r="9" spans="42:49" x14ac:dyDescent="0.25">
      <c r="AP9" s="42">
        <v>55</v>
      </c>
      <c r="AQ9" s="38">
        <v>402.43</v>
      </c>
      <c r="AR9" s="38">
        <v>2.7089999999999999E-2</v>
      </c>
      <c r="AS9" s="38">
        <f t="shared" si="0"/>
        <v>2.4849042069428222</v>
      </c>
      <c r="AT9" s="38">
        <f t="shared" ref="AT9:AT15" si="4">AR9/(AP9+273.15)</f>
        <v>8.2553710193509071E-5</v>
      </c>
      <c r="AU9" s="38">
        <f t="shared" si="2"/>
        <v>12113.325950535253</v>
      </c>
      <c r="AV9" s="38">
        <v>401.76</v>
      </c>
      <c r="AW9" s="39">
        <f t="shared" si="3"/>
        <v>2.4890481879729194</v>
      </c>
    </row>
    <row r="10" spans="42:49" x14ac:dyDescent="0.25">
      <c r="AP10" s="42">
        <v>60</v>
      </c>
      <c r="AQ10" s="38">
        <v>462.1</v>
      </c>
      <c r="AR10" s="38">
        <v>2.2792E-2</v>
      </c>
      <c r="AS10" s="38">
        <f t="shared" si="0"/>
        <v>2.1640337589266392</v>
      </c>
      <c r="AT10" s="38">
        <f t="shared" si="4"/>
        <v>6.841362749512232E-5</v>
      </c>
      <c r="AU10" s="38">
        <f t="shared" si="2"/>
        <v>14616.970866970867</v>
      </c>
      <c r="AV10" s="38">
        <v>464.7</v>
      </c>
      <c r="AW10" s="39">
        <f t="shared" si="3"/>
        <v>2.1519259737465033</v>
      </c>
    </row>
    <row r="11" spans="42:49" x14ac:dyDescent="0.25">
      <c r="AP11" s="42">
        <v>65</v>
      </c>
      <c r="AQ11" s="38">
        <v>558.89</v>
      </c>
      <c r="AR11" s="38">
        <v>1.9390999999999999E-2</v>
      </c>
      <c r="AS11" s="38">
        <f t="shared" si="0"/>
        <v>1.7892608563402459</v>
      </c>
      <c r="AT11" s="38">
        <f t="shared" si="4"/>
        <v>5.7344373798610085E-5</v>
      </c>
      <c r="AU11" s="38">
        <f t="shared" si="2"/>
        <v>17438.5023980197</v>
      </c>
      <c r="AV11" s="38">
        <v>553.24</v>
      </c>
      <c r="AW11" s="39">
        <f t="shared" si="3"/>
        <v>1.8075338008820765</v>
      </c>
    </row>
    <row r="12" spans="42:49" x14ac:dyDescent="0.25">
      <c r="AP12" s="42">
        <v>70</v>
      </c>
      <c r="AQ12" s="38">
        <v>651.16</v>
      </c>
      <c r="AR12" s="38">
        <v>1.6763E-2</v>
      </c>
      <c r="AS12" s="38">
        <f t="shared" si="0"/>
        <v>1.5357208673751459</v>
      </c>
      <c r="AT12" s="38">
        <f t="shared" si="4"/>
        <v>4.8850356986740497E-5</v>
      </c>
      <c r="AU12" s="38">
        <f t="shared" si="2"/>
        <v>20470.679472648091</v>
      </c>
      <c r="AV12" s="38">
        <v>634.91</v>
      </c>
      <c r="AW12" s="39">
        <f t="shared" si="3"/>
        <v>1.5750263816918935</v>
      </c>
    </row>
    <row r="13" spans="42:49" x14ac:dyDescent="0.25">
      <c r="AP13" s="42">
        <v>75</v>
      </c>
      <c r="AQ13" s="38">
        <v>748.42</v>
      </c>
      <c r="AR13" s="38">
        <v>1.4792E-2</v>
      </c>
      <c r="AS13" s="38">
        <f t="shared" si="0"/>
        <v>1.3361481521071057</v>
      </c>
      <c r="AT13" s="38">
        <f t="shared" si="4"/>
        <v>4.2487433577480974E-5</v>
      </c>
      <c r="AU13" s="38">
        <f t="shared" si="2"/>
        <v>23536.371011357489</v>
      </c>
      <c r="AV13" s="38">
        <v>729.26</v>
      </c>
      <c r="AW13" s="39">
        <f t="shared" si="3"/>
        <v>1.3712530510380385</v>
      </c>
    </row>
    <row r="14" spans="42:49" x14ac:dyDescent="0.25">
      <c r="AP14" s="42">
        <v>80</v>
      </c>
      <c r="AQ14" s="38">
        <v>866.66</v>
      </c>
      <c r="AR14" s="38">
        <v>1.3268E-2</v>
      </c>
      <c r="AS14" s="38">
        <f t="shared" si="0"/>
        <v>1.1538550296540744</v>
      </c>
      <c r="AT14" s="38">
        <f t="shared" si="4"/>
        <v>3.7570437491151075E-5</v>
      </c>
      <c r="AU14" s="38">
        <f t="shared" si="2"/>
        <v>26616.671691287302</v>
      </c>
      <c r="AV14" s="38">
        <v>810.65</v>
      </c>
      <c r="AW14" s="39">
        <f t="shared" si="3"/>
        <v>1.2335779929686055</v>
      </c>
    </row>
    <row r="15" spans="42:49" ht="15.75" thickBot="1" x14ac:dyDescent="0.3">
      <c r="AP15" s="43">
        <v>90</v>
      </c>
      <c r="AQ15" s="44">
        <v>1074.72</v>
      </c>
      <c r="AR15" s="44">
        <v>1.0887000000000001E-2</v>
      </c>
      <c r="AS15" s="44">
        <f t="shared" si="0"/>
        <v>0.93047491439630781</v>
      </c>
      <c r="AT15" s="44">
        <f t="shared" si="4"/>
        <v>2.9979347377116898E-5</v>
      </c>
      <c r="AU15" s="44">
        <f t="shared" si="2"/>
        <v>33356.296500413329</v>
      </c>
      <c r="AV15" s="44">
        <v>1082.05</v>
      </c>
      <c r="AW15" s="45">
        <f t="shared" si="3"/>
        <v>0.92417171110392315</v>
      </c>
    </row>
    <row r="16" spans="42:49" ht="15.75" thickTop="1" x14ac:dyDescent="0.25"/>
    <row r="17" spans="42:49" ht="15.75" thickBot="1" x14ac:dyDescent="0.3"/>
    <row r="18" spans="42:49" ht="15.75" thickTop="1" x14ac:dyDescent="0.25">
      <c r="AP18" s="37" t="s">
        <v>34</v>
      </c>
      <c r="AQ18" s="3"/>
      <c r="AR18" s="3"/>
      <c r="AS18" s="3"/>
      <c r="AT18" s="3"/>
      <c r="AU18" s="3"/>
      <c r="AV18" s="3"/>
      <c r="AW18" s="4"/>
    </row>
    <row r="19" spans="42:49" x14ac:dyDescent="0.25">
      <c r="AP19" s="86" t="s">
        <v>14</v>
      </c>
      <c r="AQ19" s="87"/>
      <c r="AR19" s="38"/>
      <c r="AS19" s="38"/>
      <c r="AT19" s="38"/>
      <c r="AU19" s="38"/>
      <c r="AV19" s="38"/>
      <c r="AW19" s="39"/>
    </row>
    <row r="20" spans="42:49" x14ac:dyDescent="0.25">
      <c r="AP20" s="40"/>
      <c r="AQ20" s="35" t="s">
        <v>27</v>
      </c>
      <c r="AR20" s="35" t="s">
        <v>28</v>
      </c>
      <c r="AS20" s="35" t="s">
        <v>29</v>
      </c>
      <c r="AT20" s="36" t="s">
        <v>30</v>
      </c>
      <c r="AU20" s="38" t="s">
        <v>31</v>
      </c>
      <c r="AV20" s="35" t="s">
        <v>32</v>
      </c>
      <c r="AW20" s="41" t="s">
        <v>33</v>
      </c>
    </row>
    <row r="21" spans="42:49" x14ac:dyDescent="0.25">
      <c r="AP21" s="42">
        <v>30</v>
      </c>
      <c r="AQ21" s="38">
        <v>155.47999999999999</v>
      </c>
      <c r="AR21" s="38">
        <v>8.5741999999999999E-2</v>
      </c>
      <c r="AS21" s="38">
        <v>6.4316953949060975</v>
      </c>
      <c r="AT21" s="38">
        <v>2.8283687943262412E-4</v>
      </c>
      <c r="AU21" s="38">
        <v>3535.6068204613839</v>
      </c>
      <c r="AV21" s="38">
        <v>139.87</v>
      </c>
      <c r="AW21" s="39">
        <v>7.1494959605347823</v>
      </c>
    </row>
    <row r="22" spans="42:49" x14ac:dyDescent="0.25">
      <c r="AP22" s="42">
        <v>40</v>
      </c>
      <c r="AQ22" s="38">
        <v>227.22</v>
      </c>
      <c r="AR22" s="38">
        <v>5.1180000000000003E-2</v>
      </c>
      <c r="AS22" s="38">
        <v>4.4010210368805565</v>
      </c>
      <c r="AT22" s="38">
        <v>1.6343605300973976E-4</v>
      </c>
      <c r="AU22" s="38">
        <v>6118.601016021883</v>
      </c>
      <c r="AV22" s="38">
        <v>221.35</v>
      </c>
      <c r="AW22" s="39">
        <v>4.5177320984865599</v>
      </c>
    </row>
    <row r="23" spans="42:49" x14ac:dyDescent="0.25">
      <c r="AP23" s="42">
        <v>45</v>
      </c>
      <c r="AQ23" s="38">
        <v>290.55</v>
      </c>
      <c r="AR23" s="38">
        <v>3.9668000000000002E-2</v>
      </c>
      <c r="AS23" s="38">
        <v>3.4417484081913612</v>
      </c>
      <c r="AT23" s="38">
        <v>1.2468332547540471E-4</v>
      </c>
      <c r="AU23" s="38">
        <v>8020.3186447514354</v>
      </c>
      <c r="AV23" s="38">
        <v>276.08999999999997</v>
      </c>
      <c r="AW23" s="39">
        <v>3.6220073164547797</v>
      </c>
    </row>
    <row r="24" spans="42:49" x14ac:dyDescent="0.25">
      <c r="AP24" s="42">
        <v>50</v>
      </c>
      <c r="AQ24" s="38">
        <v>346.29</v>
      </c>
      <c r="AR24" s="38">
        <v>3.2809999999999999E-2</v>
      </c>
      <c r="AS24" s="38">
        <v>2.8877530393600739</v>
      </c>
      <c r="AT24" s="38">
        <v>1.0153179637939039E-4</v>
      </c>
      <c r="AU24" s="38">
        <v>9849.1313623895148</v>
      </c>
      <c r="AV24" s="38">
        <v>332.47</v>
      </c>
      <c r="AW24" s="39">
        <v>3.007790176557283</v>
      </c>
    </row>
    <row r="25" spans="42:49" x14ac:dyDescent="0.25">
      <c r="AP25" s="42">
        <v>55</v>
      </c>
      <c r="AQ25" s="38">
        <v>402.43</v>
      </c>
      <c r="AR25" s="38">
        <v>2.7089999999999999E-2</v>
      </c>
      <c r="AS25" s="38">
        <v>2.4849042069428222</v>
      </c>
      <c r="AT25" s="38">
        <v>8.2553710193509071E-5</v>
      </c>
      <c r="AU25" s="38">
        <v>12113.325950535253</v>
      </c>
      <c r="AV25" s="38">
        <v>401.76</v>
      </c>
      <c r="AW25" s="39">
        <v>2.4890481879729194</v>
      </c>
    </row>
    <row r="26" spans="42:49" x14ac:dyDescent="0.25">
      <c r="AP26" s="42">
        <v>60</v>
      </c>
      <c r="AQ26" s="38">
        <v>462.1</v>
      </c>
      <c r="AR26" s="38">
        <v>2.2792E-2</v>
      </c>
      <c r="AS26" s="38">
        <v>2.1640337589266392</v>
      </c>
      <c r="AT26" s="38">
        <v>6.841362749512232E-5</v>
      </c>
      <c r="AU26" s="38">
        <v>14616.970866970867</v>
      </c>
      <c r="AV26" s="38">
        <v>464.7</v>
      </c>
      <c r="AW26" s="39">
        <v>2.1519259737465033</v>
      </c>
    </row>
    <row r="27" spans="42:49" x14ac:dyDescent="0.25">
      <c r="AP27" s="42">
        <v>65</v>
      </c>
      <c r="AQ27" s="38">
        <v>558.89</v>
      </c>
      <c r="AR27" s="38">
        <v>1.9390999999999999E-2</v>
      </c>
      <c r="AS27" s="38">
        <v>1.7892608563402459</v>
      </c>
      <c r="AT27" s="38">
        <v>5.7344373798610085E-5</v>
      </c>
      <c r="AU27" s="38">
        <v>17438.5023980197</v>
      </c>
      <c r="AV27" s="38">
        <v>553.24</v>
      </c>
      <c r="AW27" s="39">
        <v>1.8075338008820765</v>
      </c>
    </row>
    <row r="28" spans="42:49" x14ac:dyDescent="0.25">
      <c r="AP28" s="42">
        <v>70</v>
      </c>
      <c r="AQ28" s="38">
        <v>651.16</v>
      </c>
      <c r="AR28" s="38">
        <v>1.6763E-2</v>
      </c>
      <c r="AS28" s="38">
        <v>1.5357208673751459</v>
      </c>
      <c r="AT28" s="38">
        <v>4.8850356986740497E-5</v>
      </c>
      <c r="AU28" s="38">
        <v>20470.679472648091</v>
      </c>
      <c r="AV28" s="38">
        <v>634.91</v>
      </c>
      <c r="AW28" s="39">
        <v>1.5750263816918935</v>
      </c>
    </row>
    <row r="29" spans="42:49" x14ac:dyDescent="0.25">
      <c r="AP29" s="42">
        <v>75</v>
      </c>
      <c r="AQ29" s="38">
        <v>748.42</v>
      </c>
      <c r="AR29" s="38">
        <v>1.4792E-2</v>
      </c>
      <c r="AS29" s="38">
        <v>1.3361481521071057</v>
      </c>
      <c r="AT29" s="38">
        <v>4.2487433577480974E-5</v>
      </c>
      <c r="AU29" s="38">
        <v>23536.371011357489</v>
      </c>
      <c r="AV29" s="38">
        <v>729.26</v>
      </c>
      <c r="AW29" s="39">
        <v>1.3712530510380385</v>
      </c>
    </row>
    <row r="30" spans="42:49" x14ac:dyDescent="0.25">
      <c r="AP30" s="42">
        <v>80</v>
      </c>
      <c r="AQ30" s="38">
        <v>866.66</v>
      </c>
      <c r="AR30" s="38">
        <v>1.3268E-2</v>
      </c>
      <c r="AS30" s="38">
        <v>1.1538550296540744</v>
      </c>
      <c r="AT30" s="38">
        <v>3.7570437491151075E-5</v>
      </c>
      <c r="AU30" s="38">
        <v>26616.671691287302</v>
      </c>
      <c r="AV30" s="38">
        <v>810.65</v>
      </c>
      <c r="AW30" s="39">
        <v>1.2335779929686055</v>
      </c>
    </row>
    <row r="31" spans="42:49" ht="15.75" thickBot="1" x14ac:dyDescent="0.3">
      <c r="AP31" s="43">
        <v>90</v>
      </c>
      <c r="AQ31" s="44">
        <v>1074.72</v>
      </c>
      <c r="AR31" s="44">
        <v>1.0887000000000001E-2</v>
      </c>
      <c r="AS31" s="44">
        <v>0.93047491439630781</v>
      </c>
      <c r="AT31" s="44">
        <v>2.9979347377116898E-5</v>
      </c>
      <c r="AU31" s="44">
        <v>33356.296500413329</v>
      </c>
      <c r="AV31" s="44">
        <v>1082.05</v>
      </c>
      <c r="AW31" s="45">
        <v>0.92417171110392315</v>
      </c>
    </row>
    <row r="32" spans="42:49" ht="15.75" thickTop="1" x14ac:dyDescent="0.25"/>
    <row r="33" spans="42:49" ht="15.75" thickBot="1" x14ac:dyDescent="0.3"/>
    <row r="34" spans="42:49" ht="15.75" thickTop="1" x14ac:dyDescent="0.25">
      <c r="AP34" s="37" t="s">
        <v>35</v>
      </c>
      <c r="AQ34" s="3"/>
      <c r="AR34" s="3"/>
      <c r="AS34" s="3"/>
      <c r="AT34" s="3"/>
      <c r="AU34" s="3"/>
      <c r="AV34" s="3"/>
      <c r="AW34" s="4"/>
    </row>
    <row r="35" spans="42:49" x14ac:dyDescent="0.25">
      <c r="AP35" s="86" t="s">
        <v>14</v>
      </c>
      <c r="AQ35" s="87"/>
      <c r="AR35" s="38"/>
      <c r="AS35" s="38"/>
      <c r="AT35" s="38"/>
      <c r="AU35" s="38"/>
      <c r="AV35" s="38"/>
      <c r="AW35" s="39"/>
    </row>
    <row r="36" spans="42:49" x14ac:dyDescent="0.25">
      <c r="AP36" s="40"/>
      <c r="AQ36" s="35" t="s">
        <v>27</v>
      </c>
      <c r="AR36" s="35" t="s">
        <v>28</v>
      </c>
      <c r="AS36" s="35" t="s">
        <v>29</v>
      </c>
      <c r="AT36" s="36" t="s">
        <v>30</v>
      </c>
      <c r="AU36" s="35" t="s">
        <v>31</v>
      </c>
      <c r="AV36" s="35" t="s">
        <v>32</v>
      </c>
      <c r="AW36" s="41" t="s">
        <v>33</v>
      </c>
    </row>
    <row r="37" spans="42:49" x14ac:dyDescent="0.25">
      <c r="AP37" s="42">
        <v>30</v>
      </c>
      <c r="AQ37" s="38">
        <v>155.47999999999999</v>
      </c>
      <c r="AR37" s="38">
        <v>8.5741999999999999E-2</v>
      </c>
      <c r="AS37" s="38">
        <v>6.4316953949060975</v>
      </c>
      <c r="AT37" s="38">
        <v>2.8283687943262412E-4</v>
      </c>
      <c r="AU37" s="38">
        <v>3535.6068204613839</v>
      </c>
      <c r="AV37" s="38">
        <v>139.87</v>
      </c>
      <c r="AW37" s="39">
        <v>7.1494959605347823</v>
      </c>
    </row>
    <row r="38" spans="42:49" x14ac:dyDescent="0.25">
      <c r="AP38" s="42">
        <v>40</v>
      </c>
      <c r="AQ38" s="38">
        <v>227.22</v>
      </c>
      <c r="AR38" s="38">
        <v>5.1180000000000003E-2</v>
      </c>
      <c r="AS38" s="38">
        <v>4.4010210368805565</v>
      </c>
      <c r="AT38" s="38">
        <v>1.6343605300973976E-4</v>
      </c>
      <c r="AU38" s="38">
        <v>6118.601016021883</v>
      </c>
      <c r="AV38" s="38">
        <v>221.35</v>
      </c>
      <c r="AW38" s="39">
        <v>4.5177320984865599</v>
      </c>
    </row>
    <row r="39" spans="42:49" x14ac:dyDescent="0.25">
      <c r="AP39" s="42">
        <v>45</v>
      </c>
      <c r="AQ39" s="38">
        <v>290.55</v>
      </c>
      <c r="AR39" s="38">
        <v>3.9668000000000002E-2</v>
      </c>
      <c r="AS39" s="38">
        <v>3.4417484081913612</v>
      </c>
      <c r="AT39" s="38">
        <v>1.2468332547540471E-4</v>
      </c>
      <c r="AU39" s="38">
        <v>8020.3186447514354</v>
      </c>
      <c r="AV39" s="38">
        <v>276.08999999999997</v>
      </c>
      <c r="AW39" s="39">
        <v>3.6220073164547797</v>
      </c>
    </row>
    <row r="40" spans="42:49" x14ac:dyDescent="0.25">
      <c r="AP40" s="42">
        <v>50</v>
      </c>
      <c r="AQ40" s="38">
        <v>346.29</v>
      </c>
      <c r="AR40" s="38">
        <v>3.2809999999999999E-2</v>
      </c>
      <c r="AS40" s="38">
        <v>2.8877530393600739</v>
      </c>
      <c r="AT40" s="38">
        <v>1.0153179637939039E-4</v>
      </c>
      <c r="AU40" s="38">
        <v>9849.1313623895148</v>
      </c>
      <c r="AV40" s="38">
        <v>332.47</v>
      </c>
      <c r="AW40" s="39">
        <v>3.007790176557283</v>
      </c>
    </row>
    <row r="41" spans="42:49" x14ac:dyDescent="0.25">
      <c r="AP41" s="42">
        <v>55</v>
      </c>
      <c r="AQ41" s="38">
        <v>402.43</v>
      </c>
      <c r="AR41" s="38">
        <v>2.7089999999999999E-2</v>
      </c>
      <c r="AS41" s="38">
        <v>2.4849042069428222</v>
      </c>
      <c r="AT41" s="38">
        <v>8.2553710193509071E-5</v>
      </c>
      <c r="AU41" s="38">
        <v>12113.325950535253</v>
      </c>
      <c r="AV41" s="38">
        <v>401.76</v>
      </c>
      <c r="AW41" s="39">
        <v>2.4890481879729194</v>
      </c>
    </row>
    <row r="42" spans="42:49" x14ac:dyDescent="0.25">
      <c r="AP42" s="42">
        <v>60</v>
      </c>
      <c r="AQ42" s="38">
        <v>462.1</v>
      </c>
      <c r="AR42" s="38">
        <v>2.2792E-2</v>
      </c>
      <c r="AS42" s="38">
        <v>2.1640337589266392</v>
      </c>
      <c r="AT42" s="38">
        <v>6.841362749512232E-5</v>
      </c>
      <c r="AU42" s="38">
        <v>14616.970866970867</v>
      </c>
      <c r="AV42" s="38">
        <v>464.7</v>
      </c>
      <c r="AW42" s="39">
        <v>2.1519259737465033</v>
      </c>
    </row>
    <row r="43" spans="42:49" x14ac:dyDescent="0.25">
      <c r="AP43" s="42">
        <v>65</v>
      </c>
      <c r="AQ43" s="38">
        <v>558.89</v>
      </c>
      <c r="AR43" s="38">
        <v>1.9390999999999999E-2</v>
      </c>
      <c r="AS43" s="38">
        <v>1.7892608563402459</v>
      </c>
      <c r="AT43" s="38">
        <v>5.7344373798610085E-5</v>
      </c>
      <c r="AU43" s="38">
        <v>17438.5023980197</v>
      </c>
      <c r="AV43" s="38">
        <v>553.24</v>
      </c>
      <c r="AW43" s="39">
        <v>1.8075338008820765</v>
      </c>
    </row>
    <row r="44" spans="42:49" x14ac:dyDescent="0.25">
      <c r="AP44" s="42">
        <v>70</v>
      </c>
      <c r="AQ44" s="38">
        <v>651.16</v>
      </c>
      <c r="AR44" s="38">
        <v>1.6763E-2</v>
      </c>
      <c r="AS44" s="38">
        <v>1.5357208673751459</v>
      </c>
      <c r="AT44" s="38">
        <v>4.8850356986740497E-5</v>
      </c>
      <c r="AU44" s="38">
        <v>20470.679472648091</v>
      </c>
      <c r="AV44" s="38">
        <v>634.91</v>
      </c>
      <c r="AW44" s="39">
        <v>1.5750263816918935</v>
      </c>
    </row>
    <row r="45" spans="42:49" x14ac:dyDescent="0.25">
      <c r="AP45" s="42">
        <v>75</v>
      </c>
      <c r="AQ45" s="38">
        <v>748.42</v>
      </c>
      <c r="AR45" s="38">
        <v>1.4792E-2</v>
      </c>
      <c r="AS45" s="38">
        <v>1.3361481521071057</v>
      </c>
      <c r="AT45" s="38">
        <v>4.2487433577480974E-5</v>
      </c>
      <c r="AU45" s="38">
        <v>23536.371011357489</v>
      </c>
      <c r="AV45" s="38">
        <v>729.26</v>
      </c>
      <c r="AW45" s="39">
        <v>1.3712530510380385</v>
      </c>
    </row>
    <row r="46" spans="42:49" x14ac:dyDescent="0.25">
      <c r="AP46" s="42">
        <v>80</v>
      </c>
      <c r="AQ46" s="38">
        <v>866.66</v>
      </c>
      <c r="AR46" s="38">
        <v>1.3268E-2</v>
      </c>
      <c r="AS46" s="38">
        <v>1.1538550296540744</v>
      </c>
      <c r="AT46" s="38">
        <v>3.7570437491151075E-5</v>
      </c>
      <c r="AU46" s="38">
        <v>26616.671691287302</v>
      </c>
      <c r="AV46" s="38">
        <v>810.65</v>
      </c>
      <c r="AW46" s="39">
        <v>1.2335779929686055</v>
      </c>
    </row>
    <row r="47" spans="42:49" ht="15.75" thickBot="1" x14ac:dyDescent="0.3">
      <c r="AP47" s="43">
        <v>90</v>
      </c>
      <c r="AQ47" s="44">
        <v>1074.72</v>
      </c>
      <c r="AR47" s="44">
        <v>1.0887000000000001E-2</v>
      </c>
      <c r="AS47" s="44">
        <v>0.93047491439630781</v>
      </c>
      <c r="AT47" s="44">
        <v>2.9979347377116898E-5</v>
      </c>
      <c r="AU47" s="44">
        <v>33356.296500413329</v>
      </c>
      <c r="AV47" s="44">
        <v>1082.05</v>
      </c>
      <c r="AW47" s="45">
        <v>0.92417171110392315</v>
      </c>
    </row>
    <row r="48" spans="42:49" ht="15.75" thickTop="1" x14ac:dyDescent="0.25"/>
  </sheetData>
  <mergeCells count="3">
    <mergeCell ref="AP3:AQ3"/>
    <mergeCell ref="AP19:AQ19"/>
    <mergeCell ref="AP35:AQ3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:AE35"/>
  <sheetViews>
    <sheetView workbookViewId="0"/>
  </sheetViews>
  <sheetFormatPr defaultRowHeight="15" x14ac:dyDescent="0.25"/>
  <cols>
    <col min="17" max="17" width="16.28515625" bestFit="1" customWidth="1"/>
    <col min="18" max="18" width="12.140625" bestFit="1" customWidth="1"/>
    <col min="19" max="19" width="13.28515625" bestFit="1" customWidth="1"/>
    <col min="21" max="21" width="12.140625" bestFit="1" customWidth="1"/>
    <col min="22" max="22" width="13.28515625" bestFit="1" customWidth="1"/>
    <col min="24" max="24" width="12.140625" bestFit="1" customWidth="1"/>
    <col min="25" max="25" width="13.28515625" bestFit="1" customWidth="1"/>
    <col min="27" max="27" width="12.140625" bestFit="1" customWidth="1"/>
    <col min="28" max="28" width="13.28515625" bestFit="1" customWidth="1"/>
    <col min="30" max="30" width="12.140625" bestFit="1" customWidth="1"/>
    <col min="31" max="31" width="13.28515625" bestFit="1" customWidth="1"/>
  </cols>
  <sheetData>
    <row r="1" spans="17:31" ht="15.75" thickBot="1" x14ac:dyDescent="0.3"/>
    <row r="2" spans="17:31" ht="15.75" thickTop="1" x14ac:dyDescent="0.25">
      <c r="Q2" s="46" t="s">
        <v>36</v>
      </c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8"/>
    </row>
    <row r="3" spans="17:31" x14ac:dyDescent="0.25">
      <c r="Q3" s="49"/>
      <c r="R3" s="88" t="s">
        <v>37</v>
      </c>
      <c r="S3" s="88"/>
      <c r="T3" s="50"/>
      <c r="U3" s="88" t="s">
        <v>38</v>
      </c>
      <c r="V3" s="88"/>
      <c r="W3" s="50"/>
      <c r="X3" s="88" t="s">
        <v>39</v>
      </c>
      <c r="Y3" s="88"/>
      <c r="Z3" s="50"/>
      <c r="AA3" s="88" t="s">
        <v>40</v>
      </c>
      <c r="AB3" s="88"/>
      <c r="AC3" s="50"/>
      <c r="AD3" s="88" t="s">
        <v>41</v>
      </c>
      <c r="AE3" s="89"/>
    </row>
    <row r="4" spans="17:31" x14ac:dyDescent="0.25">
      <c r="Q4" s="49"/>
      <c r="R4" s="50" t="s">
        <v>42</v>
      </c>
      <c r="S4" s="50" t="s">
        <v>43</v>
      </c>
      <c r="T4" s="50"/>
      <c r="U4" s="50" t="s">
        <v>42</v>
      </c>
      <c r="V4" s="50" t="s">
        <v>43</v>
      </c>
      <c r="W4" s="50"/>
      <c r="X4" s="50" t="s">
        <v>42</v>
      </c>
      <c r="Y4" s="50" t="s">
        <v>43</v>
      </c>
      <c r="Z4" s="50"/>
      <c r="AA4" s="50" t="s">
        <v>42</v>
      </c>
      <c r="AB4" s="50" t="s">
        <v>43</v>
      </c>
      <c r="AC4" s="50"/>
      <c r="AD4" s="50" t="s">
        <v>42</v>
      </c>
      <c r="AE4" s="51" t="s">
        <v>43</v>
      </c>
    </row>
    <row r="5" spans="17:31" x14ac:dyDescent="0.25">
      <c r="Q5" s="49"/>
      <c r="R5" s="50">
        <v>9.9544000000000004E-3</v>
      </c>
      <c r="S5" s="50">
        <v>5.2705000000000002E-2</v>
      </c>
      <c r="T5" s="50"/>
      <c r="U5" s="50">
        <v>9.9548999999999992E-3</v>
      </c>
      <c r="V5" s="50">
        <v>0.11613</v>
      </c>
      <c r="W5" s="50"/>
      <c r="X5" s="50">
        <v>9.9565000000000001E-3</v>
      </c>
      <c r="Y5" s="50">
        <v>9.9092E-2</v>
      </c>
      <c r="Z5" s="50"/>
      <c r="AA5" s="50">
        <v>9.9527000000000001E-3</v>
      </c>
      <c r="AB5" s="50">
        <v>0.53400999999999998</v>
      </c>
      <c r="AC5" s="50"/>
      <c r="AD5" s="50">
        <v>9.9395999999999998E-3</v>
      </c>
      <c r="AE5" s="51">
        <v>1.1115999999999999</v>
      </c>
    </row>
    <row r="6" spans="17:31" x14ac:dyDescent="0.25">
      <c r="Q6" s="49"/>
      <c r="R6" s="50">
        <v>1.4456E-2</v>
      </c>
      <c r="S6" s="50">
        <v>4.5689E-2</v>
      </c>
      <c r="T6" s="50"/>
      <c r="U6" s="50">
        <v>1.4456999999999999E-2</v>
      </c>
      <c r="V6" s="50">
        <v>0.10811</v>
      </c>
      <c r="W6" s="50"/>
      <c r="X6" s="50">
        <v>1.4455000000000001E-2</v>
      </c>
      <c r="Y6" s="50">
        <v>0.10804</v>
      </c>
      <c r="Z6" s="50"/>
      <c r="AA6" s="50">
        <v>1.4456E-2</v>
      </c>
      <c r="AB6" s="50">
        <v>0.38985999999999998</v>
      </c>
      <c r="AC6" s="50"/>
      <c r="AD6" s="50">
        <v>1.4449999999999999E-2</v>
      </c>
      <c r="AE6" s="51">
        <v>0.87080000000000002</v>
      </c>
    </row>
    <row r="7" spans="17:31" x14ac:dyDescent="0.25">
      <c r="Q7" s="49"/>
      <c r="R7" s="50">
        <v>2.0993999999999999E-2</v>
      </c>
      <c r="S7" s="50">
        <v>5.4032999999999998E-2</v>
      </c>
      <c r="T7" s="50"/>
      <c r="U7" s="50">
        <v>2.0995E-2</v>
      </c>
      <c r="V7" s="50">
        <v>0.1472</v>
      </c>
      <c r="W7" s="50"/>
      <c r="X7" s="50">
        <v>2.0996999999999998E-2</v>
      </c>
      <c r="Y7" s="50">
        <v>0.13228999999999999</v>
      </c>
      <c r="Z7" s="50"/>
      <c r="AA7" s="50">
        <v>2.0993000000000001E-2</v>
      </c>
      <c r="AB7" s="50">
        <v>0.38316</v>
      </c>
      <c r="AC7" s="50"/>
      <c r="AD7" s="50">
        <v>2.0983999999999999E-2</v>
      </c>
      <c r="AE7" s="51">
        <v>0.87394000000000005</v>
      </c>
    </row>
    <row r="8" spans="17:31" x14ac:dyDescent="0.25">
      <c r="Q8" s="49"/>
      <c r="R8" s="50">
        <v>3.0485999999999999E-2</v>
      </c>
      <c r="S8" s="50">
        <v>7.7807000000000001E-2</v>
      </c>
      <c r="T8" s="50"/>
      <c r="U8" s="50">
        <v>3.0488999999999999E-2</v>
      </c>
      <c r="V8" s="50">
        <v>0.11697</v>
      </c>
      <c r="W8" s="50"/>
      <c r="X8" s="50">
        <v>3.0491999999999998E-2</v>
      </c>
      <c r="Y8" s="50">
        <v>0.128</v>
      </c>
      <c r="Z8" s="50"/>
      <c r="AA8" s="50">
        <v>3.049E-2</v>
      </c>
      <c r="AB8" s="50">
        <v>0.4098</v>
      </c>
      <c r="AC8" s="50"/>
      <c r="AD8" s="50">
        <v>3.0481000000000001E-2</v>
      </c>
      <c r="AE8" s="51">
        <v>0.82477999999999996</v>
      </c>
    </row>
    <row r="9" spans="17:31" x14ac:dyDescent="0.25">
      <c r="Q9" s="49"/>
      <c r="R9" s="50">
        <v>4.4276000000000003E-2</v>
      </c>
      <c r="S9" s="50">
        <v>7.2192000000000006E-2</v>
      </c>
      <c r="T9" s="50"/>
      <c r="U9" s="50">
        <v>4.4275000000000002E-2</v>
      </c>
      <c r="V9" s="50">
        <v>0.12820999999999999</v>
      </c>
      <c r="W9" s="50"/>
      <c r="X9" s="50">
        <v>4.4278999999999999E-2</v>
      </c>
      <c r="Y9" s="50">
        <v>0.15251000000000001</v>
      </c>
      <c r="Z9" s="50"/>
      <c r="AA9" s="50">
        <v>4.4269999999999997E-2</v>
      </c>
      <c r="AB9" s="50">
        <v>0.37157000000000001</v>
      </c>
      <c r="AC9" s="50"/>
      <c r="AD9" s="50">
        <v>4.4243999999999999E-2</v>
      </c>
      <c r="AE9" s="51">
        <v>0.91468000000000005</v>
      </c>
    </row>
    <row r="10" spans="17:31" x14ac:dyDescent="0.25">
      <c r="Q10" s="49"/>
      <c r="R10" s="50">
        <v>6.4304E-2</v>
      </c>
      <c r="S10" s="50">
        <v>8.9436000000000002E-2</v>
      </c>
      <c r="T10" s="50"/>
      <c r="U10" s="50">
        <v>6.4298999999999995E-2</v>
      </c>
      <c r="V10" s="50">
        <v>0.12402000000000001</v>
      </c>
      <c r="W10" s="50"/>
      <c r="X10" s="50">
        <v>6.4297999999999994E-2</v>
      </c>
      <c r="Y10" s="50">
        <v>0.14935000000000001</v>
      </c>
      <c r="Z10" s="50"/>
      <c r="AA10" s="50">
        <v>6.4296000000000006E-2</v>
      </c>
      <c r="AB10" s="50">
        <v>0.37319999999999998</v>
      </c>
      <c r="AC10" s="50"/>
      <c r="AD10" s="50">
        <v>6.4255999999999994E-2</v>
      </c>
      <c r="AE10" s="51">
        <v>0.89229999999999998</v>
      </c>
    </row>
    <row r="11" spans="17:31" x14ac:dyDescent="0.25">
      <c r="Q11" s="49"/>
      <c r="R11" s="50">
        <v>9.3383999999999995E-2</v>
      </c>
      <c r="S11" s="50">
        <v>9.1260999999999995E-2</v>
      </c>
      <c r="T11" s="50"/>
      <c r="U11" s="50">
        <v>9.3377000000000002E-2</v>
      </c>
      <c r="V11" s="50">
        <v>0.12564</v>
      </c>
      <c r="W11" s="50"/>
      <c r="X11" s="50">
        <v>9.3378000000000003E-2</v>
      </c>
      <c r="Y11" s="50">
        <v>0.15914</v>
      </c>
      <c r="Z11" s="50"/>
      <c r="AA11" s="50">
        <v>9.3370999999999996E-2</v>
      </c>
      <c r="AB11" s="50">
        <v>0.37924000000000002</v>
      </c>
      <c r="AC11" s="50"/>
      <c r="AD11" s="50">
        <v>9.3304999999999999E-2</v>
      </c>
      <c r="AE11" s="51">
        <v>0.89878999999999998</v>
      </c>
    </row>
    <row r="12" spans="17:31" x14ac:dyDescent="0.25">
      <c r="Q12" s="49"/>
      <c r="R12" s="50">
        <v>0.13561000000000001</v>
      </c>
      <c r="S12" s="50">
        <v>9.8983000000000002E-2</v>
      </c>
      <c r="T12" s="50"/>
      <c r="U12" s="50">
        <v>0.13561000000000001</v>
      </c>
      <c r="V12" s="50">
        <v>0.12626000000000001</v>
      </c>
      <c r="W12" s="50"/>
      <c r="X12" s="50">
        <v>0.1356</v>
      </c>
      <c r="Y12" s="50">
        <v>0.16708999999999999</v>
      </c>
      <c r="Z12" s="50"/>
      <c r="AA12" s="50">
        <v>0.1356</v>
      </c>
      <c r="AB12" s="50">
        <v>0.37298999999999999</v>
      </c>
      <c r="AC12" s="50"/>
      <c r="AD12" s="50">
        <v>0.13550999999999999</v>
      </c>
      <c r="AE12" s="51">
        <v>0.90761999999999998</v>
      </c>
    </row>
    <row r="13" spans="17:31" x14ac:dyDescent="0.25">
      <c r="Q13" s="49"/>
      <c r="R13" s="50">
        <v>0.19694</v>
      </c>
      <c r="S13" s="50">
        <v>9.8988999999999994E-2</v>
      </c>
      <c r="T13" s="50"/>
      <c r="U13" s="50">
        <v>0.19694</v>
      </c>
      <c r="V13" s="50">
        <v>0.12483</v>
      </c>
      <c r="W13" s="50"/>
      <c r="X13" s="50">
        <v>0.19692999999999999</v>
      </c>
      <c r="Y13" s="50">
        <v>0.16112000000000001</v>
      </c>
      <c r="Z13" s="50"/>
      <c r="AA13" s="50">
        <v>0.19692000000000001</v>
      </c>
      <c r="AB13" s="50">
        <v>0.37417</v>
      </c>
      <c r="AC13" s="50"/>
      <c r="AD13" s="50">
        <v>0.19683</v>
      </c>
      <c r="AE13" s="51">
        <v>0.89873999999999998</v>
      </c>
    </row>
    <row r="14" spans="17:31" x14ac:dyDescent="0.25">
      <c r="Q14" s="49"/>
      <c r="R14" s="50">
        <v>0.28599000000000002</v>
      </c>
      <c r="S14" s="50">
        <v>0.10267999999999999</v>
      </c>
      <c r="T14" s="50"/>
      <c r="U14" s="50">
        <v>0.28597</v>
      </c>
      <c r="V14" s="50">
        <v>0.12286999999999999</v>
      </c>
      <c r="W14" s="50"/>
      <c r="X14" s="50">
        <v>0.28597</v>
      </c>
      <c r="Y14" s="50">
        <v>0.16114000000000001</v>
      </c>
      <c r="Z14" s="50"/>
      <c r="AA14" s="50">
        <v>0.28595999999999999</v>
      </c>
      <c r="AB14" s="50">
        <v>0.37451000000000001</v>
      </c>
      <c r="AC14" s="50"/>
      <c r="AD14" s="50">
        <v>0.28583999999999998</v>
      </c>
      <c r="AE14" s="51">
        <v>0.90214000000000005</v>
      </c>
    </row>
    <row r="15" spans="17:31" x14ac:dyDescent="0.25">
      <c r="Q15" s="49"/>
      <c r="R15" s="50">
        <v>0.41532999999999998</v>
      </c>
      <c r="S15" s="50">
        <v>0.10548</v>
      </c>
      <c r="T15" s="50"/>
      <c r="U15" s="50">
        <v>0.41532000000000002</v>
      </c>
      <c r="V15" s="50">
        <v>0.12327</v>
      </c>
      <c r="W15" s="50"/>
      <c r="X15" s="50">
        <v>0.41532999999999998</v>
      </c>
      <c r="Y15" s="50">
        <v>0.16395000000000001</v>
      </c>
      <c r="Z15" s="50"/>
      <c r="AA15" s="50">
        <v>0.41536000000000001</v>
      </c>
      <c r="AB15" s="50">
        <v>0.37363000000000002</v>
      </c>
      <c r="AC15" s="50"/>
      <c r="AD15" s="50">
        <v>0.41544999999999999</v>
      </c>
      <c r="AE15" s="51">
        <v>0.90812999999999999</v>
      </c>
    </row>
    <row r="16" spans="17:31" x14ac:dyDescent="0.25">
      <c r="Q16" s="49"/>
      <c r="R16" s="50">
        <v>0.60309000000000001</v>
      </c>
      <c r="S16" s="50">
        <v>0.10552</v>
      </c>
      <c r="T16" s="50"/>
      <c r="U16" s="50">
        <v>0.60309999999999997</v>
      </c>
      <c r="V16" s="50">
        <v>0.12482</v>
      </c>
      <c r="W16" s="50"/>
      <c r="X16" s="50">
        <v>0.60313000000000005</v>
      </c>
      <c r="Y16" s="50">
        <v>0.16916999999999999</v>
      </c>
      <c r="Z16" s="50"/>
      <c r="AA16" s="50">
        <v>0.60318000000000005</v>
      </c>
      <c r="AB16" s="50">
        <v>0.37445000000000001</v>
      </c>
      <c r="AC16" s="50"/>
      <c r="AD16" s="50">
        <v>0.60282999999999998</v>
      </c>
      <c r="AE16" s="51">
        <v>0.91149000000000002</v>
      </c>
    </row>
    <row r="17" spans="17:31" x14ac:dyDescent="0.25">
      <c r="Q17" s="49"/>
      <c r="R17" s="50">
        <v>0.87588999999999995</v>
      </c>
      <c r="S17" s="50">
        <v>0.10691000000000001</v>
      </c>
      <c r="T17" s="50"/>
      <c r="U17" s="50">
        <v>0.87590000000000001</v>
      </c>
      <c r="V17" s="50">
        <v>0.12628</v>
      </c>
      <c r="W17" s="50"/>
      <c r="X17" s="50">
        <v>0.87590000000000001</v>
      </c>
      <c r="Y17" s="50">
        <v>0.16928000000000001</v>
      </c>
      <c r="Z17" s="50"/>
      <c r="AA17" s="50">
        <v>0.87587999999999999</v>
      </c>
      <c r="AB17" s="50">
        <v>0.37867000000000001</v>
      </c>
      <c r="AC17" s="50"/>
      <c r="AD17" s="50">
        <v>0.87549999999999994</v>
      </c>
      <c r="AE17" s="51">
        <v>0.90991</v>
      </c>
    </row>
    <row r="18" spans="17:31" x14ac:dyDescent="0.25">
      <c r="Q18" s="49"/>
      <c r="R18" s="50">
        <v>1.2719</v>
      </c>
      <c r="S18" s="50">
        <v>0.10607</v>
      </c>
      <c r="T18" s="50"/>
      <c r="U18" s="50">
        <v>1.272</v>
      </c>
      <c r="V18" s="50">
        <v>0.12848999999999999</v>
      </c>
      <c r="W18" s="50"/>
      <c r="X18" s="50">
        <v>1.2719</v>
      </c>
      <c r="Y18" s="50">
        <v>0.17002999999999999</v>
      </c>
      <c r="Z18" s="50"/>
      <c r="AA18" s="50">
        <v>1.2719</v>
      </c>
      <c r="AB18" s="50">
        <v>0.37979000000000002</v>
      </c>
      <c r="AC18" s="50"/>
      <c r="AD18" s="50">
        <v>1.2715000000000001</v>
      </c>
      <c r="AE18" s="51">
        <v>0.91413</v>
      </c>
    </row>
    <row r="19" spans="17:31" x14ac:dyDescent="0.25">
      <c r="Q19" s="49"/>
      <c r="R19" s="50">
        <v>1.8472</v>
      </c>
      <c r="S19" s="50">
        <v>0.10281</v>
      </c>
      <c r="T19" s="50"/>
      <c r="U19" s="50">
        <v>1.8472</v>
      </c>
      <c r="V19" s="50">
        <v>0.13031000000000001</v>
      </c>
      <c r="W19" s="50"/>
      <c r="X19" s="50">
        <v>1.8472999999999999</v>
      </c>
      <c r="Y19" s="50">
        <v>0.17055000000000001</v>
      </c>
      <c r="Z19" s="50"/>
      <c r="AA19" s="50">
        <v>1.8472</v>
      </c>
      <c r="AB19" s="50">
        <v>0.37813000000000002</v>
      </c>
      <c r="AC19" s="50"/>
      <c r="AD19" s="50">
        <v>1.8465</v>
      </c>
      <c r="AE19" s="51">
        <v>0.91676000000000002</v>
      </c>
    </row>
    <row r="20" spans="17:31" x14ac:dyDescent="0.25">
      <c r="Q20" s="49"/>
      <c r="R20" s="50">
        <v>2.6827000000000001</v>
      </c>
      <c r="S20" s="50">
        <v>0.10256999999999999</v>
      </c>
      <c r="T20" s="50"/>
      <c r="U20" s="50">
        <v>2.6825000000000001</v>
      </c>
      <c r="V20" s="50">
        <v>0.12881000000000001</v>
      </c>
      <c r="W20" s="50"/>
      <c r="X20" s="50">
        <v>2.6825000000000001</v>
      </c>
      <c r="Y20" s="50">
        <v>0.16958000000000001</v>
      </c>
      <c r="Z20" s="50"/>
      <c r="AA20" s="50">
        <v>2.6823999999999999</v>
      </c>
      <c r="AB20" s="50">
        <v>0.37696000000000002</v>
      </c>
      <c r="AC20" s="50"/>
      <c r="AD20" s="50">
        <v>2.6812</v>
      </c>
      <c r="AE20" s="51">
        <v>0.91695000000000004</v>
      </c>
    </row>
    <row r="21" spans="17:31" x14ac:dyDescent="0.25">
      <c r="Q21" s="49"/>
      <c r="R21" s="50">
        <v>3.8963000000000001</v>
      </c>
      <c r="S21" s="50">
        <v>9.4058000000000003E-2</v>
      </c>
      <c r="T21" s="50"/>
      <c r="U21" s="50">
        <v>3.8955000000000002</v>
      </c>
      <c r="V21" s="50">
        <v>0.14151</v>
      </c>
      <c r="W21" s="50"/>
      <c r="X21" s="50">
        <v>3.8954</v>
      </c>
      <c r="Y21" s="50">
        <v>0.18084</v>
      </c>
      <c r="Z21" s="50"/>
      <c r="AA21" s="50">
        <v>3.8950999999999998</v>
      </c>
      <c r="AB21" s="50">
        <v>0.37561</v>
      </c>
      <c r="AC21" s="50"/>
      <c r="AD21" s="50">
        <v>3.8940000000000001</v>
      </c>
      <c r="AE21" s="51">
        <v>0.91993000000000003</v>
      </c>
    </row>
    <row r="22" spans="17:31" x14ac:dyDescent="0.25">
      <c r="Q22" s="49"/>
      <c r="R22" s="50">
        <v>5.6574</v>
      </c>
      <c r="S22" s="50">
        <v>0.10384</v>
      </c>
      <c r="T22" s="50"/>
      <c r="U22" s="50">
        <v>5.6571999999999996</v>
      </c>
      <c r="V22" s="50">
        <v>0.12783</v>
      </c>
      <c r="W22" s="50"/>
      <c r="X22" s="50">
        <v>5.6576000000000004</v>
      </c>
      <c r="Y22" s="50">
        <v>0.16927</v>
      </c>
      <c r="Z22" s="50"/>
      <c r="AA22" s="50">
        <v>5.6574</v>
      </c>
      <c r="AB22" s="50">
        <v>0.37995000000000001</v>
      </c>
      <c r="AC22" s="50"/>
      <c r="AD22" s="50">
        <v>5.6550000000000002</v>
      </c>
      <c r="AE22" s="51">
        <v>0.91979</v>
      </c>
    </row>
    <row r="23" spans="17:31" x14ac:dyDescent="0.25">
      <c r="Q23" s="49"/>
      <c r="R23" s="50">
        <v>8.2158999999999995</v>
      </c>
      <c r="S23" s="50">
        <v>9.4654000000000002E-2</v>
      </c>
      <c r="T23" s="50"/>
      <c r="U23" s="50">
        <v>8.2157</v>
      </c>
      <c r="V23" s="50">
        <v>0.14152000000000001</v>
      </c>
      <c r="W23" s="50"/>
      <c r="X23" s="50">
        <v>8.2157999999999998</v>
      </c>
      <c r="Y23" s="50">
        <v>0.18339</v>
      </c>
      <c r="Z23" s="50"/>
      <c r="AA23" s="50">
        <v>8.2155000000000005</v>
      </c>
      <c r="AB23" s="50">
        <v>0.36947999999999998</v>
      </c>
      <c r="AC23" s="50"/>
      <c r="AD23" s="50">
        <v>8.2121999999999993</v>
      </c>
      <c r="AE23" s="51">
        <v>0.93411999999999995</v>
      </c>
    </row>
    <row r="24" spans="17:31" x14ac:dyDescent="0.25">
      <c r="Q24" s="49"/>
      <c r="R24" s="50">
        <v>11.930999999999999</v>
      </c>
      <c r="S24" s="50">
        <v>0.10460999999999999</v>
      </c>
      <c r="T24" s="50"/>
      <c r="U24" s="50">
        <v>11.930999999999999</v>
      </c>
      <c r="V24" s="50">
        <v>0.12886</v>
      </c>
      <c r="W24" s="50"/>
      <c r="X24" s="50">
        <v>11.932</v>
      </c>
      <c r="Y24" s="50">
        <v>0.17113</v>
      </c>
      <c r="Z24" s="50"/>
      <c r="AA24" s="50">
        <v>11.930999999999999</v>
      </c>
      <c r="AB24" s="50">
        <v>0.38241999999999998</v>
      </c>
      <c r="AC24" s="50"/>
      <c r="AD24" s="50">
        <v>11.926</v>
      </c>
      <c r="AE24" s="51">
        <v>0.92315000000000003</v>
      </c>
    </row>
    <row r="25" spans="17:31" x14ac:dyDescent="0.25">
      <c r="Q25" s="49"/>
      <c r="R25" s="50">
        <v>17.327000000000002</v>
      </c>
      <c r="S25" s="50">
        <v>0.10405</v>
      </c>
      <c r="T25" s="50"/>
      <c r="U25" s="50">
        <v>17.327000000000002</v>
      </c>
      <c r="V25" s="50">
        <v>0.12928000000000001</v>
      </c>
      <c r="W25" s="50"/>
      <c r="X25" s="50">
        <v>17.327000000000002</v>
      </c>
      <c r="Y25" s="50">
        <v>0.17065</v>
      </c>
      <c r="Z25" s="50"/>
      <c r="AA25" s="50">
        <v>17.326000000000001</v>
      </c>
      <c r="AB25" s="50">
        <v>0.38175999999999999</v>
      </c>
      <c r="AC25" s="50"/>
      <c r="AD25" s="50">
        <v>17.318999999999999</v>
      </c>
      <c r="AE25" s="51">
        <v>0.92464999999999997</v>
      </c>
    </row>
    <row r="26" spans="17:31" x14ac:dyDescent="0.25">
      <c r="Q26" s="49"/>
      <c r="R26" s="50">
        <v>25.161999999999999</v>
      </c>
      <c r="S26" s="50">
        <v>0.10390000000000001</v>
      </c>
      <c r="T26" s="50"/>
      <c r="U26" s="50">
        <v>25.163</v>
      </c>
      <c r="V26" s="50">
        <v>0.12936</v>
      </c>
      <c r="W26" s="50"/>
      <c r="X26" s="50">
        <v>25.163</v>
      </c>
      <c r="Y26" s="50">
        <v>0.17113</v>
      </c>
      <c r="Z26" s="50"/>
      <c r="AA26" s="50">
        <v>25.161999999999999</v>
      </c>
      <c r="AB26" s="50">
        <v>0.38225999999999999</v>
      </c>
      <c r="AC26" s="50"/>
      <c r="AD26" s="50">
        <v>25.151</v>
      </c>
      <c r="AE26" s="51">
        <v>0.92615999999999998</v>
      </c>
    </row>
    <row r="27" spans="17:31" x14ac:dyDescent="0.25">
      <c r="Q27" s="49"/>
      <c r="R27" s="50">
        <v>36.542000000000002</v>
      </c>
      <c r="S27" s="50">
        <v>0.1043</v>
      </c>
      <c r="T27" s="50"/>
      <c r="U27" s="50">
        <v>36.539000000000001</v>
      </c>
      <c r="V27" s="50">
        <v>0.12975</v>
      </c>
      <c r="W27" s="50"/>
      <c r="X27" s="50">
        <v>36.542000000000002</v>
      </c>
      <c r="Y27" s="50">
        <v>0.17105000000000001</v>
      </c>
      <c r="Z27" s="50"/>
      <c r="AA27" s="50">
        <v>36.54</v>
      </c>
      <c r="AB27" s="50">
        <v>0.38327</v>
      </c>
      <c r="AC27" s="50"/>
      <c r="AD27" s="50">
        <v>36.524999999999999</v>
      </c>
      <c r="AE27" s="51">
        <v>0.92664999999999997</v>
      </c>
    </row>
    <row r="28" spans="17:31" x14ac:dyDescent="0.25">
      <c r="Q28" s="49"/>
      <c r="R28" s="50">
        <v>53.067999999999998</v>
      </c>
      <c r="S28" s="50">
        <v>0.10442</v>
      </c>
      <c r="T28" s="50"/>
      <c r="U28" s="50">
        <v>53.067</v>
      </c>
      <c r="V28" s="50">
        <v>0.12984000000000001</v>
      </c>
      <c r="W28" s="50"/>
      <c r="X28" s="50">
        <v>53.066000000000003</v>
      </c>
      <c r="Y28" s="50">
        <v>0.17166000000000001</v>
      </c>
      <c r="Z28" s="50"/>
      <c r="AA28" s="50">
        <v>53.064</v>
      </c>
      <c r="AB28" s="50">
        <v>0.38353999999999999</v>
      </c>
      <c r="AC28" s="50"/>
      <c r="AD28" s="50">
        <v>53.042999999999999</v>
      </c>
      <c r="AE28" s="51">
        <v>0.92813000000000001</v>
      </c>
    </row>
    <row r="29" spans="17:31" x14ac:dyDescent="0.25">
      <c r="Q29" s="49"/>
      <c r="R29" s="50">
        <v>77.058999999999997</v>
      </c>
      <c r="S29" s="50">
        <v>0.10478999999999999</v>
      </c>
      <c r="T29" s="50"/>
      <c r="U29" s="50">
        <v>77.058999999999997</v>
      </c>
      <c r="V29" s="50">
        <v>0.13025999999999999</v>
      </c>
      <c r="W29" s="50"/>
      <c r="X29" s="50">
        <v>77.064999999999998</v>
      </c>
      <c r="Y29" s="50">
        <v>0.17197000000000001</v>
      </c>
      <c r="Z29" s="50"/>
      <c r="AA29" s="50">
        <v>77.061000000000007</v>
      </c>
      <c r="AB29" s="50">
        <v>0.38402999999999998</v>
      </c>
      <c r="AC29" s="50"/>
      <c r="AD29" s="50">
        <v>77.028999999999996</v>
      </c>
      <c r="AE29" s="51">
        <v>0.92881000000000002</v>
      </c>
    </row>
    <row r="30" spans="17:31" x14ac:dyDescent="0.25">
      <c r="Q30" s="49"/>
      <c r="R30" s="50">
        <v>111.91</v>
      </c>
      <c r="S30" s="50">
        <v>0.10482</v>
      </c>
      <c r="T30" s="50"/>
      <c r="U30" s="50">
        <v>111.92</v>
      </c>
      <c r="V30" s="50">
        <v>0.13023999999999999</v>
      </c>
      <c r="W30" s="50"/>
      <c r="X30" s="50">
        <v>111.91</v>
      </c>
      <c r="Y30" s="50">
        <v>0.17233999999999999</v>
      </c>
      <c r="Z30" s="50"/>
      <c r="AA30" s="50">
        <v>111.91</v>
      </c>
      <c r="AB30" s="50">
        <v>0.38417000000000001</v>
      </c>
      <c r="AC30" s="50"/>
      <c r="AD30" s="50">
        <v>111.87</v>
      </c>
      <c r="AE30" s="51">
        <v>0.92932000000000003</v>
      </c>
    </row>
    <row r="31" spans="17:31" x14ac:dyDescent="0.25">
      <c r="Q31" s="49"/>
      <c r="R31" s="50">
        <v>162.52000000000001</v>
      </c>
      <c r="S31" s="50">
        <v>0.10512000000000001</v>
      </c>
      <c r="T31" s="50"/>
      <c r="U31" s="50">
        <v>162.52000000000001</v>
      </c>
      <c r="V31" s="50">
        <v>0.13062000000000001</v>
      </c>
      <c r="W31" s="50"/>
      <c r="X31" s="50">
        <v>162.52000000000001</v>
      </c>
      <c r="Y31" s="50">
        <v>0.17262</v>
      </c>
      <c r="Z31" s="50"/>
      <c r="AA31" s="50">
        <v>162.51</v>
      </c>
      <c r="AB31" s="50">
        <v>0.38501000000000002</v>
      </c>
      <c r="AC31" s="50"/>
      <c r="AD31" s="50">
        <v>162.44999999999999</v>
      </c>
      <c r="AE31" s="51">
        <v>0.92854000000000003</v>
      </c>
    </row>
    <row r="32" spans="17:31" x14ac:dyDescent="0.25">
      <c r="Q32" s="49"/>
      <c r="R32" s="50">
        <v>236.02</v>
      </c>
      <c r="S32" s="50">
        <v>0.10516</v>
      </c>
      <c r="T32" s="50"/>
      <c r="U32" s="50">
        <v>236.02</v>
      </c>
      <c r="V32" s="50">
        <v>0.13081999999999999</v>
      </c>
      <c r="W32" s="50"/>
      <c r="X32" s="50">
        <v>236.02</v>
      </c>
      <c r="Y32" s="50">
        <v>0.17269000000000001</v>
      </c>
      <c r="Z32" s="50"/>
      <c r="AA32" s="50">
        <v>236.01</v>
      </c>
      <c r="AB32" s="50">
        <v>0.38499</v>
      </c>
      <c r="AC32" s="50"/>
      <c r="AD32" s="50">
        <v>235.91</v>
      </c>
      <c r="AE32" s="51">
        <v>0.92649000000000004</v>
      </c>
    </row>
    <row r="33" spans="17:31" x14ac:dyDescent="0.25">
      <c r="Q33" s="49"/>
      <c r="R33" s="50">
        <v>342.76</v>
      </c>
      <c r="S33" s="50">
        <v>0.10538</v>
      </c>
      <c r="T33" s="50"/>
      <c r="U33" s="50">
        <v>342.74</v>
      </c>
      <c r="V33" s="50">
        <v>0.13106000000000001</v>
      </c>
      <c r="W33" s="50"/>
      <c r="X33" s="50">
        <v>342.74</v>
      </c>
      <c r="Y33" s="50">
        <v>0.17297000000000001</v>
      </c>
      <c r="Z33" s="50"/>
      <c r="AA33" s="50">
        <v>342.75</v>
      </c>
      <c r="AB33" s="50">
        <v>0.38500000000000001</v>
      </c>
      <c r="AC33" s="50"/>
      <c r="AD33" s="50">
        <v>342.57</v>
      </c>
      <c r="AE33" s="51">
        <v>0.92327000000000004</v>
      </c>
    </row>
    <row r="34" spans="17:31" ht="15.75" thickBot="1" x14ac:dyDescent="0.3">
      <c r="Q34" s="52"/>
      <c r="R34" s="53">
        <v>497.76</v>
      </c>
      <c r="S34" s="53">
        <v>0.10564</v>
      </c>
      <c r="T34" s="53"/>
      <c r="U34" s="53">
        <v>497.75</v>
      </c>
      <c r="V34" s="53">
        <v>0.13249</v>
      </c>
      <c r="W34" s="53"/>
      <c r="X34" s="53">
        <v>497.77</v>
      </c>
      <c r="Y34" s="53">
        <v>0.17433000000000001</v>
      </c>
      <c r="Z34" s="53"/>
      <c r="AA34" s="53">
        <v>497.74</v>
      </c>
      <c r="AB34" s="53">
        <v>0.38555</v>
      </c>
      <c r="AC34" s="53"/>
      <c r="AD34" s="53">
        <v>497.52</v>
      </c>
      <c r="AE34" s="54">
        <v>0.91746000000000005</v>
      </c>
    </row>
    <row r="35" spans="17:31" ht="15.75" thickTop="1" x14ac:dyDescent="0.25"/>
  </sheetData>
  <mergeCells count="5">
    <mergeCell ref="R3:S3"/>
    <mergeCell ref="U3:V3"/>
    <mergeCell ref="X3:Y3"/>
    <mergeCell ref="AA3:AB3"/>
    <mergeCell ref="AD3:A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2:AC16"/>
  <sheetViews>
    <sheetView workbookViewId="0"/>
  </sheetViews>
  <sheetFormatPr defaultRowHeight="15" x14ac:dyDescent="0.25"/>
  <cols>
    <col min="16" max="16" width="15.5703125" bestFit="1" customWidth="1"/>
    <col min="17" max="17" width="20" bestFit="1" customWidth="1"/>
  </cols>
  <sheetData>
    <row r="2" spans="16:29" ht="15.75" thickBot="1" x14ac:dyDescent="0.3"/>
    <row r="3" spans="16:29" ht="15.75" thickTop="1" x14ac:dyDescent="0.25">
      <c r="P3" s="46"/>
      <c r="Q3" s="47"/>
      <c r="R3" s="75" t="s">
        <v>0</v>
      </c>
      <c r="S3" s="75"/>
      <c r="T3" s="75"/>
      <c r="U3" s="75"/>
      <c r="V3" s="75"/>
      <c r="W3" s="75"/>
      <c r="X3" s="76" t="s">
        <v>0</v>
      </c>
      <c r="Y3" s="76"/>
      <c r="Z3" s="76"/>
      <c r="AA3" s="76"/>
      <c r="AB3" s="76"/>
      <c r="AC3" s="77"/>
    </row>
    <row r="4" spans="16:29" x14ac:dyDescent="0.25">
      <c r="P4" s="49"/>
      <c r="Q4" s="50"/>
      <c r="R4" s="55">
        <v>0</v>
      </c>
      <c r="S4" s="55">
        <v>1</v>
      </c>
      <c r="T4" s="55">
        <v>3</v>
      </c>
      <c r="U4" s="55">
        <v>5</v>
      </c>
      <c r="V4" s="55">
        <v>10</v>
      </c>
      <c r="W4" s="55">
        <v>15</v>
      </c>
      <c r="X4" s="56">
        <v>0</v>
      </c>
      <c r="Y4" s="56">
        <v>1</v>
      </c>
      <c r="Z4" s="56">
        <v>3</v>
      </c>
      <c r="AA4" s="56">
        <v>5</v>
      </c>
      <c r="AB4" s="56">
        <v>10</v>
      </c>
      <c r="AC4" s="57">
        <v>15</v>
      </c>
    </row>
    <row r="5" spans="16:29" x14ac:dyDescent="0.25">
      <c r="P5" s="58" t="s">
        <v>44</v>
      </c>
      <c r="Q5" s="62" t="s">
        <v>1</v>
      </c>
      <c r="R5" s="78" t="s">
        <v>2</v>
      </c>
      <c r="S5" s="78"/>
      <c r="T5" s="78"/>
      <c r="U5" s="78"/>
      <c r="V5" s="78"/>
      <c r="W5" s="78"/>
      <c r="X5" s="79" t="s">
        <v>3</v>
      </c>
      <c r="Y5" s="79"/>
      <c r="Z5" s="79"/>
      <c r="AA5" s="79"/>
      <c r="AB5" s="79"/>
      <c r="AC5" s="80"/>
    </row>
    <row r="6" spans="16:29" x14ac:dyDescent="0.25">
      <c r="P6" s="49">
        <v>10</v>
      </c>
      <c r="Q6" s="50">
        <v>3.5316969803990822E-3</v>
      </c>
      <c r="R6" s="55">
        <v>0.36776999999999999</v>
      </c>
      <c r="S6" s="55">
        <v>0.40956999999999999</v>
      </c>
      <c r="T6" s="55">
        <v>0.56279999999999997</v>
      </c>
      <c r="U6" s="55">
        <v>0.78602000000000005</v>
      </c>
      <c r="V6" s="55">
        <v>2.3929999999999998</v>
      </c>
      <c r="W6" s="55">
        <v>7.6106999999999996</v>
      </c>
      <c r="X6" s="56">
        <f>LN(R6)</f>
        <v>-1.0002975362071245</v>
      </c>
      <c r="Y6" s="56">
        <f t="shared" ref="Y6:AC15" si="0">LN(S6)</f>
        <v>-0.89264745012667901</v>
      </c>
      <c r="Z6" s="56">
        <f t="shared" si="0"/>
        <v>-0.57483095374190307</v>
      </c>
      <c r="AA6" s="56">
        <f t="shared" si="0"/>
        <v>-0.24077304158403554</v>
      </c>
      <c r="AB6" s="56">
        <f t="shared" si="0"/>
        <v>0.87254780892623618</v>
      </c>
      <c r="AC6" s="57">
        <f>LN(W6)</f>
        <v>2.0295551518745789</v>
      </c>
    </row>
    <row r="7" spans="16:29" x14ac:dyDescent="0.25">
      <c r="P7" s="49">
        <v>20</v>
      </c>
      <c r="Q7" s="50">
        <v>3.4112229234180458E-3</v>
      </c>
      <c r="R7" s="55">
        <v>0.16427</v>
      </c>
      <c r="S7" s="55">
        <v>0.19303999999999999</v>
      </c>
      <c r="T7" s="55">
        <v>0.25763999999999998</v>
      </c>
      <c r="U7" s="55">
        <v>0.34338999999999997</v>
      </c>
      <c r="V7" s="55">
        <v>0.89525999999999994</v>
      </c>
      <c r="W7" s="55">
        <v>2.4289999999999998</v>
      </c>
      <c r="X7" s="56">
        <f t="shared" ref="X7:X15" si="1">LN(R7)</f>
        <v>-1.8062438634290285</v>
      </c>
      <c r="Y7" s="56">
        <f t="shared" si="0"/>
        <v>-1.6448578576653607</v>
      </c>
      <c r="Z7" s="56">
        <f t="shared" si="0"/>
        <v>-1.3561920173034472</v>
      </c>
      <c r="AA7" s="56">
        <f t="shared" si="0"/>
        <v>-1.0688884515018884</v>
      </c>
      <c r="AB7" s="56">
        <f t="shared" si="0"/>
        <v>-0.11064110010175186</v>
      </c>
      <c r="AC7" s="57">
        <f t="shared" si="0"/>
        <v>0.88747965002003537</v>
      </c>
    </row>
    <row r="8" spans="16:29" x14ac:dyDescent="0.25">
      <c r="P8" s="49">
        <v>30</v>
      </c>
      <c r="Q8" s="50">
        <v>3.298697014679202E-3</v>
      </c>
      <c r="R8" s="55">
        <v>8.5741999999999999E-2</v>
      </c>
      <c r="S8" s="55">
        <v>0.1043</v>
      </c>
      <c r="T8" s="55">
        <v>0.13316</v>
      </c>
      <c r="U8" s="55">
        <v>0.17105000000000001</v>
      </c>
      <c r="V8" s="55">
        <v>0.39185999999999999</v>
      </c>
      <c r="W8" s="55">
        <v>0.92664999999999997</v>
      </c>
      <c r="X8" s="56">
        <f t="shared" si="1"/>
        <v>-2.4564124917489281</v>
      </c>
      <c r="Y8" s="56">
        <f t="shared" si="0"/>
        <v>-2.2604839169754101</v>
      </c>
      <c r="Z8" s="56">
        <f t="shared" si="0"/>
        <v>-2.0162038662753128</v>
      </c>
      <c r="AA8" s="56">
        <f t="shared" si="0"/>
        <v>-1.7657993675585233</v>
      </c>
      <c r="AB8" s="56">
        <f t="shared" si="0"/>
        <v>-0.93685064583951627</v>
      </c>
      <c r="AC8" s="57">
        <f t="shared" si="0"/>
        <v>-7.6179346738817863E-2</v>
      </c>
    </row>
    <row r="9" spans="16:29" x14ac:dyDescent="0.25">
      <c r="P9" s="49">
        <v>40</v>
      </c>
      <c r="Q9" s="50">
        <v>3.1933578157432542E-3</v>
      </c>
      <c r="R9" s="55">
        <v>5.1180000000000003E-2</v>
      </c>
      <c r="S9" s="55">
        <v>6.1891000000000002E-2</v>
      </c>
      <c r="T9" s="55">
        <v>7.6937000000000005E-2</v>
      </c>
      <c r="U9" s="55">
        <v>9.6209000000000003E-2</v>
      </c>
      <c r="V9" s="55">
        <v>0.19855</v>
      </c>
      <c r="W9" s="55">
        <v>0.41874</v>
      </c>
      <c r="X9" s="56">
        <f t="shared" si="1"/>
        <v>-2.9724064482504944</v>
      </c>
      <c r="Y9" s="56">
        <f t="shared" si="0"/>
        <v>-2.7823805056622573</v>
      </c>
      <c r="Z9" s="56">
        <f t="shared" si="0"/>
        <v>-2.5647683738400602</v>
      </c>
      <c r="AA9" s="56">
        <f t="shared" si="0"/>
        <v>-2.3412323705929259</v>
      </c>
      <c r="AB9" s="56">
        <f t="shared" si="0"/>
        <v>-1.6167143214048765</v>
      </c>
      <c r="AC9" s="57">
        <f t="shared" si="0"/>
        <v>-0.87050507672502175</v>
      </c>
    </row>
    <row r="10" spans="16:29" x14ac:dyDescent="0.25">
      <c r="P10" s="49">
        <v>50</v>
      </c>
      <c r="Q10" s="50">
        <v>3.0945381401825778E-3</v>
      </c>
      <c r="R10" s="55">
        <v>3.2809999999999999E-2</v>
      </c>
      <c r="S10" s="55">
        <v>4.0621999999999998E-2</v>
      </c>
      <c r="T10" s="55">
        <v>4.8648999999999998E-2</v>
      </c>
      <c r="U10" s="55">
        <v>6.0080000000000001E-2</v>
      </c>
      <c r="V10" s="55">
        <v>0.11274000000000001</v>
      </c>
      <c r="W10" s="55">
        <v>0.21679999999999999</v>
      </c>
      <c r="X10" s="56">
        <f t="shared" si="1"/>
        <v>-3.4170219320091269</v>
      </c>
      <c r="Y10" s="56">
        <f t="shared" si="0"/>
        <v>-3.2034454872128433</v>
      </c>
      <c r="Z10" s="56">
        <f t="shared" si="0"/>
        <v>-3.0231240255459633</v>
      </c>
      <c r="AA10" s="56">
        <f t="shared" si="0"/>
        <v>-2.8120782715262576</v>
      </c>
      <c r="AB10" s="56">
        <f t="shared" si="0"/>
        <v>-2.1826709963287079</v>
      </c>
      <c r="AC10" s="57">
        <f t="shared" si="0"/>
        <v>-1.5287800094166459</v>
      </c>
    </row>
    <row r="11" spans="16:29" x14ac:dyDescent="0.25">
      <c r="P11" s="49">
        <v>60</v>
      </c>
      <c r="Q11" s="50">
        <v>3.0016509079993999E-3</v>
      </c>
      <c r="R11" s="55">
        <v>2.2792E-2</v>
      </c>
      <c r="S11" s="55">
        <v>2.7966999999999999E-2</v>
      </c>
      <c r="T11" s="55">
        <v>3.2792000000000002E-2</v>
      </c>
      <c r="U11" s="55">
        <v>3.9737000000000001E-2</v>
      </c>
      <c r="V11" s="55">
        <v>7.0112999999999995E-2</v>
      </c>
      <c r="W11" s="55">
        <v>0.12456</v>
      </c>
      <c r="X11" s="56">
        <f t="shared" si="1"/>
        <v>-3.7813456817865299</v>
      </c>
      <c r="Y11" s="56">
        <f t="shared" si="0"/>
        <v>-3.576730035296984</v>
      </c>
      <c r="Z11" s="56">
        <f t="shared" si="0"/>
        <v>-3.4175706957801006</v>
      </c>
      <c r="AA11" s="56">
        <f t="shared" si="0"/>
        <v>-3.2254725353975133</v>
      </c>
      <c r="AB11" s="56">
        <f t="shared" si="0"/>
        <v>-2.6576470527771394</v>
      </c>
      <c r="AC11" s="57">
        <f t="shared" si="0"/>
        <v>-2.082967751456394</v>
      </c>
    </row>
    <row r="12" spans="16:29" x14ac:dyDescent="0.25">
      <c r="P12" s="49">
        <v>70</v>
      </c>
      <c r="Q12" s="50">
        <v>2.9141774734081308E-3</v>
      </c>
      <c r="R12" s="55">
        <v>1.6763E-2</v>
      </c>
      <c r="S12" s="55">
        <v>2.0323999999999998E-2</v>
      </c>
      <c r="T12" s="55">
        <v>2.4119999999999999E-2</v>
      </c>
      <c r="U12" s="55">
        <v>2.8652E-2</v>
      </c>
      <c r="V12" s="55">
        <v>4.6344000000000003E-2</v>
      </c>
      <c r="W12" s="55">
        <v>7.7939999999999995E-2</v>
      </c>
      <c r="X12" s="56">
        <f t="shared" si="1"/>
        <v>-4.0885812023329962</v>
      </c>
      <c r="Y12" s="56">
        <f t="shared" si="0"/>
        <v>-3.8959528252506517</v>
      </c>
      <c r="Z12" s="56">
        <f t="shared" si="0"/>
        <v>-3.7247139071231525</v>
      </c>
      <c r="AA12" s="56">
        <f t="shared" si="0"/>
        <v>-3.5525320302299321</v>
      </c>
      <c r="AB12" s="56">
        <f t="shared" si="0"/>
        <v>-3.0716634451878138</v>
      </c>
      <c r="AC12" s="57">
        <f t="shared" si="0"/>
        <v>-2.551815979071574</v>
      </c>
    </row>
    <row r="13" spans="16:29" x14ac:dyDescent="0.25">
      <c r="P13" s="49">
        <v>80</v>
      </c>
      <c r="Q13" s="50">
        <v>2.831657935721365E-3</v>
      </c>
      <c r="R13" s="55">
        <v>1.3268E-2</v>
      </c>
      <c r="S13" s="55">
        <v>1.5571E-2</v>
      </c>
      <c r="T13" s="55">
        <v>1.8554000000000001E-2</v>
      </c>
      <c r="U13" s="55">
        <v>2.1433000000000001E-2</v>
      </c>
      <c r="V13" s="55">
        <v>3.3098000000000002E-2</v>
      </c>
      <c r="W13" s="55">
        <v>5.2754000000000002E-2</v>
      </c>
      <c r="X13" s="56">
        <f t="shared" si="1"/>
        <v>-4.3224001578973308</v>
      </c>
      <c r="Y13" s="56">
        <f t="shared" si="0"/>
        <v>-4.1623450691228498</v>
      </c>
      <c r="Z13" s="56">
        <f t="shared" si="0"/>
        <v>-3.9870698797510573</v>
      </c>
      <c r="AA13" s="56">
        <f t="shared" si="0"/>
        <v>-3.8428234886271415</v>
      </c>
      <c r="AB13" s="56">
        <f t="shared" si="0"/>
        <v>-3.4082824213853855</v>
      </c>
      <c r="AC13" s="57">
        <f t="shared" si="0"/>
        <v>-2.9421156801169772</v>
      </c>
    </row>
    <row r="14" spans="16:29" x14ac:dyDescent="0.25">
      <c r="P14" s="49">
        <v>90</v>
      </c>
      <c r="Q14" s="50">
        <v>2.7536830510808208E-3</v>
      </c>
      <c r="R14" s="55">
        <v>1.0887000000000001E-2</v>
      </c>
      <c r="S14" s="55">
        <v>1.2425E-2</v>
      </c>
      <c r="T14" s="55">
        <v>1.4158E-2</v>
      </c>
      <c r="U14" s="55">
        <v>1.6306000000000001E-2</v>
      </c>
      <c r="V14" s="55">
        <v>2.4469999999999999E-2</v>
      </c>
      <c r="W14" s="55">
        <v>3.7837000000000003E-2</v>
      </c>
      <c r="X14" s="56">
        <f t="shared" si="1"/>
        <v>-4.5201858620830944</v>
      </c>
      <c r="Y14" s="56">
        <f t="shared" si="0"/>
        <v>-4.3880447069994446</v>
      </c>
      <c r="Z14" s="56">
        <f t="shared" si="0"/>
        <v>-4.2574754436301392</v>
      </c>
      <c r="AA14" s="56">
        <f t="shared" si="0"/>
        <v>-4.1162221407414181</v>
      </c>
      <c r="AB14" s="56">
        <f t="shared" si="0"/>
        <v>-3.7103074015275568</v>
      </c>
      <c r="AC14" s="57">
        <f t="shared" si="0"/>
        <v>-3.2744678191253112</v>
      </c>
    </row>
    <row r="15" spans="16:29" ht="15.75" thickBot="1" x14ac:dyDescent="0.3">
      <c r="P15" s="52">
        <v>100</v>
      </c>
      <c r="Q15" s="53">
        <v>2.6798874447273215E-3</v>
      </c>
      <c r="R15" s="59">
        <v>9.3328999999999999E-3</v>
      </c>
      <c r="S15" s="59">
        <v>1.0486000000000001E-2</v>
      </c>
      <c r="T15" s="59">
        <v>1.2024E-2</v>
      </c>
      <c r="U15" s="59">
        <v>1.3409000000000001E-2</v>
      </c>
      <c r="V15" s="59">
        <v>1.8876E-2</v>
      </c>
      <c r="W15" s="59">
        <v>2.8112999999999999E-2</v>
      </c>
      <c r="X15" s="60">
        <f t="shared" si="1"/>
        <v>-4.6742094871243109</v>
      </c>
      <c r="Y15" s="60">
        <f t="shared" si="0"/>
        <v>-4.5577142448317955</v>
      </c>
      <c r="Z15" s="60">
        <f t="shared" si="0"/>
        <v>-4.4208506265314638</v>
      </c>
      <c r="AA15" s="60">
        <f t="shared" si="0"/>
        <v>-4.3118291556846318</v>
      </c>
      <c r="AB15" s="60">
        <f t="shared" si="0"/>
        <v>-3.9698640051179961</v>
      </c>
      <c r="AC15" s="61">
        <f t="shared" si="0"/>
        <v>-3.5715231761723407</v>
      </c>
    </row>
    <row r="16" spans="16:29" ht="15.75" thickTop="1" x14ac:dyDescent="0.25"/>
  </sheetData>
  <mergeCells count="4">
    <mergeCell ref="R3:W3"/>
    <mergeCell ref="X3:AC3"/>
    <mergeCell ref="R5:W5"/>
    <mergeCell ref="X5:A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R28"/>
  <sheetViews>
    <sheetView workbookViewId="0"/>
  </sheetViews>
  <sheetFormatPr defaultRowHeight="15" x14ac:dyDescent="0.25"/>
  <cols>
    <col min="16" max="16" width="31" style="27" bestFit="1" customWidth="1"/>
    <col min="17" max="17" width="5.140625" style="27" bestFit="1" customWidth="1"/>
    <col min="18" max="18" width="25.85546875" style="27" bestFit="1" customWidth="1"/>
  </cols>
  <sheetData>
    <row r="1" spans="16:18" ht="15.75" thickBot="1" x14ac:dyDescent="0.3"/>
    <row r="2" spans="16:18" ht="15.75" thickTop="1" x14ac:dyDescent="0.25">
      <c r="P2" s="63"/>
      <c r="Q2" s="64"/>
      <c r="R2" s="65" t="s">
        <v>50</v>
      </c>
    </row>
    <row r="3" spans="16:18" x14ac:dyDescent="0.25">
      <c r="P3" s="66" t="s">
        <v>45</v>
      </c>
      <c r="Q3" s="67" t="s">
        <v>46</v>
      </c>
      <c r="R3" s="68" t="s">
        <v>47</v>
      </c>
    </row>
    <row r="4" spans="16:18" x14ac:dyDescent="0.25">
      <c r="P4" s="69">
        <v>0</v>
      </c>
      <c r="Q4" s="70"/>
      <c r="R4" s="71">
        <v>1</v>
      </c>
    </row>
    <row r="5" spans="16:18" x14ac:dyDescent="0.25">
      <c r="P5" s="69">
        <v>1</v>
      </c>
      <c r="Q5" s="70"/>
      <c r="R5" s="71">
        <v>2.8202749224796739</v>
      </c>
    </row>
    <row r="6" spans="16:18" x14ac:dyDescent="0.25">
      <c r="P6" s="69">
        <v>3</v>
      </c>
      <c r="Q6" s="70"/>
      <c r="R6" s="71">
        <v>11.570362473347549</v>
      </c>
    </row>
    <row r="7" spans="16:18" x14ac:dyDescent="0.25">
      <c r="P7" s="69">
        <v>5</v>
      </c>
      <c r="Q7" s="70"/>
      <c r="R7" s="71">
        <v>26.524770362077298</v>
      </c>
    </row>
    <row r="8" spans="16:18" x14ac:dyDescent="0.25">
      <c r="P8" s="69">
        <v>10</v>
      </c>
      <c r="Q8" s="70"/>
      <c r="R8" s="71">
        <v>236.04680317592982</v>
      </c>
    </row>
    <row r="9" spans="16:18" x14ac:dyDescent="0.25">
      <c r="P9" s="69">
        <v>15</v>
      </c>
      <c r="Q9" s="70"/>
      <c r="R9" s="71">
        <v>602.28362699883064</v>
      </c>
    </row>
    <row r="10" spans="16:18" x14ac:dyDescent="0.25">
      <c r="P10" s="69"/>
      <c r="Q10" s="70"/>
      <c r="R10" s="71"/>
    </row>
    <row r="11" spans="16:18" x14ac:dyDescent="0.25">
      <c r="P11" s="66"/>
      <c r="Q11" s="67"/>
      <c r="R11" s="68" t="s">
        <v>50</v>
      </c>
    </row>
    <row r="12" spans="16:18" x14ac:dyDescent="0.25">
      <c r="P12" s="66" t="s">
        <v>45</v>
      </c>
      <c r="Q12" s="67" t="s">
        <v>48</v>
      </c>
      <c r="R12" s="68" t="s">
        <v>47</v>
      </c>
    </row>
    <row r="13" spans="16:18" x14ac:dyDescent="0.25">
      <c r="P13" s="69">
        <v>0</v>
      </c>
      <c r="Q13" s="70"/>
      <c r="R13" s="71">
        <v>1</v>
      </c>
    </row>
    <row r="14" spans="16:18" x14ac:dyDescent="0.25">
      <c r="P14" s="69">
        <v>1</v>
      </c>
      <c r="Q14" s="70"/>
      <c r="R14" s="71">
        <v>1.9681410233489471</v>
      </c>
    </row>
    <row r="15" spans="16:18" x14ac:dyDescent="0.25">
      <c r="P15" s="69">
        <v>3</v>
      </c>
      <c r="Q15" s="70"/>
      <c r="R15" s="71">
        <v>6.7321297877531103</v>
      </c>
    </row>
    <row r="16" spans="16:18" x14ac:dyDescent="0.25">
      <c r="P16" s="69">
        <v>5</v>
      </c>
      <c r="Q16" s="70"/>
      <c r="R16" s="71">
        <v>14.248433449933311</v>
      </c>
    </row>
    <row r="17" spans="16:18" x14ac:dyDescent="0.25">
      <c r="P17" s="69">
        <v>10</v>
      </c>
      <c r="Q17" s="70"/>
      <c r="R17" s="71">
        <v>105.03615591972958</v>
      </c>
    </row>
    <row r="18" spans="16:18" x14ac:dyDescent="0.25">
      <c r="P18" s="69">
        <v>15</v>
      </c>
      <c r="Q18" s="70"/>
      <c r="R18" s="71">
        <v>286.71323057161209</v>
      </c>
    </row>
    <row r="19" spans="16:18" x14ac:dyDescent="0.25">
      <c r="P19" s="69"/>
      <c r="Q19" s="70"/>
      <c r="R19" s="71"/>
    </row>
    <row r="20" spans="16:18" x14ac:dyDescent="0.25">
      <c r="P20" s="66"/>
      <c r="Q20" s="67"/>
      <c r="R20" s="68" t="s">
        <v>50</v>
      </c>
    </row>
    <row r="21" spans="16:18" x14ac:dyDescent="0.25">
      <c r="P21" s="66" t="s">
        <v>45</v>
      </c>
      <c r="Q21" s="67" t="s">
        <v>49</v>
      </c>
      <c r="R21" s="68" t="s">
        <v>47</v>
      </c>
    </row>
    <row r="22" spans="16:18" x14ac:dyDescent="0.25">
      <c r="P22" s="69">
        <v>0</v>
      </c>
      <c r="Q22" s="70"/>
      <c r="R22" s="71">
        <v>1</v>
      </c>
    </row>
    <row r="23" spans="16:18" x14ac:dyDescent="0.25">
      <c r="P23" s="69">
        <v>1</v>
      </c>
      <c r="Q23" s="70"/>
      <c r="R23" s="71">
        <v>1.5688537097081823</v>
      </c>
    </row>
    <row r="24" spans="16:18" x14ac:dyDescent="0.25">
      <c r="P24" s="69">
        <v>3</v>
      </c>
      <c r="Q24" s="70"/>
      <c r="R24" s="71">
        <v>4.5948103792415171</v>
      </c>
    </row>
    <row r="25" spans="16:18" x14ac:dyDescent="0.25">
      <c r="P25" s="69">
        <v>5</v>
      </c>
      <c r="Q25" s="70"/>
      <c r="R25" s="71">
        <v>9.2296218957416656</v>
      </c>
    </row>
    <row r="26" spans="16:18" x14ac:dyDescent="0.25">
      <c r="P26" s="69">
        <v>10</v>
      </c>
      <c r="Q26" s="70"/>
      <c r="R26" s="71">
        <v>60.351769442678531</v>
      </c>
    </row>
    <row r="27" spans="16:18" ht="15.75" thickBot="1" x14ac:dyDescent="0.3">
      <c r="P27" s="72">
        <v>15</v>
      </c>
      <c r="Q27" s="73"/>
      <c r="R27" s="74">
        <v>147.72169458969159</v>
      </c>
    </row>
    <row r="28" spans="16:18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2</vt:lpstr>
      <vt:lpstr>Figure 3</vt:lpstr>
      <vt:lpstr>Figure 4</vt:lpstr>
      <vt:lpstr>Figure 5</vt:lpstr>
      <vt:lpstr>Figure 6</vt:lpstr>
      <vt:lpstr>Figure 7</vt:lpstr>
      <vt:lpstr>Figure SI1</vt:lpstr>
      <vt:lpstr>Figure SI2</vt:lpstr>
      <vt:lpstr>Figure SI4</vt:lpstr>
      <vt:lpstr>Figure SI5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2018-04-30T11:42:20Z</dcterms:modified>
</cp:coreProperties>
</file>