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leeds365-my.sharepoint.com/personal/cm19gc_leeds_ac_uk/Documents/Cellulose PhD/Paper1/Writing/submission paper 1/Resubmit/MIKE final revised/"/>
    </mc:Choice>
  </mc:AlternateContent>
  <xr:revisionPtr revIDLastSave="209" documentId="11_F25DC773A252ABDACC1048E40119675A5BDE58E8" xr6:coauthVersionLast="47" xr6:coauthVersionMax="47" xr10:uidLastSave="{6299338B-81DE-486A-AD78-3FA51FA0C1B3}"/>
  <bookViews>
    <workbookView xWindow="-98" yWindow="-98" windowWidth="21795" windowHeight="12975" activeTab="1" xr2:uid="{00000000-000D-0000-FFFF-FFFF00000000}"/>
  </bookViews>
  <sheets>
    <sheet name="Table 3" sheetId="4" r:id="rId1"/>
    <sheet name="ANOV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4" l="1"/>
  <c r="D5" i="4"/>
  <c r="D4" i="4"/>
  <c r="D3" i="4"/>
  <c r="H2" i="4"/>
  <c r="D2" i="4"/>
  <c r="F6" i="4" l="1"/>
  <c r="E6" i="4"/>
  <c r="F5" i="4"/>
  <c r="E5" i="4"/>
  <c r="F4" i="4"/>
  <c r="E4" i="4"/>
  <c r="F3" i="4"/>
  <c r="E3" i="4"/>
  <c r="H6" i="4"/>
  <c r="H5" i="4"/>
  <c r="H4" i="4"/>
  <c r="H3" i="4"/>
  <c r="F2" i="4"/>
  <c r="G2" i="4" s="1"/>
  <c r="E2" i="4"/>
  <c r="G6" i="4" l="1"/>
  <c r="G3" i="4"/>
  <c r="G4" i="4"/>
  <c r="G5" i="4"/>
</calcChain>
</file>

<file path=xl/sharedStrings.xml><?xml version="1.0" encoding="utf-8"?>
<sst xmlns="http://schemas.openxmlformats.org/spreadsheetml/2006/main" count="62" uniqueCount="43">
  <si>
    <t>E100 YM (GPa)</t>
    <phoneticPr fontId="1" type="noConversion"/>
  </si>
  <si>
    <t>E80D20 YM (GPa)</t>
    <phoneticPr fontId="1" type="noConversion"/>
  </si>
  <si>
    <t>E60D40 YM (GPa)</t>
    <phoneticPr fontId="1" type="noConversion"/>
  </si>
  <si>
    <t>E40D60 YM (GPa)</t>
    <phoneticPr fontId="1" type="noConversion"/>
  </si>
  <si>
    <t>E20D80 YM (GPa)</t>
    <phoneticPr fontId="1" type="noConversion"/>
  </si>
  <si>
    <t>SUMMARY</t>
  </si>
  <si>
    <t>Groups</t>
  </si>
  <si>
    <t>Count</t>
  </si>
  <si>
    <t>Sum</t>
  </si>
  <si>
    <t>Average</t>
  </si>
  <si>
    <t>Variance</t>
  </si>
  <si>
    <t>E100 YM (GPa)</t>
  </si>
  <si>
    <t>E80D20 YM (GPa)</t>
  </si>
  <si>
    <t>E60D40 YM (GPa)</t>
  </si>
  <si>
    <t>E40D60 YM (GPa)</t>
  </si>
  <si>
    <t>E20D80 YM (GPa)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</si>
  <si>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</si>
  <si>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</si>
  <si>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</si>
  <si>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</si>
  <si>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</si>
  <si>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</si>
  <si>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</si>
  <si>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</si>
  <si>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</si>
  <si>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</si>
  <si>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</si>
  <si>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Specimen</t>
    <phoneticPr fontId="1" type="noConversion"/>
  </si>
  <si>
    <t>Solvent</t>
    <phoneticPr fontId="1" type="noConversion"/>
  </si>
  <si>
    <t>Equivalent mass ratio</t>
    <phoneticPr fontId="1" type="noConversion"/>
  </si>
  <si>
    <t>E100</t>
    <phoneticPr fontId="1" type="noConversion"/>
  </si>
  <si>
    <t>E80D20</t>
    <phoneticPr fontId="1" type="noConversion"/>
  </si>
  <si>
    <t>E60D40</t>
    <phoneticPr fontId="1" type="noConversion"/>
  </si>
  <si>
    <t>E40D60</t>
    <phoneticPr fontId="1" type="noConversion"/>
  </si>
  <si>
    <t>E20D80</t>
    <phoneticPr fontId="1" type="noConversion"/>
  </si>
  <si>
    <r>
      <t>YM</t>
    </r>
    <r>
      <rPr>
        <b/>
        <i/>
        <sz val="11"/>
        <color theme="1"/>
        <rFont val="等线"/>
        <family val="4"/>
        <charset val="134"/>
        <scheme val="minor"/>
      </rPr>
      <t xml:space="preserve"> </t>
    </r>
    <r>
      <rPr>
        <b/>
        <sz val="11"/>
        <color theme="1"/>
        <rFont val="等线"/>
        <family val="4"/>
        <charset val="134"/>
        <scheme val="minor"/>
      </rPr>
      <t>(GPa)</t>
    </r>
  </si>
  <si>
    <r>
      <t>Density (g/cm</t>
    </r>
    <r>
      <rPr>
        <b/>
        <vertAlign val="superscript"/>
        <sz val="11"/>
        <color theme="1"/>
        <rFont val="等线"/>
        <family val="4"/>
        <charset val="134"/>
        <scheme val="minor"/>
      </rPr>
      <t>3</t>
    </r>
    <r>
      <rPr>
        <b/>
        <sz val="11"/>
        <color theme="1"/>
        <rFont val="等线"/>
        <family val="4"/>
        <charset val="134"/>
        <scheme val="minor"/>
      </rPr>
      <t>)</t>
    </r>
  </si>
  <si>
    <r>
      <t>Density (kg/m</t>
    </r>
    <r>
      <rPr>
        <b/>
        <vertAlign val="superscript"/>
        <sz val="11"/>
        <color theme="1"/>
        <rFont val="等线"/>
        <family val="4"/>
        <charset val="134"/>
        <scheme val="minor"/>
      </rPr>
      <t>3</t>
    </r>
    <r>
      <rPr>
        <b/>
        <sz val="11"/>
        <color theme="1"/>
        <rFont val="等线"/>
        <family val="4"/>
        <charset val="134"/>
        <scheme val="minor"/>
      </rPr>
      <t>)</t>
    </r>
  </si>
  <si>
    <r>
      <t>YM/Density (GPa cm</t>
    </r>
    <r>
      <rPr>
        <b/>
        <vertAlign val="superscript"/>
        <sz val="11"/>
        <color theme="1"/>
        <rFont val="等线"/>
        <family val="4"/>
        <charset val="134"/>
        <scheme val="minor"/>
      </rPr>
      <t>3</t>
    </r>
    <r>
      <rPr>
        <b/>
        <sz val="11"/>
        <color theme="1"/>
        <rFont val="等线"/>
        <family val="4"/>
        <charset val="134"/>
        <scheme val="minor"/>
      </rPr>
      <t xml:space="preserve"> g</t>
    </r>
    <r>
      <rPr>
        <b/>
        <vertAlign val="superscript"/>
        <sz val="11"/>
        <color theme="1"/>
        <rFont val="等线"/>
        <family val="4"/>
        <charset val="134"/>
        <scheme val="minor"/>
      </rPr>
      <t>-1</t>
    </r>
    <r>
      <rPr>
        <b/>
        <sz val="11"/>
        <color theme="1"/>
        <rFont val="等线"/>
        <family val="4"/>
        <charset val="134"/>
        <scheme val="minor"/>
      </rPr>
      <t>)</t>
    </r>
  </si>
  <si>
    <r>
      <t>YM/Density (GPa m</t>
    </r>
    <r>
      <rPr>
        <b/>
        <vertAlign val="superscript"/>
        <sz val="11"/>
        <color theme="1"/>
        <rFont val="等线"/>
        <family val="4"/>
        <charset val="134"/>
        <scheme val="minor"/>
      </rPr>
      <t>3</t>
    </r>
    <r>
      <rPr>
        <b/>
        <sz val="11"/>
        <color theme="1"/>
        <rFont val="等线"/>
        <family val="4"/>
        <charset val="134"/>
        <scheme val="minor"/>
      </rPr>
      <t xml:space="preserve"> kg</t>
    </r>
    <r>
      <rPr>
        <b/>
        <vertAlign val="superscript"/>
        <sz val="11"/>
        <color theme="1"/>
        <rFont val="等线"/>
        <family val="4"/>
        <charset val="134"/>
        <scheme val="minor"/>
      </rPr>
      <t>-1</t>
    </r>
    <r>
      <rPr>
        <b/>
        <sz val="11"/>
        <color theme="1"/>
        <rFont val="等线"/>
        <family val="4"/>
        <charset val="134"/>
        <scheme val="minor"/>
      </rPr>
      <t>)</t>
    </r>
  </si>
  <si>
    <t>Functional unit (g ACC)</t>
    <phoneticPr fontId="1" type="noConversion"/>
  </si>
  <si>
    <t>Table 4</t>
    <phoneticPr fontId="1" type="noConversion"/>
  </si>
  <si>
    <t>Table 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</si>
</sst>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4"/>
      <charset val="134"/>
      <scheme val="minor"/>
    </font>
    <font>
      <b/>
      <i/>
      <sz val="11"/>
      <color theme="1"/>
      <name val="等线"/>
      <family val="4"/>
      <charset val="134"/>
      <scheme val="minor"/>
    </font>
    <font>
      <b/>
      <vertAlign val="superscript"/>
      <sz val="11"/>
      <color theme="1"/>
      <name val="等线"/>
      <family val="4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0" fillId="0" borderId="0" xfId="0" applyNumberForma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11" fontId="0" fillId="2" borderId="0" xfId="0" applyNumberFormat="1" applyFill="1"/>
    <xf numFmtId="0" fontId="2" fillId="3" borderId="0" xfId="0" applyFont="1" applyFill="1"/>
    <xf numFmtId="0" fontId="0" fillId="3" borderId="0" xfId="0" applyFill="1"/>
    <xf numFmtId="2" fontId="0" fillId="3" borderId="0" xfId="0" applyNumberFormat="1" applyFill="1"/>
    <xf numFmtId="0" fontId="0" fillId="2" borderId="1" xfId="0" applyFill="1" applyBorder="1"/>
    <xf numFmtId="0" fontId="2" fillId="2" borderId="2" xfId="0" applyFont="1" applyFill="1" applyBorder="1" applyAlignment="1">
      <alignment horizontal="center"/>
    </xf>
    <xf numFmtId="0" fontId="0" fillId="3" borderId="1" xfId="0" applyFill="1" applyBorder="1"/>
    <xf numFmtId="0" fontId="2" fillId="3" borderId="2" xfId="0" applyFont="1" applyFill="1" applyBorder="1" applyAlignment="1">
      <alignment horizontal="center"/>
    </xf>
    <xf numFmtId="2" fontId="0" fillId="3" borderId="1" xfId="0" applyNumberFormat="1" applyFill="1" applyBorder="1"/>
    <xf numFmtId="2" fontId="0" fillId="2" borderId="0" xfId="0" applyNumberFormat="1" applyFill="1"/>
    <xf numFmtId="2" fontId="0" fillId="2" borderId="1" xfId="0" applyNumberFormat="1" applyFill="1" applyBorder="1"/>
    <xf numFmtId="176" fontId="0" fillId="0" borderId="0" xfId="0" applyNumberFormat="1"/>
    <xf numFmtId="177" fontId="0" fillId="0" borderId="0" xfId="0" applyNumberFormat="1"/>
    <xf numFmtId="1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854C8-F4D7-49E9-AB44-26BA267C55A7}">
  <dimension ref="A1:J37"/>
  <sheetViews>
    <sheetView workbookViewId="0">
      <selection activeCell="C13" sqref="C13"/>
    </sheetView>
  </sheetViews>
  <sheetFormatPr defaultColWidth="8.796875" defaultRowHeight="13.9"/>
  <cols>
    <col min="1" max="1" width="7.6640625" bestFit="1" customWidth="1"/>
    <col min="3" max="4" width="14.1328125" customWidth="1"/>
    <col min="5" max="5" width="23.33203125" customWidth="1"/>
    <col min="6" max="6" width="23.796875" customWidth="1"/>
    <col min="7" max="7" width="19.33203125" bestFit="1" customWidth="1"/>
    <col min="8" max="8" width="16" bestFit="1" customWidth="1"/>
    <col min="9" max="9" width="19.33203125" bestFit="1" customWidth="1"/>
    <col min="10" max="10" width="11.46484375" customWidth="1"/>
  </cols>
  <sheetData>
    <row r="1" spans="1:10" ht="16.149999999999999">
      <c r="A1" s="2" t="s">
        <v>28</v>
      </c>
      <c r="B1" s="2" t="s">
        <v>35</v>
      </c>
      <c r="C1" s="2" t="s">
        <v>36</v>
      </c>
      <c r="D1" s="2" t="s">
        <v>37</v>
      </c>
      <c r="E1" s="2" t="s">
        <v>38</v>
      </c>
      <c r="F1" s="2" t="s">
        <v>39</v>
      </c>
      <c r="G1" s="2" t="s">
        <v>29</v>
      </c>
      <c r="H1" s="2" t="s">
        <v>40</v>
      </c>
    </row>
    <row r="2" spans="1:10">
      <c r="A2" t="s">
        <v>30</v>
      </c>
      <c r="B2" s="16">
        <v>4.2720495679999999</v>
      </c>
      <c r="C2" s="17">
        <v>0.96305163624625079</v>
      </c>
      <c r="D2" s="18">
        <f>1000*C2</f>
        <v>963.05163624625084</v>
      </c>
      <c r="E2" s="1">
        <f>B2/C2</f>
        <v>4.4359506875991057</v>
      </c>
      <c r="F2" s="19">
        <f>B2/D2</f>
        <v>4.4359506875991054E-3</v>
      </c>
      <c r="G2" s="17">
        <f>F2/F2</f>
        <v>1</v>
      </c>
      <c r="H2" s="1">
        <f>2.8</f>
        <v>2.8</v>
      </c>
      <c r="I2" s="17"/>
      <c r="J2" s="17"/>
    </row>
    <row r="3" spans="1:10">
      <c r="A3" t="s">
        <v>31</v>
      </c>
      <c r="B3" s="16">
        <v>5.3362514719999989</v>
      </c>
      <c r="C3" s="17">
        <v>0.98358270485243837</v>
      </c>
      <c r="D3" s="18">
        <f t="shared" ref="D3:D6" si="0">1000*C3</f>
        <v>983.58270485243838</v>
      </c>
      <c r="E3" s="1">
        <f>B3/C3</f>
        <v>5.4253205609187365</v>
      </c>
      <c r="F3" s="19">
        <f>B3/D3</f>
        <v>5.4253205609187368E-3</v>
      </c>
      <c r="G3" s="17">
        <f>F2/F3</f>
        <v>0.81763844878650094</v>
      </c>
      <c r="H3" s="1">
        <f>H2*0.818</f>
        <v>2.2903999999999995</v>
      </c>
      <c r="I3" s="17"/>
      <c r="J3" s="17"/>
    </row>
    <row r="4" spans="1:10">
      <c r="A4" t="s">
        <v>32</v>
      </c>
      <c r="B4" s="16">
        <v>5.2795848039999997</v>
      </c>
      <c r="C4" s="17">
        <v>1.0138618398441974</v>
      </c>
      <c r="D4" s="18">
        <f>1000*C4</f>
        <v>1013.8618398441974</v>
      </c>
      <c r="E4" s="1">
        <f>B4/C4</f>
        <v>5.2074006501825991</v>
      </c>
      <c r="F4" s="19">
        <f>B4/D4</f>
        <v>5.2074006501825988E-3</v>
      </c>
      <c r="G4" s="17">
        <f>F2/F4</f>
        <v>0.85185507810764627</v>
      </c>
      <c r="H4" s="1">
        <f>H2*0.852</f>
        <v>2.3855999999999997</v>
      </c>
      <c r="I4" s="17"/>
      <c r="J4" s="17"/>
    </row>
    <row r="5" spans="1:10">
      <c r="A5" t="s">
        <v>33</v>
      </c>
      <c r="B5" s="16">
        <v>3.0417279499999998</v>
      </c>
      <c r="C5" s="17">
        <v>0.85470494036664368</v>
      </c>
      <c r="D5" s="18">
        <f t="shared" si="0"/>
        <v>854.70494036664365</v>
      </c>
      <c r="E5" s="1">
        <f>B5/C5</f>
        <v>3.5588046895987131</v>
      </c>
      <c r="F5" s="19">
        <f>B5/D5</f>
        <v>3.5588046895987132E-3</v>
      </c>
      <c r="G5" s="17">
        <f>F2/F5</f>
        <v>1.2464720810793632</v>
      </c>
      <c r="H5" s="1">
        <f>H2*1.246</f>
        <v>3.4887999999999999</v>
      </c>
      <c r="I5" s="17"/>
      <c r="J5" s="17"/>
    </row>
    <row r="6" spans="1:10">
      <c r="A6" t="s">
        <v>34</v>
      </c>
      <c r="B6" s="16">
        <v>1.342504618</v>
      </c>
      <c r="C6" s="17">
        <v>0.87602727749606579</v>
      </c>
      <c r="D6" s="18">
        <f t="shared" si="0"/>
        <v>876.02727749606584</v>
      </c>
      <c r="E6" s="1">
        <f>B6/C6</f>
        <v>1.532491798471457</v>
      </c>
      <c r="F6" s="19">
        <f>B6/D6</f>
        <v>1.5324917984714569E-3</v>
      </c>
      <c r="G6" s="17">
        <f>F2/F6</f>
        <v>2.8945999528504012</v>
      </c>
      <c r="H6" s="1">
        <f>H2*2.895</f>
        <v>8.1059999999999999</v>
      </c>
      <c r="I6" s="17"/>
      <c r="J6" s="17"/>
    </row>
    <row r="7" spans="1:10">
      <c r="B7" s="1"/>
      <c r="G7" s="17"/>
      <c r="H7" s="1"/>
      <c r="I7" s="17"/>
    </row>
    <row r="8" spans="1:10">
      <c r="H8" s="17"/>
    </row>
    <row r="9" spans="1:10">
      <c r="B9" s="1"/>
    </row>
    <row r="10" spans="1:10">
      <c r="B10" s="1"/>
    </row>
    <row r="11" spans="1:10">
      <c r="B11" s="1"/>
    </row>
    <row r="12" spans="1:10">
      <c r="B12" s="1"/>
    </row>
    <row r="13" spans="1:10">
      <c r="B13" s="1"/>
    </row>
    <row r="14" spans="1:10">
      <c r="B14" s="1"/>
    </row>
    <row r="15" spans="1:10">
      <c r="B15" s="1"/>
    </row>
    <row r="16" spans="1:10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1"/>
    </row>
    <row r="21" spans="2:2">
      <c r="B21" s="1"/>
    </row>
    <row r="22" spans="2:2">
      <c r="B22" s="1"/>
    </row>
    <row r="23" spans="2:2">
      <c r="B23" s="1"/>
    </row>
    <row r="24" spans="2:2">
      <c r="B24" s="1"/>
    </row>
    <row r="25" spans="2:2">
      <c r="B25" s="1"/>
    </row>
    <row r="26" spans="2:2">
      <c r="B26" s="1"/>
    </row>
    <row r="27" spans="2:2">
      <c r="B27" s="1"/>
    </row>
    <row r="28" spans="2:2">
      <c r="B28" s="1"/>
    </row>
    <row r="29" spans="2:2">
      <c r="B29" s="1"/>
    </row>
    <row r="30" spans="2:2">
      <c r="B30" s="1"/>
    </row>
    <row r="31" spans="2:2">
      <c r="B31" s="1"/>
    </row>
    <row r="32" spans="2:2">
      <c r="B32" s="1"/>
    </row>
    <row r="33" spans="2:2">
      <c r="B33" s="1"/>
    </row>
    <row r="34" spans="2:2">
      <c r="B34" s="1"/>
    </row>
    <row r="35" spans="2:2">
      <c r="B35" s="1"/>
    </row>
    <row r="36" spans="2:2">
      <c r="B36" s="1"/>
    </row>
    <row r="37" spans="2:2">
      <c r="B37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3131-E3FE-4301-9605-69F0EA46E3AE}">
  <dimension ref="A1:G51"/>
  <sheetViews>
    <sheetView tabSelected="1" workbookViewId="0">
      <selection activeCell="E51" sqref="E51"/>
    </sheetView>
  </sheetViews>
  <sheetFormatPr defaultColWidth="8.796875" defaultRowHeight="13.9"/>
  <cols>
    <col min="1" max="1" width="19.46484375" bestFit="1" customWidth="1"/>
    <col min="2" max="2" width="19.33203125" bestFit="1" customWidth="1"/>
    <col min="3" max="3" width="16.33203125" bestFit="1" customWidth="1"/>
    <col min="4" max="6" width="16.46484375" bestFit="1" customWidth="1"/>
    <col min="7" max="7" width="13.6640625" bestFit="1" customWidth="1"/>
  </cols>
  <sheetData>
    <row r="1" spans="1:7">
      <c r="A1" s="2" t="s">
        <v>27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7">
      <c r="A2">
        <v>1</v>
      </c>
      <c r="B2" s="1">
        <v>4.1031623799999997</v>
      </c>
      <c r="C2" s="1">
        <v>5.5979666999999997</v>
      </c>
      <c r="D2" s="1">
        <v>5.5741508599999996</v>
      </c>
      <c r="E2" s="1">
        <v>2.9677417099999999</v>
      </c>
      <c r="F2" s="1">
        <v>1.3621241099999999</v>
      </c>
    </row>
    <row r="3" spans="1:7">
      <c r="A3">
        <v>2</v>
      </c>
      <c r="B3" s="1">
        <v>4.1256527400000005</v>
      </c>
      <c r="C3" s="1">
        <v>5.0448260499999993</v>
      </c>
      <c r="D3" s="1">
        <v>4.4462857400000004</v>
      </c>
      <c r="E3" s="1">
        <v>3.0666704800000004</v>
      </c>
      <c r="F3" s="1">
        <v>1.3534394600000001</v>
      </c>
    </row>
    <row r="4" spans="1:7">
      <c r="A4">
        <v>3</v>
      </c>
      <c r="B4" s="1">
        <v>3.84174872</v>
      </c>
      <c r="C4" s="1">
        <v>5.5200888299999997</v>
      </c>
      <c r="D4" s="1">
        <v>5.3754481199999997</v>
      </c>
      <c r="E4" s="1">
        <v>3.4026787199999999</v>
      </c>
      <c r="F4" s="1">
        <v>1.2153209300000001</v>
      </c>
    </row>
    <row r="5" spans="1:7">
      <c r="A5">
        <v>4</v>
      </c>
      <c r="B5" s="1">
        <v>4.9081463200000002</v>
      </c>
      <c r="C5" s="1">
        <v>5.6776695799999999</v>
      </c>
      <c r="D5" s="1">
        <v>5.4610824300000003</v>
      </c>
      <c r="E5" s="1">
        <v>2.9264113599999999</v>
      </c>
      <c r="F5" s="1">
        <v>1.2301198</v>
      </c>
    </row>
    <row r="6" spans="1:7">
      <c r="A6">
        <v>5</v>
      </c>
      <c r="B6" s="1">
        <v>4.3815376800000001</v>
      </c>
      <c r="C6" s="1">
        <v>4.8407061999999996</v>
      </c>
      <c r="D6" s="1">
        <v>5.5409568699999996</v>
      </c>
      <c r="E6" s="1">
        <v>2.84513748</v>
      </c>
      <c r="F6" s="1">
        <v>1.55151879</v>
      </c>
    </row>
    <row r="9" spans="1:7">
      <c r="A9" s="3" t="s">
        <v>41</v>
      </c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 ht="14.25" thickBot="1">
      <c r="A11" s="3" t="s">
        <v>5</v>
      </c>
      <c r="B11" s="4"/>
      <c r="C11" s="4"/>
      <c r="D11" s="4"/>
      <c r="E11" s="4"/>
      <c r="F11" s="4"/>
      <c r="G11" s="4"/>
    </row>
    <row r="12" spans="1:7">
      <c r="A12" s="10" t="s">
        <v>6</v>
      </c>
      <c r="B12" s="10" t="s">
        <v>7</v>
      </c>
      <c r="C12" s="10" t="s">
        <v>8</v>
      </c>
      <c r="D12" s="10" t="s">
        <v>9</v>
      </c>
      <c r="E12" s="10" t="s">
        <v>10</v>
      </c>
      <c r="F12" s="4"/>
      <c r="G12" s="4"/>
    </row>
    <row r="13" spans="1:7">
      <c r="A13" s="4" t="s">
        <v>11</v>
      </c>
      <c r="B13" s="4">
        <v>5</v>
      </c>
      <c r="C13" s="14">
        <v>21.36024784</v>
      </c>
      <c r="D13" s="14">
        <v>4.2720495679999999</v>
      </c>
      <c r="E13" s="14">
        <v>0.16293011447070058</v>
      </c>
      <c r="F13" s="4"/>
      <c r="G13" s="4"/>
    </row>
    <row r="14" spans="1:7">
      <c r="A14" s="4" t="s">
        <v>12</v>
      </c>
      <c r="B14" s="4">
        <v>5</v>
      </c>
      <c r="C14" s="14">
        <v>26.681257359999996</v>
      </c>
      <c r="D14" s="14">
        <v>5.3362514719999989</v>
      </c>
      <c r="E14" s="14">
        <v>0.13733781310581109</v>
      </c>
      <c r="F14" s="4"/>
      <c r="G14" s="4"/>
    </row>
    <row r="15" spans="1:7">
      <c r="A15" s="4" t="s">
        <v>13</v>
      </c>
      <c r="B15" s="4">
        <v>5</v>
      </c>
      <c r="C15" s="14">
        <v>26.397924019999998</v>
      </c>
      <c r="D15" s="14">
        <v>5.2795848039999997</v>
      </c>
      <c r="E15" s="14">
        <v>0.22290075297348252</v>
      </c>
      <c r="F15" s="4"/>
      <c r="G15" s="4"/>
    </row>
    <row r="16" spans="1:7">
      <c r="A16" s="4" t="s">
        <v>14</v>
      </c>
      <c r="B16" s="4">
        <v>5</v>
      </c>
      <c r="C16" s="14">
        <v>15.20863975</v>
      </c>
      <c r="D16" s="14">
        <v>3.0417279499999998</v>
      </c>
      <c r="E16" s="14">
        <v>4.7081820174945097E-2</v>
      </c>
      <c r="F16" s="4"/>
      <c r="G16" s="4"/>
    </row>
    <row r="17" spans="1:7" ht="14.25" thickBot="1">
      <c r="A17" s="9" t="s">
        <v>15</v>
      </c>
      <c r="B17" s="9">
        <v>5</v>
      </c>
      <c r="C17" s="15">
        <v>6.7125230900000004</v>
      </c>
      <c r="D17" s="15">
        <v>1.342504618</v>
      </c>
      <c r="E17" s="15">
        <v>1.8249364285730769E-2</v>
      </c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 ht="14.25" thickBot="1">
      <c r="A20" s="3" t="s">
        <v>16</v>
      </c>
      <c r="B20" s="4"/>
      <c r="C20" s="4"/>
      <c r="D20" s="4"/>
      <c r="E20" s="4"/>
      <c r="F20" s="4"/>
      <c r="G20" s="4"/>
    </row>
    <row r="21" spans="1:7">
      <c r="A21" s="10" t="s">
        <v>17</v>
      </c>
      <c r="B21" s="10" t="s">
        <v>18</v>
      </c>
      <c r="C21" s="10" t="s">
        <v>19</v>
      </c>
      <c r="D21" s="10" t="s">
        <v>20</v>
      </c>
      <c r="E21" s="10" t="s">
        <v>21</v>
      </c>
      <c r="F21" s="10" t="s">
        <v>22</v>
      </c>
      <c r="G21" s="10" t="s">
        <v>23</v>
      </c>
    </row>
    <row r="22" spans="1:7">
      <c r="A22" s="4" t="s">
        <v>24</v>
      </c>
      <c r="B22" s="14">
        <v>56.857604702157595</v>
      </c>
      <c r="C22" s="14">
        <v>4</v>
      </c>
      <c r="D22" s="14">
        <v>14.214401175539399</v>
      </c>
      <c r="E22" s="14">
        <v>120.76809206474226</v>
      </c>
      <c r="F22" s="5">
        <v>1.0456859164430624E-13</v>
      </c>
      <c r="G22" s="14">
        <v>2.8660814020156589</v>
      </c>
    </row>
    <row r="23" spans="1:7">
      <c r="A23" s="4" t="s">
        <v>25</v>
      </c>
      <c r="B23" s="14">
        <v>2.3539994600426803</v>
      </c>
      <c r="C23" s="14">
        <v>20</v>
      </c>
      <c r="D23" s="14">
        <v>0.11769997300213401</v>
      </c>
      <c r="E23" s="14"/>
      <c r="F23" s="14"/>
      <c r="G23" s="14"/>
    </row>
    <row r="24" spans="1:7">
      <c r="A24" s="4"/>
      <c r="B24" s="14"/>
      <c r="C24" s="14"/>
      <c r="D24" s="4"/>
      <c r="E24" s="4"/>
      <c r="F24" s="4"/>
      <c r="G24" s="4"/>
    </row>
    <row r="25" spans="1:7" ht="14.25" thickBot="1">
      <c r="A25" s="9" t="s">
        <v>26</v>
      </c>
      <c r="B25" s="15">
        <v>59.211604162200274</v>
      </c>
      <c r="C25" s="15">
        <v>24</v>
      </c>
      <c r="D25" s="9"/>
      <c r="E25" s="9"/>
      <c r="F25" s="9"/>
      <c r="G25" s="9"/>
    </row>
    <row r="27" spans="1:7">
      <c r="A27" s="6" t="s">
        <v>42</v>
      </c>
      <c r="B27" s="7"/>
      <c r="C27" s="7"/>
      <c r="D27" s="7"/>
      <c r="E27" s="7"/>
      <c r="F27" s="7"/>
      <c r="G27" s="7"/>
    </row>
    <row r="28" spans="1:7">
      <c r="A28" s="7"/>
      <c r="B28" s="7"/>
      <c r="C28" s="7"/>
      <c r="D28" s="7"/>
      <c r="E28" s="7"/>
      <c r="F28" s="7"/>
      <c r="G28" s="7"/>
    </row>
    <row r="29" spans="1:7" ht="14.25" thickBot="1">
      <c r="A29" s="6" t="s">
        <v>5</v>
      </c>
      <c r="B29" s="6"/>
      <c r="C29" s="6"/>
      <c r="D29" s="6"/>
      <c r="E29" s="6"/>
      <c r="F29" s="7"/>
      <c r="G29" s="7"/>
    </row>
    <row r="30" spans="1:7">
      <c r="A30" s="12" t="s">
        <v>6</v>
      </c>
      <c r="B30" s="12" t="s">
        <v>7</v>
      </c>
      <c r="C30" s="12" t="s">
        <v>8</v>
      </c>
      <c r="D30" s="12" t="s">
        <v>9</v>
      </c>
      <c r="E30" s="12" t="s">
        <v>10</v>
      </c>
      <c r="F30" s="7"/>
      <c r="G30" s="7"/>
    </row>
    <row r="31" spans="1:7">
      <c r="A31" s="7" t="s">
        <v>12</v>
      </c>
      <c r="B31" s="7">
        <v>5</v>
      </c>
      <c r="C31" s="8">
        <v>26.681257359999996</v>
      </c>
      <c r="D31" s="8">
        <v>5.3362514719999989</v>
      </c>
      <c r="E31" s="8">
        <v>0.13733781310581109</v>
      </c>
      <c r="F31" s="7"/>
      <c r="G31" s="7"/>
    </row>
    <row r="32" spans="1:7" ht="14.25" thickBot="1">
      <c r="A32" s="11" t="s">
        <v>13</v>
      </c>
      <c r="B32" s="11">
        <v>5</v>
      </c>
      <c r="C32" s="13">
        <v>26.397924019999998</v>
      </c>
      <c r="D32" s="13">
        <v>5.2795848039999997</v>
      </c>
      <c r="E32" s="13">
        <v>0.22290075297348252</v>
      </c>
      <c r="F32" s="7"/>
      <c r="G32" s="7"/>
    </row>
    <row r="33" spans="1:7">
      <c r="A33" s="7"/>
      <c r="B33" s="7"/>
      <c r="C33" s="7"/>
      <c r="D33" s="7"/>
      <c r="E33" s="7"/>
      <c r="F33" s="7"/>
      <c r="G33" s="7"/>
    </row>
    <row r="34" spans="1:7">
      <c r="A34" s="7"/>
      <c r="B34" s="7"/>
      <c r="C34" s="7"/>
      <c r="D34" s="7"/>
      <c r="E34" s="7"/>
      <c r="F34" s="7"/>
      <c r="G34" s="7"/>
    </row>
    <row r="35" spans="1:7" ht="14.25" thickBot="1">
      <c r="A35" s="6" t="s">
        <v>16</v>
      </c>
      <c r="B35" s="6"/>
      <c r="C35" s="6"/>
      <c r="D35" s="6"/>
      <c r="E35" s="6"/>
      <c r="F35" s="6"/>
      <c r="G35" s="7"/>
    </row>
    <row r="36" spans="1:7">
      <c r="A36" s="12" t="s">
        <v>17</v>
      </c>
      <c r="B36" s="12" t="s">
        <v>18</v>
      </c>
      <c r="C36" s="12" t="s">
        <v>19</v>
      </c>
      <c r="D36" s="12" t="s">
        <v>20</v>
      </c>
      <c r="E36" s="12" t="s">
        <v>21</v>
      </c>
      <c r="F36" s="12" t="s">
        <v>22</v>
      </c>
      <c r="G36" s="12" t="s">
        <v>23</v>
      </c>
    </row>
    <row r="37" spans="1:7">
      <c r="A37" s="7" t="s">
        <v>24</v>
      </c>
      <c r="B37" s="8">
        <v>8.0277781555557759E-3</v>
      </c>
      <c r="C37" s="8">
        <v>1</v>
      </c>
      <c r="D37" s="8">
        <v>8.0277781555557759E-3</v>
      </c>
      <c r="E37" s="8">
        <v>4.4569232233667884E-2</v>
      </c>
      <c r="F37" s="8">
        <v>0.83807665498612716</v>
      </c>
      <c r="G37" s="8">
        <v>5.3176550715787174</v>
      </c>
    </row>
    <row r="38" spans="1:7">
      <c r="A38" s="7" t="s">
        <v>25</v>
      </c>
      <c r="B38" s="8">
        <v>1.4409542643171744</v>
      </c>
      <c r="C38" s="8">
        <v>8</v>
      </c>
      <c r="D38" s="8">
        <v>0.1801192830396468</v>
      </c>
      <c r="E38" s="8"/>
      <c r="F38" s="8"/>
      <c r="G38" s="8"/>
    </row>
    <row r="39" spans="1:7">
      <c r="A39" s="7"/>
      <c r="B39" s="8"/>
      <c r="C39" s="8"/>
      <c r="D39" s="7"/>
      <c r="E39" s="7"/>
      <c r="F39" s="7"/>
      <c r="G39" s="7"/>
    </row>
    <row r="40" spans="1:7" ht="14.25" thickBot="1">
      <c r="A40" s="11" t="s">
        <v>26</v>
      </c>
      <c r="B40" s="13">
        <v>1.4489820424727302</v>
      </c>
      <c r="C40" s="13">
        <v>9</v>
      </c>
      <c r="D40" s="11"/>
      <c r="E40" s="11"/>
      <c r="F40" s="11"/>
      <c r="G40" s="11"/>
    </row>
    <row r="41" spans="1:7">
      <c r="B41" s="1"/>
    </row>
    <row r="42" spans="1:7">
      <c r="B42" s="1"/>
    </row>
    <row r="50" spans="2:2">
      <c r="B50" s="1"/>
    </row>
    <row r="51" spans="2:2">
      <c r="B51" s="1"/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03bc7ff3d261b9269115ab92327f9b33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283654d55d0e069f80b78e85b3a5a47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66cb88-db77-4d42-9dc4-fb37066edc24">
      <Terms xmlns="http://schemas.microsoft.com/office/infopath/2007/PartnerControls"/>
    </lcf76f155ced4ddcb4097134ff3c332f>
    <TaxCatchAll xmlns="7cf861dc-a431-4ef3-8baf-d03d54e74a07" xsi:nil="true"/>
  </documentManagement>
</p:properties>
</file>

<file path=customXml/itemProps1.xml><?xml version="1.0" encoding="utf-8"?>
<ds:datastoreItem xmlns:ds="http://schemas.openxmlformats.org/officeDocument/2006/customXml" ds:itemID="{D892FC5C-9EB4-45FE-8C1E-72BB1AAFCD0F}"/>
</file>

<file path=customXml/itemProps2.xml><?xml version="1.0" encoding="utf-8"?>
<ds:datastoreItem xmlns:ds="http://schemas.openxmlformats.org/officeDocument/2006/customXml" ds:itemID="{4B8CDF8D-BAEC-468A-A5ED-9CC629C2E88C}"/>
</file>

<file path=customXml/itemProps3.xml><?xml version="1.0" encoding="utf-8"?>
<ds:datastoreItem xmlns:ds="http://schemas.openxmlformats.org/officeDocument/2006/customXml" ds:itemID="{3CC914E1-7B61-4C00-BEC6-B367DF0492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3</vt:lpstr>
      <vt:lpstr>ANOVA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Guanyi</dc:creator>
  <cp:lastModifiedBy>Guanyi Chen</cp:lastModifiedBy>
  <dcterms:created xsi:type="dcterms:W3CDTF">2015-06-05T18:17:20Z</dcterms:created>
  <dcterms:modified xsi:type="dcterms:W3CDTF">2026-08-05T10:48:48Z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</Properties>
</file>