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15" windowWidth="15810" windowHeight="6705"/>
  </bookViews>
  <sheets>
    <sheet name="Aged PE" sheetId="1" r:id="rId1"/>
    <sheet name="XLPE Liner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V16" i="2" l="1"/>
  <c r="V17" i="2"/>
  <c r="V18" i="2"/>
  <c r="V15" i="2"/>
  <c r="U18" i="2"/>
  <c r="U17" i="2"/>
  <c r="U16" i="2"/>
  <c r="U15" i="2"/>
  <c r="T18" i="2"/>
  <c r="T17" i="2"/>
  <c r="T16" i="2"/>
  <c r="T15" i="2"/>
  <c r="S18" i="2"/>
  <c r="S17" i="2"/>
  <c r="S15" i="2"/>
  <c r="S16" i="2"/>
  <c r="S21" i="2"/>
  <c r="T21" i="2"/>
  <c r="U21" i="2"/>
  <c r="R18" i="2"/>
  <c r="R17" i="2"/>
  <c r="R16" i="2"/>
  <c r="R21" i="2"/>
  <c r="R15" i="2" s="1"/>
  <c r="M41" i="2"/>
  <c r="L41" i="2"/>
  <c r="K41" i="2"/>
  <c r="J41" i="2"/>
  <c r="I41" i="2"/>
  <c r="M51" i="2"/>
  <c r="L51" i="2"/>
  <c r="K51" i="2"/>
  <c r="J51" i="2"/>
  <c r="I51" i="2"/>
  <c r="M31" i="2"/>
  <c r="L31" i="2"/>
  <c r="K31" i="2"/>
  <c r="J31" i="2"/>
  <c r="I31" i="2"/>
  <c r="M21" i="2"/>
  <c r="L21" i="2"/>
  <c r="K21" i="2"/>
  <c r="J21" i="2"/>
  <c r="I21" i="2"/>
  <c r="M11" i="2"/>
  <c r="L11" i="2"/>
  <c r="K11" i="2"/>
  <c r="J11" i="2"/>
  <c r="I11" i="2"/>
  <c r="F51" i="2"/>
  <c r="E51" i="2"/>
  <c r="D51" i="2"/>
  <c r="C51" i="2"/>
  <c r="B51" i="2"/>
  <c r="F41" i="2"/>
  <c r="E41" i="2"/>
  <c r="D41" i="2"/>
  <c r="C41" i="2"/>
  <c r="B41" i="2"/>
  <c r="F31" i="2"/>
  <c r="E31" i="2"/>
  <c r="D31" i="2"/>
  <c r="C31" i="2"/>
  <c r="B31" i="2"/>
  <c r="F21" i="2"/>
  <c r="E21" i="2"/>
  <c r="D21" i="2"/>
  <c r="C21" i="2"/>
  <c r="B21" i="2"/>
  <c r="F11" i="2"/>
  <c r="E11" i="2"/>
  <c r="D11" i="2"/>
  <c r="C11" i="2"/>
  <c r="B11" i="2"/>
  <c r="U19" i="2" l="1"/>
  <c r="T19" i="2"/>
  <c r="R19" i="2"/>
  <c r="S19" i="2"/>
  <c r="U6" i="2"/>
  <c r="U7" i="2"/>
  <c r="U5" i="2"/>
  <c r="S8" i="2"/>
  <c r="T6" i="2"/>
  <c r="U11" i="2"/>
  <c r="U8" i="2" s="1"/>
  <c r="R11" i="2"/>
  <c r="R6" i="2"/>
  <c r="V6" i="2" s="1"/>
  <c r="S11" i="2"/>
  <c r="S5" i="2" s="1"/>
  <c r="T11" i="2"/>
  <c r="T7" i="2" s="1"/>
  <c r="T20" i="1"/>
  <c r="S20" i="1"/>
  <c r="S15" i="1" s="1"/>
  <c r="R20" i="1"/>
  <c r="R17" i="1" s="1"/>
  <c r="T15" i="1"/>
  <c r="U15" i="1" s="1"/>
  <c r="S17" i="1"/>
  <c r="R16" i="1"/>
  <c r="Q17" i="1"/>
  <c r="Q16" i="1"/>
  <c r="Q15" i="1"/>
  <c r="Q14" i="1"/>
  <c r="Q20" i="1"/>
  <c r="M51" i="1"/>
  <c r="L51" i="1"/>
  <c r="K51" i="1"/>
  <c r="J51" i="1"/>
  <c r="I51" i="1"/>
  <c r="M41" i="1"/>
  <c r="L41" i="1"/>
  <c r="K41" i="1"/>
  <c r="J41" i="1"/>
  <c r="I41" i="1"/>
  <c r="M31" i="1"/>
  <c r="L31" i="1"/>
  <c r="K31" i="1"/>
  <c r="J31" i="1"/>
  <c r="I31" i="1"/>
  <c r="M21" i="1"/>
  <c r="K21" i="1"/>
  <c r="I21" i="1"/>
  <c r="M11" i="1"/>
  <c r="L11" i="1"/>
  <c r="K11" i="1"/>
  <c r="J11" i="1"/>
  <c r="I11" i="1"/>
  <c r="F51" i="1"/>
  <c r="E51" i="1"/>
  <c r="D51" i="1"/>
  <c r="C51" i="1"/>
  <c r="B51" i="1"/>
  <c r="F41" i="1"/>
  <c r="E41" i="1"/>
  <c r="D41" i="1"/>
  <c r="C41" i="1"/>
  <c r="B41" i="1"/>
  <c r="F31" i="1"/>
  <c r="E31" i="1"/>
  <c r="D31" i="1"/>
  <c r="C31" i="1"/>
  <c r="B31" i="1"/>
  <c r="F21" i="1"/>
  <c r="E21" i="1"/>
  <c r="D21" i="1"/>
  <c r="C21" i="1"/>
  <c r="B21" i="1"/>
  <c r="F11" i="1"/>
  <c r="T10" i="1" s="1"/>
  <c r="E11" i="1"/>
  <c r="D11" i="1"/>
  <c r="C11" i="1"/>
  <c r="B11" i="1"/>
  <c r="V19" i="2" l="1"/>
  <c r="R5" i="2"/>
  <c r="R8" i="2"/>
  <c r="V8" i="2" s="1"/>
  <c r="S6" i="2"/>
  <c r="S9" i="2" s="1"/>
  <c r="S7" i="2"/>
  <c r="T5" i="2"/>
  <c r="U9" i="2"/>
  <c r="T8" i="2"/>
  <c r="R7" i="2"/>
  <c r="T17" i="1"/>
  <c r="U17" i="1" s="1"/>
  <c r="T14" i="1"/>
  <c r="U14" i="1" s="1"/>
  <c r="T16" i="1"/>
  <c r="U16" i="1" s="1"/>
  <c r="S14" i="1"/>
  <c r="S16" i="1"/>
  <c r="R15" i="1"/>
  <c r="R14" i="1"/>
  <c r="R18" i="1" s="1"/>
  <c r="Q18" i="1"/>
  <c r="T4" i="1"/>
  <c r="R10" i="1"/>
  <c r="R5" i="1" s="1"/>
  <c r="R7" i="1"/>
  <c r="Q10" i="1"/>
  <c r="Q4" i="1" s="1"/>
  <c r="S10" i="1"/>
  <c r="S7" i="1" s="1"/>
  <c r="T6" i="1"/>
  <c r="T7" i="1"/>
  <c r="T5" i="1"/>
  <c r="Q6" i="1"/>
  <c r="Q7" i="1"/>
  <c r="T9" i="2" l="1"/>
  <c r="R9" i="2"/>
  <c r="V7" i="2"/>
  <c r="V5" i="2"/>
  <c r="V9" i="2" s="1"/>
  <c r="S18" i="1"/>
  <c r="T18" i="1"/>
  <c r="U18" i="1"/>
  <c r="R4" i="1"/>
  <c r="R8" i="1" s="1"/>
  <c r="R6" i="1"/>
  <c r="U4" i="1"/>
  <c r="Q5" i="1"/>
  <c r="Q8" i="1" s="1"/>
  <c r="S4" i="1"/>
  <c r="S5" i="1"/>
  <c r="S6" i="1"/>
  <c r="U5" i="1"/>
  <c r="U6" i="1"/>
  <c r="T8" i="1"/>
  <c r="U7" i="1"/>
  <c r="S8" i="1" l="1"/>
  <c r="U8" i="1"/>
</calcChain>
</file>

<file path=xl/sharedStrings.xml><?xml version="1.0" encoding="utf-8"?>
<sst xmlns="http://schemas.openxmlformats.org/spreadsheetml/2006/main" count="208" uniqueCount="34">
  <si>
    <t>Aged PE Liners</t>
  </si>
  <si>
    <t>A2</t>
  </si>
  <si>
    <t>A4</t>
  </si>
  <si>
    <t>A6</t>
  </si>
  <si>
    <t>A10</t>
  </si>
  <si>
    <t>A12</t>
  </si>
  <si>
    <t>Mean</t>
  </si>
  <si>
    <t>1Mc</t>
  </si>
  <si>
    <t>2Mc</t>
  </si>
  <si>
    <t>3Mc</t>
  </si>
  <si>
    <t>5Mc</t>
  </si>
  <si>
    <t>Weight Loss mm3 corrected with soak</t>
  </si>
  <si>
    <t>STANDARD TEST</t>
  </si>
  <si>
    <t>Steady State</t>
  </si>
  <si>
    <t>Gravimetric Data</t>
  </si>
  <si>
    <t>Pre-Test weigths in g</t>
  </si>
  <si>
    <t>SOAK</t>
  </si>
  <si>
    <t>2MC</t>
  </si>
  <si>
    <t>2.9Mc</t>
  </si>
  <si>
    <t>EDGE LOADING TEST</t>
  </si>
  <si>
    <t>Pre-Test Weights in g</t>
  </si>
  <si>
    <t>Aged PE</t>
  </si>
  <si>
    <t xml:space="preserve">Marathon </t>
  </si>
  <si>
    <t>AM1</t>
  </si>
  <si>
    <t>AM5</t>
  </si>
  <si>
    <t>AM7</t>
  </si>
  <si>
    <t>AM9</t>
  </si>
  <si>
    <t>AM11</t>
  </si>
  <si>
    <t>XLPE Liners</t>
  </si>
  <si>
    <t>Pre-test weights in g</t>
  </si>
  <si>
    <t>XLPE</t>
  </si>
  <si>
    <t>STANDARD</t>
  </si>
  <si>
    <t>EDGE LOADING</t>
  </si>
  <si>
    <t xml:space="preserve">EDGE LOADING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</si>
</sst>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/>
    <xf numFmtId="0" fontId="0" fillId="2" borderId="0" xfId="0" applyFill="1"/>
    <xf numFmtId="0" fontId="0" fillId="3" borderId="0" xfId="0" applyFill="1"/>
    <xf numFmtId="0" fontId="0" fillId="3" borderId="0" xfId="0" applyFont="1" applyFill="1"/>
    <xf numFmtId="0" fontId="3" fillId="2" borderId="0" xfId="0" applyFont="1" applyFill="1"/>
    <xf numFmtId="0" fontId="3" fillId="3" borderId="0" xfId="0" applyFont="1" applyFill="1"/>
    <xf numFmtId="0" fontId="0" fillId="0" borderId="0" xfId="0" applyFill="1"/>
    <xf numFmtId="0" fontId="1" fillId="3" borderId="0" xfId="0" applyFont="1" applyFill="1"/>
    <xf numFmtId="0" fontId="2" fillId="4" borderId="0" xfId="0" applyFont="1" applyFill="1"/>
    <xf numFmtId="0" fontId="0" fillId="4" borderId="0" xfId="0" applyFill="1"/>
    <xf numFmtId="0" fontId="1" fillId="4" borderId="0" xfId="0" applyFont="1" applyFill="1"/>
    <xf numFmtId="0" fontId="6" fillId="4" borderId="0" xfId="0" applyFont="1" applyFill="1"/>
    <xf numFmtId="0" fontId="7" fillId="4" borderId="0" xfId="0" applyFont="1" applyFill="1"/>
    <xf numFmtId="0" fontId="0" fillId="4" borderId="0" xfId="0" applyFont="1" applyFill="1"/>
    <xf numFmtId="164" fontId="0" fillId="3" borderId="0" xfId="0" applyNumberFormat="1" applyFill="1"/>
    <xf numFmtId="0" fontId="0" fillId="0" borderId="0" xfId="0" applyFill="1" applyBorder="1" applyAlignment="1"/>
    <xf numFmtId="0" fontId="0" fillId="0" borderId="0" xfId="0" applyBorder="1"/>
    <xf numFmtId="0" fontId="0" fillId="3" borderId="0" xfId="0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14" fontId="0" fillId="0" borderId="0" xfId="0" applyNumberFormat="1" applyFill="1" applyBorder="1"/>
    <xf numFmtId="0" fontId="0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0" fillId="0" borderId="0" xfId="0" applyFont="1" applyFill="1"/>
    <xf numFmtId="0" fontId="1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"/>
  <sheetViews>
    <sheetView tabSelected="1" workbookViewId="0">
      <selection activeCell="Z9" sqref="Z9"/>
    </sheetView>
  </sheetViews>
  <sheetFormatPr defaultRowHeight="12.75" x14ac:dyDescent="0.2"/>
  <sheetData>
    <row r="1" spans="1:33" ht="15.75" x14ac:dyDescent="0.25">
      <c r="A1" s="9" t="s">
        <v>0</v>
      </c>
      <c r="B1" s="10"/>
      <c r="C1" s="10"/>
      <c r="D1" s="11" t="s">
        <v>12</v>
      </c>
      <c r="E1" s="10"/>
      <c r="F1" s="11" t="s">
        <v>14</v>
      </c>
      <c r="H1" s="8" t="s">
        <v>19</v>
      </c>
      <c r="I1" s="3"/>
      <c r="J1" s="3"/>
      <c r="K1" s="3"/>
      <c r="L1" s="3"/>
      <c r="M1" s="3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3" x14ac:dyDescent="0.2">
      <c r="A2" s="10"/>
      <c r="B2" s="10"/>
      <c r="C2" s="10"/>
      <c r="D2" s="10"/>
      <c r="E2" s="10"/>
      <c r="F2" s="10"/>
      <c r="H2" s="3"/>
      <c r="I2" s="3"/>
      <c r="J2" s="3"/>
      <c r="K2" s="3"/>
      <c r="L2" s="3"/>
      <c r="M2" s="3"/>
      <c r="O2" s="2" t="s">
        <v>11</v>
      </c>
      <c r="P2" s="2"/>
      <c r="Q2" s="2"/>
      <c r="R2" s="2"/>
      <c r="S2" s="2" t="s">
        <v>31</v>
      </c>
      <c r="T2" s="2"/>
      <c r="U2" s="2"/>
      <c r="W2" s="20"/>
      <c r="X2" s="20"/>
      <c r="Y2" s="20"/>
      <c r="Z2" s="20"/>
      <c r="AA2" s="17"/>
      <c r="AB2" s="17"/>
      <c r="AC2" s="17"/>
      <c r="AD2" s="17"/>
      <c r="AE2" s="17"/>
      <c r="AF2" s="17"/>
      <c r="AG2" s="17"/>
    </row>
    <row r="3" spans="1:33" x14ac:dyDescent="0.2">
      <c r="A3" s="11" t="s">
        <v>15</v>
      </c>
      <c r="B3" s="10"/>
      <c r="C3" s="10"/>
      <c r="D3" s="10"/>
      <c r="E3" s="10"/>
      <c r="F3" s="10"/>
      <c r="H3" s="8" t="s">
        <v>20</v>
      </c>
      <c r="I3" s="3"/>
      <c r="J3" s="3"/>
      <c r="K3" s="3"/>
      <c r="L3" s="3"/>
      <c r="M3" s="3"/>
      <c r="O3" s="2"/>
      <c r="P3" s="2">
        <v>0</v>
      </c>
      <c r="Q3" s="2">
        <v>1</v>
      </c>
      <c r="R3" s="2">
        <v>2</v>
      </c>
      <c r="S3" s="2">
        <v>3</v>
      </c>
      <c r="T3" s="2">
        <v>5</v>
      </c>
      <c r="U3" s="5" t="s">
        <v>13</v>
      </c>
      <c r="W3" s="20"/>
      <c r="X3" s="20"/>
      <c r="Y3" s="20"/>
      <c r="Z3" s="20"/>
      <c r="AA3" s="17"/>
      <c r="AB3" s="17"/>
      <c r="AC3" s="17"/>
      <c r="AD3" s="17"/>
      <c r="AE3" s="17"/>
      <c r="AF3" s="17"/>
      <c r="AG3" s="17"/>
    </row>
    <row r="4" spans="1:33" x14ac:dyDescent="0.2">
      <c r="A4" s="11" t="s">
        <v>21</v>
      </c>
      <c r="B4" s="10"/>
      <c r="C4" s="10"/>
      <c r="D4" s="10"/>
      <c r="E4" s="10"/>
      <c r="F4" s="12" t="s">
        <v>16</v>
      </c>
      <c r="H4" s="8" t="s">
        <v>21</v>
      </c>
      <c r="I4" s="3"/>
      <c r="J4" s="3"/>
      <c r="K4" s="3"/>
      <c r="L4" s="3"/>
      <c r="M4" s="3" t="s">
        <v>16</v>
      </c>
      <c r="O4" s="2" t="s">
        <v>1</v>
      </c>
      <c r="P4" s="2">
        <v>0</v>
      </c>
      <c r="Q4" s="2">
        <f>((((B11-B21)*1000)/0.934))-Q10</f>
        <v>35.197002141319615</v>
      </c>
      <c r="R4" s="2">
        <f>((((B11-B31)*1000)/0.934))-R10</f>
        <v>64.152034261234022</v>
      </c>
      <c r="S4" s="2">
        <f>((((B11-B41)*1000)/0.934))-S10</f>
        <v>89.188436830823449</v>
      </c>
      <c r="T4" s="2">
        <f>((((B11-B51)*1000)/0.934))-T10</f>
        <v>144.6081370449601</v>
      </c>
      <c r="U4" s="2">
        <f>(T4-Q4)/4</f>
        <v>27.352783725910122</v>
      </c>
      <c r="W4" s="20"/>
      <c r="X4" s="20"/>
      <c r="Y4" s="20"/>
      <c r="Z4" s="20"/>
      <c r="AA4" s="17"/>
      <c r="AB4" s="17"/>
      <c r="AC4" s="17"/>
      <c r="AD4" s="17"/>
      <c r="AE4" s="17"/>
      <c r="AF4" s="17"/>
      <c r="AG4" s="17"/>
    </row>
    <row r="5" spans="1:33" x14ac:dyDescent="0.2">
      <c r="A5" s="10"/>
      <c r="B5" s="11" t="s">
        <v>1</v>
      </c>
      <c r="C5" s="11" t="s">
        <v>2</v>
      </c>
      <c r="D5" s="11" t="s">
        <v>3</v>
      </c>
      <c r="E5" s="11" t="s">
        <v>4</v>
      </c>
      <c r="F5" s="13" t="s">
        <v>5</v>
      </c>
      <c r="H5" s="3"/>
      <c r="I5" s="8" t="s">
        <v>1</v>
      </c>
      <c r="J5" s="8" t="s">
        <v>2</v>
      </c>
      <c r="K5" s="8" t="s">
        <v>3</v>
      </c>
      <c r="L5" s="8" t="s">
        <v>4</v>
      </c>
      <c r="M5" s="8" t="s">
        <v>5</v>
      </c>
      <c r="O5" s="2" t="s">
        <v>2</v>
      </c>
      <c r="P5" s="2">
        <v>0</v>
      </c>
      <c r="Q5" s="2">
        <f>((((C11-C21)*1000)/0.934))-Q10</f>
        <v>28.824411134902572</v>
      </c>
      <c r="R5" s="2">
        <f>((((C11-C31)*1000)/0.934))-R10</f>
        <v>52.976445396140818</v>
      </c>
      <c r="S5" s="2">
        <f>((((C11-C41)*1000)/0.934))-S10</f>
        <v>74.653104925048964</v>
      </c>
      <c r="T5" s="2">
        <f>((((C11-C51)*1000)/0.934))-T10</f>
        <v>115.75802997858783</v>
      </c>
      <c r="U5" s="2">
        <f t="shared" ref="U5:U7" si="0">(T5-Q5)/4</f>
        <v>21.733404710921313</v>
      </c>
      <c r="W5" s="20"/>
      <c r="X5" s="20"/>
      <c r="Y5" s="20"/>
      <c r="Z5" s="20"/>
      <c r="AA5" s="17"/>
      <c r="AB5" s="17"/>
      <c r="AC5" s="17"/>
      <c r="AD5" s="17"/>
      <c r="AE5" s="17"/>
      <c r="AF5" s="17"/>
      <c r="AG5" s="17"/>
    </row>
    <row r="6" spans="1:33" x14ac:dyDescent="0.2">
      <c r="A6" s="10"/>
      <c r="B6" s="10">
        <v>17.55236</v>
      </c>
      <c r="C6" s="10">
        <v>17.707419999999999</v>
      </c>
      <c r="D6" s="10">
        <v>17.765219999999999</v>
      </c>
      <c r="E6" s="10">
        <v>17.476849999999999</v>
      </c>
      <c r="F6" s="12">
        <v>17.583850000000002</v>
      </c>
      <c r="H6" s="3"/>
      <c r="I6" s="3">
        <v>17.420200000000001</v>
      </c>
      <c r="J6" s="3">
        <v>17.60229</v>
      </c>
      <c r="K6" s="3">
        <v>17.67362</v>
      </c>
      <c r="L6" s="3">
        <v>17.365580000000001</v>
      </c>
      <c r="M6" s="3">
        <v>17.58691</v>
      </c>
      <c r="O6" s="2" t="s">
        <v>3</v>
      </c>
      <c r="P6" s="2">
        <v>0</v>
      </c>
      <c r="Q6" s="2">
        <f>((((D11-D21)*1000)/0.934))-Q10</f>
        <v>28.010706638111134</v>
      </c>
      <c r="R6" s="2">
        <f>((((D11-D31)*1000)/0.934))-R10</f>
        <v>51.265524625261463</v>
      </c>
      <c r="S6" s="2">
        <f>((((D11-D41)*1000)/0.934))-S10</f>
        <v>70.77301927194182</v>
      </c>
      <c r="T6" s="2">
        <f>((((D11-D51)*1000)/0.934))-T10</f>
        <v>101.41541755888362</v>
      </c>
      <c r="U6" s="2">
        <f t="shared" si="0"/>
        <v>18.351177730193122</v>
      </c>
      <c r="W6" s="20"/>
      <c r="X6" s="20"/>
      <c r="Y6" s="20"/>
      <c r="Z6" s="20"/>
      <c r="AA6" s="19"/>
      <c r="AB6" s="19"/>
      <c r="AC6" s="19"/>
      <c r="AD6" s="19"/>
      <c r="AE6" s="19"/>
      <c r="AF6" s="17"/>
      <c r="AG6" s="17"/>
    </row>
    <row r="7" spans="1:33" x14ac:dyDescent="0.2">
      <c r="A7" s="10"/>
      <c r="B7" s="10">
        <v>17.552299999999999</v>
      </c>
      <c r="C7" s="10">
        <v>17.7074</v>
      </c>
      <c r="D7" s="10">
        <v>17.7653</v>
      </c>
      <c r="E7" s="10">
        <v>17.476870000000002</v>
      </c>
      <c r="F7" s="12">
        <v>17.583839999999999</v>
      </c>
      <c r="H7" s="3"/>
      <c r="I7" s="3">
        <v>17.42023</v>
      </c>
      <c r="J7" s="3">
        <v>17.602250000000002</v>
      </c>
      <c r="K7" s="3">
        <v>17.673639999999999</v>
      </c>
      <c r="L7" s="3">
        <v>17.365559999999999</v>
      </c>
      <c r="M7" s="3">
        <v>17.586950000000002</v>
      </c>
      <c r="O7" s="2" t="s">
        <v>4</v>
      </c>
      <c r="P7" s="2">
        <v>0</v>
      </c>
      <c r="Q7" s="2">
        <f>((((E11-E21)*1000)/0.934))-Q10</f>
        <v>31.999999999995865</v>
      </c>
      <c r="R7" s="2">
        <f>((((E11-E31)*1000)/0.934))-R10</f>
        <v>58.798715203419249</v>
      </c>
      <c r="S7" s="2">
        <f>((((E11-E41)*1000)/0.934))-S10</f>
        <v>80.197002141323892</v>
      </c>
      <c r="T7" s="2">
        <f>((((E11-E51)*1000)/0.934))-T10</f>
        <v>121.9550321199106</v>
      </c>
      <c r="U7" s="2">
        <f t="shared" si="0"/>
        <v>22.488758029978683</v>
      </c>
      <c r="W7" s="20"/>
      <c r="X7" s="20"/>
      <c r="Y7" s="20"/>
      <c r="Z7" s="20"/>
      <c r="AA7" s="16"/>
      <c r="AB7" s="16"/>
      <c r="AC7" s="16"/>
      <c r="AD7" s="16"/>
      <c r="AE7" s="16"/>
      <c r="AF7" s="17"/>
      <c r="AG7" s="17"/>
    </row>
    <row r="8" spans="1:33" x14ac:dyDescent="0.2">
      <c r="A8" s="10"/>
      <c r="B8" s="10">
        <v>17.552320000000002</v>
      </c>
      <c r="C8" s="10">
        <v>17.70739</v>
      </c>
      <c r="D8" s="10">
        <v>17.765270000000001</v>
      </c>
      <c r="E8" s="10">
        <v>17.47692</v>
      </c>
      <c r="F8" s="12">
        <v>17.583850000000002</v>
      </c>
      <c r="H8" s="3"/>
      <c r="I8" s="3">
        <v>17.420200000000001</v>
      </c>
      <c r="J8" s="3">
        <v>17.602260000000001</v>
      </c>
      <c r="K8" s="3">
        <v>17.673590000000001</v>
      </c>
      <c r="L8" s="3">
        <v>17.365590000000001</v>
      </c>
      <c r="M8" s="3">
        <v>17.58691</v>
      </c>
      <c r="O8" s="5" t="s">
        <v>6</v>
      </c>
      <c r="P8" s="5">
        <v>0</v>
      </c>
      <c r="Q8" s="5">
        <f>SUM(Q4:Q7)/4</f>
        <v>31.008029978582297</v>
      </c>
      <c r="R8" s="5">
        <f t="shared" ref="R8:U8" si="1">SUM(R4:R7)/4</f>
        <v>56.798179871513888</v>
      </c>
      <c r="S8" s="5">
        <f t="shared" si="1"/>
        <v>78.702890792284535</v>
      </c>
      <c r="T8" s="5">
        <f t="shared" si="1"/>
        <v>120.93415417558553</v>
      </c>
      <c r="U8" s="5">
        <f t="shared" si="1"/>
        <v>22.481531049250808</v>
      </c>
      <c r="W8" s="20"/>
      <c r="X8" s="20"/>
      <c r="Y8" s="20"/>
      <c r="Z8" s="20"/>
      <c r="AA8" s="16"/>
      <c r="AB8" s="16"/>
      <c r="AC8" s="16"/>
      <c r="AD8" s="16"/>
      <c r="AE8" s="16"/>
      <c r="AF8" s="17"/>
      <c r="AG8" s="17"/>
    </row>
    <row r="9" spans="1:33" x14ac:dyDescent="0.2">
      <c r="A9" s="10"/>
      <c r="B9" s="10">
        <v>17.552399999999999</v>
      </c>
      <c r="C9" s="10">
        <v>17.707409999999999</v>
      </c>
      <c r="D9" s="10">
        <v>17.765260000000001</v>
      </c>
      <c r="E9" s="10">
        <v>17.476890000000001</v>
      </c>
      <c r="F9" s="12">
        <v>17.5839</v>
      </c>
      <c r="H9" s="3"/>
      <c r="I9" s="3">
        <v>17.420249999999999</v>
      </c>
      <c r="J9" s="3">
        <v>17.602239999999998</v>
      </c>
      <c r="K9" s="3">
        <v>17.673639999999999</v>
      </c>
      <c r="L9" s="3">
        <v>17.365590000000001</v>
      </c>
      <c r="M9" s="3">
        <v>17.58689</v>
      </c>
      <c r="O9" s="2"/>
      <c r="P9" s="2"/>
      <c r="Q9" s="2"/>
      <c r="R9" s="2"/>
      <c r="S9" s="2"/>
      <c r="T9" s="2"/>
      <c r="U9" s="2"/>
      <c r="W9" s="20"/>
      <c r="X9" s="20"/>
      <c r="Y9" s="20"/>
      <c r="Z9" s="20"/>
      <c r="AA9" s="17"/>
      <c r="AB9" s="17"/>
      <c r="AC9" s="17"/>
      <c r="AD9" s="17"/>
      <c r="AE9" s="17"/>
      <c r="AF9" s="17"/>
      <c r="AG9" s="17"/>
    </row>
    <row r="10" spans="1:33" x14ac:dyDescent="0.2">
      <c r="A10" s="10"/>
      <c r="B10" s="10">
        <v>17.552399999999999</v>
      </c>
      <c r="C10" s="10">
        <v>17.707450000000001</v>
      </c>
      <c r="D10" s="10">
        <v>17.76529</v>
      </c>
      <c r="E10" s="10">
        <v>17.476880000000001</v>
      </c>
      <c r="F10" s="12">
        <v>17.583919999999999</v>
      </c>
      <c r="H10" s="3"/>
      <c r="I10" s="4">
        <v>17.420210000000001</v>
      </c>
      <c r="J10" s="4">
        <v>17.602209999999999</v>
      </c>
      <c r="K10" s="4">
        <v>17.67362</v>
      </c>
      <c r="L10" s="4">
        <v>17.365600000000001</v>
      </c>
      <c r="M10" s="4">
        <v>17.586929999999999</v>
      </c>
      <c r="O10" s="2" t="s">
        <v>5</v>
      </c>
      <c r="P10" s="2">
        <v>0</v>
      </c>
      <c r="Q10" s="2">
        <f>(F11-F21)*1000/0.934</f>
        <v>-0.44753747322939474</v>
      </c>
      <c r="R10" s="2">
        <f>(F11-F31)*1000/0.934</f>
        <v>-1.2869379014943323</v>
      </c>
      <c r="S10" s="2">
        <f>(F11-F41)*1000/0.934</f>
        <v>-2.1563169164834255</v>
      </c>
      <c r="T10" s="2">
        <f>(F11-F51)*1000/0.934</f>
        <v>-2.5289079229100393</v>
      </c>
      <c r="U10" s="2"/>
      <c r="W10" s="20"/>
      <c r="X10" s="20"/>
      <c r="Y10" s="20"/>
      <c r="Z10" s="20"/>
      <c r="AA10" s="17"/>
      <c r="AB10" s="17"/>
      <c r="AC10" s="17"/>
      <c r="AD10" s="17"/>
      <c r="AE10" s="17"/>
      <c r="AF10" s="17"/>
      <c r="AG10" s="17"/>
    </row>
    <row r="11" spans="1:33" x14ac:dyDescent="0.2">
      <c r="A11" s="11" t="s">
        <v>6</v>
      </c>
      <c r="B11" s="11">
        <f t="shared" ref="B11:F11" si="2">SUM(B6:B10)/5</f>
        <v>17.552355999999996</v>
      </c>
      <c r="C11" s="11">
        <f t="shared" si="2"/>
        <v>17.707414</v>
      </c>
      <c r="D11" s="11">
        <f t="shared" si="2"/>
        <v>17.765267999999999</v>
      </c>
      <c r="E11" s="11">
        <f t="shared" si="2"/>
        <v>17.476882</v>
      </c>
      <c r="F11" s="12">
        <f t="shared" si="2"/>
        <v>17.583872000000003</v>
      </c>
      <c r="H11" s="8" t="s">
        <v>6</v>
      </c>
      <c r="I11" s="8">
        <f>SUM(I6:I10)/5</f>
        <v>17.420217999999998</v>
      </c>
      <c r="J11" s="8">
        <f t="shared" ref="J11:K11" si="3">SUM(J6:J10)/5</f>
        <v>17.602250000000002</v>
      </c>
      <c r="K11" s="8">
        <f t="shared" si="3"/>
        <v>17.673622000000002</v>
      </c>
      <c r="L11" s="8">
        <f>SUM(L6:L10)/5</f>
        <v>17.365583999999998</v>
      </c>
      <c r="M11" s="8">
        <f t="shared" ref="M11" si="4">SUM(M6:M10)/5</f>
        <v>17.586918000000001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1:33" x14ac:dyDescent="0.2">
      <c r="A12" s="10"/>
      <c r="B12" s="10"/>
      <c r="C12" s="10"/>
      <c r="D12" s="10"/>
      <c r="E12" s="10"/>
      <c r="F12" s="12"/>
      <c r="H12" s="3"/>
      <c r="I12" s="3"/>
      <c r="J12" s="15"/>
      <c r="K12" s="15"/>
      <c r="L12" s="15"/>
      <c r="M12" s="15"/>
      <c r="O12" s="3" t="s">
        <v>11</v>
      </c>
      <c r="P12" s="3"/>
      <c r="Q12" s="3"/>
      <c r="R12" s="3"/>
      <c r="S12" s="3" t="s">
        <v>32</v>
      </c>
      <c r="T12" s="3"/>
      <c r="U12" s="3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x14ac:dyDescent="0.2">
      <c r="A13" s="11" t="s">
        <v>7</v>
      </c>
      <c r="B13" s="10"/>
      <c r="C13" s="10"/>
      <c r="D13" s="10"/>
      <c r="E13" s="10"/>
      <c r="F13" s="12"/>
      <c r="H13" s="8" t="s">
        <v>7</v>
      </c>
      <c r="I13" s="8"/>
      <c r="J13" s="8"/>
      <c r="K13" s="8"/>
      <c r="L13" s="3"/>
      <c r="M13" s="3"/>
      <c r="O13" s="3"/>
      <c r="P13" s="3">
        <v>0</v>
      </c>
      <c r="Q13" s="3">
        <v>1</v>
      </c>
      <c r="R13" s="3">
        <v>2</v>
      </c>
      <c r="S13" s="3">
        <v>3</v>
      </c>
      <c r="T13" s="3">
        <v>5</v>
      </c>
      <c r="U13" s="6" t="s">
        <v>13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x14ac:dyDescent="0.2">
      <c r="A14" s="11" t="s">
        <v>21</v>
      </c>
      <c r="B14" s="10"/>
      <c r="C14" s="10"/>
      <c r="D14" s="10"/>
      <c r="E14" s="10"/>
      <c r="F14" s="12"/>
      <c r="H14" s="8" t="s">
        <v>21</v>
      </c>
      <c r="I14" s="3"/>
      <c r="J14" s="3"/>
      <c r="K14" s="3"/>
      <c r="L14" s="3"/>
      <c r="M14" s="3"/>
      <c r="O14" s="3" t="s">
        <v>1</v>
      </c>
      <c r="P14" s="3">
        <v>0</v>
      </c>
      <c r="Q14" s="3">
        <f>((((I11-I21)*1000)/0.934))-Q20</f>
        <v>6.430406852251437</v>
      </c>
      <c r="R14" s="3">
        <f>((((I11-I31)*1000)/0.934))-R20</f>
        <v>18.526766595280741</v>
      </c>
      <c r="S14" s="3">
        <f>((((I11-I41)*1000)/0.934))-S20</f>
        <v>24.113490364020393</v>
      </c>
      <c r="T14" s="3">
        <f>((((I11-I51)*1000)/0.934))-T20</f>
        <v>34.728051391855956</v>
      </c>
      <c r="U14" s="3">
        <f>(T14-Q14)/4</f>
        <v>7.0744111349011298</v>
      </c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x14ac:dyDescent="0.2">
      <c r="A15" s="10"/>
      <c r="B15" s="11" t="s">
        <v>1</v>
      </c>
      <c r="C15" s="11" t="s">
        <v>2</v>
      </c>
      <c r="D15" s="11" t="s">
        <v>3</v>
      </c>
      <c r="E15" s="11" t="s">
        <v>4</v>
      </c>
      <c r="F15" s="12" t="s">
        <v>5</v>
      </c>
      <c r="H15" s="3"/>
      <c r="I15" s="8" t="s">
        <v>1</v>
      </c>
      <c r="J15" s="8" t="s">
        <v>2</v>
      </c>
      <c r="K15" s="8" t="s">
        <v>3</v>
      </c>
      <c r="L15" s="8" t="s">
        <v>4</v>
      </c>
      <c r="M15" s="8" t="s">
        <v>5</v>
      </c>
      <c r="O15" s="3" t="s">
        <v>2</v>
      </c>
      <c r="P15" s="3">
        <v>0</v>
      </c>
      <c r="Q15" s="3">
        <f>((((J11-J21)*1000)/0.934))-Q20</f>
        <v>8.0813704496824847</v>
      </c>
      <c r="R15" s="3">
        <f>((((J11-J31)*1000)/0.934))-R20</f>
        <v>12.910064239828349</v>
      </c>
      <c r="S15" s="3">
        <f>((((J11-J41)*1000)/0.934))-S20</f>
        <v>17.271948608135894</v>
      </c>
      <c r="T15" s="3">
        <f>((((J11-J51)*1000)/0.934))-T20</f>
        <v>21.935760171298902</v>
      </c>
      <c r="U15" s="3">
        <f t="shared" ref="U15:U17" si="5">(T15-Q15)/4</f>
        <v>3.4635974304041044</v>
      </c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 x14ac:dyDescent="0.2">
      <c r="A16" s="10"/>
      <c r="B16" s="10">
        <v>17.519939999999998</v>
      </c>
      <c r="C16" s="10">
        <v>17.680890000000002</v>
      </c>
      <c r="D16" s="10">
        <v>17.739519999999999</v>
      </c>
      <c r="E16" s="10">
        <v>17.447389999999999</v>
      </c>
      <c r="F16" s="12">
        <v>17.584299999999999</v>
      </c>
      <c r="H16" s="3"/>
      <c r="I16" s="3">
        <v>17.421849999999999</v>
      </c>
      <c r="J16" s="3">
        <v>17.60183</v>
      </c>
      <c r="K16" s="3">
        <v>17.676649999999999</v>
      </c>
      <c r="L16" s="3">
        <v>17.368659999999998</v>
      </c>
      <c r="M16" s="3">
        <v>17.594580000000001</v>
      </c>
      <c r="O16" s="3" t="s">
        <v>3</v>
      </c>
      <c r="P16" s="3">
        <v>0</v>
      </c>
      <c r="Q16" s="3">
        <f>((((K11-K21)*1000)/0.934))-Q20</f>
        <v>4.9271948608196423</v>
      </c>
      <c r="R16" s="3">
        <f>((((K11-K31)*1000)/0.934))-R20</f>
        <v>15.012847965739446</v>
      </c>
      <c r="S16" s="3">
        <f>((((K11-K41)*1000)/0.934))-S20</f>
        <v>20.898715203422398</v>
      </c>
      <c r="T16" s="3">
        <f>((((K11-K51)*1000)/0.934))-T20</f>
        <v>31.434689507495175</v>
      </c>
      <c r="U16" s="3">
        <f t="shared" si="5"/>
        <v>6.626873661668883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x14ac:dyDescent="0.2">
      <c r="A17" s="10"/>
      <c r="B17" s="10">
        <v>17.5199</v>
      </c>
      <c r="C17" s="10">
        <v>17.680879999999998</v>
      </c>
      <c r="D17" s="10">
        <v>17.739540000000002</v>
      </c>
      <c r="E17" s="10">
        <v>17.447410000000001</v>
      </c>
      <c r="F17" s="12">
        <v>17.58428</v>
      </c>
      <c r="H17" s="3"/>
      <c r="I17" s="3">
        <v>17.42183</v>
      </c>
      <c r="J17" s="3">
        <v>17.601800000000001</v>
      </c>
      <c r="K17" s="3">
        <v>17.676629999999999</v>
      </c>
      <c r="L17" s="3">
        <v>17.3687</v>
      </c>
      <c r="M17" s="3">
        <v>17.594539999999999</v>
      </c>
      <c r="O17" s="3" t="s">
        <v>4</v>
      </c>
      <c r="P17" s="3">
        <v>0</v>
      </c>
      <c r="Q17" s="3">
        <f>((((L11-L21)*1000)/0.934))-Q20</f>
        <v>4.3704496788012452</v>
      </c>
      <c r="R17" s="3">
        <f>((((L11-L31)*1000)/0.934))-R20</f>
        <v>15.137044967875312</v>
      </c>
      <c r="S17" s="3">
        <f>((((L11-L41)*1000)/0.934))-S20</f>
        <v>20.841541755882453</v>
      </c>
      <c r="T17" s="3">
        <f>((((L11-L51)*1000)/0.934))-T20</f>
        <v>36.721627408985668</v>
      </c>
      <c r="U17" s="3">
        <f t="shared" si="5"/>
        <v>8.0877944325461062</v>
      </c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x14ac:dyDescent="0.2">
      <c r="A18" s="10"/>
      <c r="B18" s="10">
        <v>17.519909999999999</v>
      </c>
      <c r="C18" s="10">
        <v>17.68093</v>
      </c>
      <c r="D18" s="10">
        <v>17.739540000000002</v>
      </c>
      <c r="E18" s="10">
        <v>17.447430000000001</v>
      </c>
      <c r="F18" s="12">
        <v>17.584289999999999</v>
      </c>
      <c r="H18" s="3"/>
      <c r="I18" s="3">
        <v>17.421849999999999</v>
      </c>
      <c r="J18" s="3">
        <v>17.601790000000001</v>
      </c>
      <c r="K18" s="3">
        <v>17.676659999999998</v>
      </c>
      <c r="L18" s="3">
        <v>17.368649999999999</v>
      </c>
      <c r="M18" s="3">
        <v>17.594529999999999</v>
      </c>
      <c r="O18" s="6" t="s">
        <v>6</v>
      </c>
      <c r="P18" s="6">
        <v>0</v>
      </c>
      <c r="Q18" s="6">
        <f>SUM(Q14:Q17)/4</f>
        <v>5.9523554603887021</v>
      </c>
      <c r="R18" s="6">
        <f t="shared" ref="R18" si="6">SUM(R14:R17)/4</f>
        <v>15.396680942180963</v>
      </c>
      <c r="S18" s="6">
        <f t="shared" ref="S18" si="7">SUM(S14:S17)/4</f>
        <v>20.781423982865284</v>
      </c>
      <c r="T18" s="6">
        <f t="shared" ref="T18" si="8">SUM(T14:T17)/4</f>
        <v>31.205032119908925</v>
      </c>
      <c r="U18" s="6">
        <f t="shared" ref="U18" si="9">SUM(U14:U17)/4</f>
        <v>6.3131691648800548</v>
      </c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x14ac:dyDescent="0.2">
      <c r="A19" s="10"/>
      <c r="B19" s="10">
        <v>17.519870000000001</v>
      </c>
      <c r="C19" s="10">
        <v>17.68094</v>
      </c>
      <c r="D19" s="10">
        <v>17.739519999999999</v>
      </c>
      <c r="E19" s="10">
        <v>17.447420000000001</v>
      </c>
      <c r="F19" s="12">
        <v>17.584289999999999</v>
      </c>
      <c r="H19" s="3"/>
      <c r="I19" s="3">
        <v>17.421849999999999</v>
      </c>
      <c r="J19" s="3">
        <v>17.601780000000002</v>
      </c>
      <c r="K19" s="3">
        <v>17.676649999999999</v>
      </c>
      <c r="L19" s="3">
        <v>17.368649999999999</v>
      </c>
      <c r="M19" s="3">
        <v>17.594560000000001</v>
      </c>
      <c r="O19" s="3"/>
      <c r="P19" s="3"/>
      <c r="Q19" s="3"/>
      <c r="R19" s="3"/>
      <c r="S19" s="3"/>
      <c r="T19" s="3"/>
      <c r="U19" s="3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33" x14ac:dyDescent="0.2">
      <c r="A20" s="10"/>
      <c r="B20" s="10">
        <v>17.519880000000001</v>
      </c>
      <c r="C20" s="10">
        <v>17.680910000000001</v>
      </c>
      <c r="D20" s="10">
        <v>17.7395</v>
      </c>
      <c r="E20" s="10">
        <v>17.447410000000001</v>
      </c>
      <c r="F20" s="12">
        <v>17.584289999999999</v>
      </c>
      <c r="H20" s="3"/>
      <c r="I20" s="4">
        <v>17.42182</v>
      </c>
      <c r="J20" s="4">
        <v>17.60181</v>
      </c>
      <c r="K20" s="4">
        <v>17.676649999999999</v>
      </c>
      <c r="L20" s="4">
        <v>17.368670000000002</v>
      </c>
      <c r="M20" s="4">
        <v>17.594519999999999</v>
      </c>
      <c r="O20" s="3" t="s">
        <v>5</v>
      </c>
      <c r="P20" s="3">
        <v>0</v>
      </c>
      <c r="Q20" s="3">
        <f>(M11-M21)*1000/0.934</f>
        <v>-8.1670235546042953</v>
      </c>
      <c r="R20" s="3">
        <f>(M11-M31)*1000/0.934</f>
        <v>-8.6509635974262196</v>
      </c>
      <c r="S20" s="3">
        <f>(M11-M41)*1000/0.934</f>
        <v>-9.1092077087746457</v>
      </c>
      <c r="T20" s="3">
        <f>(M11-M51)*1000/0.934</f>
        <v>-11.580299785861701</v>
      </c>
      <c r="U20" s="3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</row>
    <row r="21" spans="1:33" x14ac:dyDescent="0.2">
      <c r="A21" s="11" t="s">
        <v>6</v>
      </c>
      <c r="B21" s="11">
        <f t="shared" ref="B21:F21" si="10">SUM(B16:B20)/5</f>
        <v>17.5199</v>
      </c>
      <c r="C21" s="11">
        <f t="shared" si="10"/>
        <v>17.680909999999997</v>
      </c>
      <c r="D21" s="11">
        <f t="shared" si="10"/>
        <v>17.739523999999999</v>
      </c>
      <c r="E21" s="11">
        <f t="shared" si="10"/>
        <v>17.447412</v>
      </c>
      <c r="F21" s="12">
        <f t="shared" si="10"/>
        <v>17.584289999999999</v>
      </c>
      <c r="H21" s="8" t="s">
        <v>6</v>
      </c>
      <c r="I21" s="8">
        <f>SUM(I16:I20)/5</f>
        <v>17.421839999999996</v>
      </c>
      <c r="J21" s="8">
        <v>17.602329999999998</v>
      </c>
      <c r="K21" s="8">
        <f t="shared" ref="K21" si="11">SUM(K16:K20)/5</f>
        <v>17.676647999999997</v>
      </c>
      <c r="L21" s="8">
        <v>17.369129999999998</v>
      </c>
      <c r="M21" s="8">
        <f t="shared" ref="M21" si="12">SUM(M16:M20)/5</f>
        <v>17.594546000000001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17"/>
      <c r="AD21" s="17"/>
      <c r="AE21" s="17"/>
      <c r="AF21" s="17"/>
      <c r="AG21" s="17"/>
    </row>
    <row r="22" spans="1:33" x14ac:dyDescent="0.2">
      <c r="A22" s="10"/>
      <c r="B22" s="10"/>
      <c r="C22" s="10"/>
      <c r="D22" s="10"/>
      <c r="E22" s="10"/>
      <c r="F22" s="12"/>
      <c r="H22" s="3"/>
      <c r="I22" s="3"/>
      <c r="J22" s="3"/>
      <c r="K22" s="3"/>
      <c r="L22" s="3"/>
      <c r="M22" s="3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17"/>
      <c r="AD22" s="17"/>
      <c r="AE22" s="17"/>
      <c r="AF22" s="17"/>
      <c r="AG22" s="17"/>
    </row>
    <row r="23" spans="1:33" x14ac:dyDescent="0.2">
      <c r="A23" s="11" t="s">
        <v>8</v>
      </c>
      <c r="B23" s="10"/>
      <c r="C23" s="10"/>
      <c r="D23" s="10"/>
      <c r="E23" s="10"/>
      <c r="F23" s="12"/>
      <c r="H23" s="8" t="s">
        <v>17</v>
      </c>
      <c r="I23" s="8"/>
      <c r="J23" s="8"/>
      <c r="K23" s="8"/>
      <c r="L23" s="3"/>
      <c r="M23" s="3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</row>
    <row r="24" spans="1:33" x14ac:dyDescent="0.2">
      <c r="A24" s="11" t="s">
        <v>21</v>
      </c>
      <c r="B24" s="10"/>
      <c r="C24" s="10"/>
      <c r="D24" s="10"/>
      <c r="E24" s="10"/>
      <c r="F24" s="12"/>
      <c r="H24" s="8" t="s">
        <v>21</v>
      </c>
      <c r="I24" s="3"/>
      <c r="J24" s="3"/>
      <c r="K24" s="3"/>
      <c r="L24" s="3"/>
      <c r="M24" s="3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  <row r="25" spans="1:33" x14ac:dyDescent="0.2">
      <c r="A25" s="10"/>
      <c r="B25" s="11" t="s">
        <v>1</v>
      </c>
      <c r="C25" s="11" t="s">
        <v>2</v>
      </c>
      <c r="D25" s="11" t="s">
        <v>3</v>
      </c>
      <c r="E25" s="11" t="s">
        <v>4</v>
      </c>
      <c r="F25" s="12" t="s">
        <v>5</v>
      </c>
      <c r="H25" s="3"/>
      <c r="I25" s="8" t="s">
        <v>1</v>
      </c>
      <c r="J25" s="8" t="s">
        <v>2</v>
      </c>
      <c r="K25" s="8" t="s">
        <v>3</v>
      </c>
      <c r="L25" s="8" t="s">
        <v>4</v>
      </c>
      <c r="M25" s="8" t="s">
        <v>5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  <row r="26" spans="1:33" x14ac:dyDescent="0.2">
      <c r="A26" s="10"/>
      <c r="B26" s="10">
        <v>17.49363</v>
      </c>
      <c r="C26" s="10">
        <v>17.659929999999999</v>
      </c>
      <c r="D26" s="10">
        <v>17.718640000000001</v>
      </c>
      <c r="E26" s="10">
        <v>17.42313</v>
      </c>
      <c r="F26" s="12">
        <v>17.585100000000001</v>
      </c>
      <c r="H26" s="3"/>
      <c r="I26" s="3">
        <v>17.410979999999999</v>
      </c>
      <c r="J26" s="3">
        <v>17.598289999999999</v>
      </c>
      <c r="K26" s="3">
        <v>17.667639999999999</v>
      </c>
      <c r="L26" s="3">
        <v>17.359570000000001</v>
      </c>
      <c r="M26" s="3">
        <v>17.59507</v>
      </c>
      <c r="P26" s="20"/>
      <c r="Q26" s="20"/>
      <c r="R26" s="20"/>
      <c r="S26" s="20"/>
      <c r="T26" s="19"/>
      <c r="U26" s="19"/>
      <c r="V26" s="19"/>
      <c r="W26" s="19"/>
      <c r="X26" s="19"/>
      <c r="Y26" s="20"/>
      <c r="Z26" s="20"/>
      <c r="AA26" s="20"/>
      <c r="AB26" s="20"/>
    </row>
    <row r="27" spans="1:33" x14ac:dyDescent="0.2">
      <c r="A27" s="10"/>
      <c r="B27" s="10">
        <v>17.49362</v>
      </c>
      <c r="C27" s="10">
        <v>17.659929999999999</v>
      </c>
      <c r="D27" s="10">
        <v>17.718599999999999</v>
      </c>
      <c r="E27" s="10">
        <v>17.42324</v>
      </c>
      <c r="F27" s="12">
        <v>17.585159999999998</v>
      </c>
      <c r="H27" s="3"/>
      <c r="I27" s="3">
        <v>17.411020000000001</v>
      </c>
      <c r="J27" s="3">
        <v>17.598320000000001</v>
      </c>
      <c r="K27" s="3">
        <v>17.667719999999999</v>
      </c>
      <c r="L27" s="3">
        <v>17.359549999999999</v>
      </c>
      <c r="M27" s="3">
        <v>17.594989999999999</v>
      </c>
      <c r="P27" s="20"/>
      <c r="Q27" s="20"/>
      <c r="R27" s="20"/>
      <c r="S27" s="20"/>
      <c r="T27" s="16"/>
      <c r="U27" s="16"/>
      <c r="V27" s="16"/>
      <c r="W27" s="16"/>
      <c r="X27" s="16"/>
      <c r="Y27" s="20"/>
      <c r="Z27" s="20"/>
      <c r="AA27" s="20"/>
      <c r="AB27" s="20"/>
    </row>
    <row r="28" spans="1:33" x14ac:dyDescent="0.2">
      <c r="A28" s="10"/>
      <c r="B28" s="10">
        <v>17.493659999999998</v>
      </c>
      <c r="C28" s="10">
        <v>17.65992</v>
      </c>
      <c r="D28" s="10">
        <v>17.718540000000001</v>
      </c>
      <c r="E28" s="10">
        <v>17.423169999999999</v>
      </c>
      <c r="F28" s="12">
        <v>17.58501</v>
      </c>
      <c r="H28" s="3"/>
      <c r="I28" s="3">
        <v>17.410920000000001</v>
      </c>
      <c r="J28" s="3">
        <v>17.598279999999999</v>
      </c>
      <c r="K28" s="3">
        <v>17.66769</v>
      </c>
      <c r="L28" s="3">
        <v>17.359470000000002</v>
      </c>
      <c r="M28" s="3">
        <v>17.59498</v>
      </c>
      <c r="P28" s="20"/>
      <c r="Q28" s="20"/>
      <c r="R28" s="20"/>
      <c r="S28" s="20"/>
      <c r="T28" s="16"/>
      <c r="U28" s="16"/>
      <c r="V28" s="16"/>
      <c r="W28" s="16"/>
      <c r="X28" s="16"/>
      <c r="Y28" s="20"/>
      <c r="Z28" s="20"/>
      <c r="AA28" s="20"/>
      <c r="AB28" s="20"/>
    </row>
    <row r="29" spans="1:33" x14ac:dyDescent="0.2">
      <c r="A29" s="10"/>
      <c r="B29" s="10">
        <v>17.493649999999999</v>
      </c>
      <c r="C29" s="10">
        <v>17.6599</v>
      </c>
      <c r="D29" s="10">
        <v>17.71857</v>
      </c>
      <c r="E29" s="10">
        <v>17.42315</v>
      </c>
      <c r="F29" s="12">
        <v>17.585049999999999</v>
      </c>
      <c r="H29" s="3"/>
      <c r="I29" s="3">
        <v>17.411020000000001</v>
      </c>
      <c r="J29" s="3">
        <v>17.59825</v>
      </c>
      <c r="K29" s="3">
        <v>17.66769</v>
      </c>
      <c r="L29" s="3">
        <v>17.359539999999999</v>
      </c>
      <c r="M29" s="3">
        <v>17.59496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</row>
    <row r="30" spans="1:33" x14ac:dyDescent="0.2">
      <c r="A30" s="10"/>
      <c r="B30" s="10">
        <v>17.493639999999999</v>
      </c>
      <c r="C30" s="10">
        <v>17.655999999999999</v>
      </c>
      <c r="D30" s="10">
        <v>17.718589999999999</v>
      </c>
      <c r="E30" s="10">
        <v>17.42314</v>
      </c>
      <c r="F30" s="12">
        <v>17.585049999999999</v>
      </c>
      <c r="H30" s="3"/>
      <c r="I30" s="4">
        <v>17.41103</v>
      </c>
      <c r="J30" s="4">
        <v>17.598220000000001</v>
      </c>
      <c r="K30" s="4">
        <v>17.667660000000001</v>
      </c>
      <c r="L30" s="4">
        <v>17.359500000000001</v>
      </c>
      <c r="M30" s="4">
        <v>17.594989999999999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1:33" x14ac:dyDescent="0.2">
      <c r="A31" s="11" t="s">
        <v>6</v>
      </c>
      <c r="B31" s="11">
        <f t="shared" ref="B31:F31" si="13">SUM(B26:B30)/5</f>
        <v>17.493639999999999</v>
      </c>
      <c r="C31" s="11">
        <f t="shared" si="13"/>
        <v>17.659136</v>
      </c>
      <c r="D31" s="11">
        <f t="shared" si="13"/>
        <v>17.718588</v>
      </c>
      <c r="E31" s="11">
        <f t="shared" si="13"/>
        <v>17.423166000000002</v>
      </c>
      <c r="F31" s="12">
        <f t="shared" si="13"/>
        <v>17.585073999999999</v>
      </c>
      <c r="H31" s="8" t="s">
        <v>6</v>
      </c>
      <c r="I31" s="8">
        <f>SUM(I26:I30)/5</f>
        <v>17.410994000000002</v>
      </c>
      <c r="J31" s="8">
        <f>SUM(J26:J30)/5</f>
        <v>17.598271999999998</v>
      </c>
      <c r="K31" s="8">
        <f t="shared" ref="K31:M31" si="14">SUM(K26:K30)/5</f>
        <v>17.667679999999997</v>
      </c>
      <c r="L31" s="8">
        <f t="shared" si="14"/>
        <v>17.359525999999999</v>
      </c>
      <c r="M31" s="8">
        <f t="shared" si="14"/>
        <v>17.594997999999997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</row>
    <row r="32" spans="1:33" x14ac:dyDescent="0.2">
      <c r="A32" s="10"/>
      <c r="B32" s="10"/>
      <c r="C32" s="10"/>
      <c r="D32" s="10"/>
      <c r="E32" s="10"/>
      <c r="F32" s="12"/>
      <c r="H32" s="3"/>
      <c r="I32" s="3"/>
      <c r="J32" s="3"/>
      <c r="K32" s="3"/>
      <c r="L32" s="3"/>
      <c r="M32" s="3"/>
      <c r="P32" s="20"/>
      <c r="Q32" s="20"/>
      <c r="R32" s="20"/>
      <c r="S32" s="20"/>
      <c r="T32" s="19"/>
      <c r="U32" s="19"/>
      <c r="V32" s="19"/>
      <c r="W32" s="19"/>
      <c r="X32" s="19"/>
      <c r="Y32" s="19"/>
      <c r="Z32" s="19"/>
      <c r="AA32" s="20"/>
      <c r="AB32" s="20"/>
    </row>
    <row r="33" spans="1:28" x14ac:dyDescent="0.2">
      <c r="A33" s="11" t="s">
        <v>9</v>
      </c>
      <c r="B33" s="10"/>
      <c r="C33" s="10"/>
      <c r="D33" s="10"/>
      <c r="E33" s="10"/>
      <c r="F33" s="12"/>
      <c r="H33" s="8" t="s">
        <v>18</v>
      </c>
      <c r="I33" s="8"/>
      <c r="J33" s="8"/>
      <c r="K33" s="8"/>
      <c r="L33" s="3"/>
      <c r="M33" s="3"/>
      <c r="P33" s="20"/>
      <c r="Q33" s="20"/>
      <c r="R33" s="20"/>
      <c r="S33" s="20"/>
      <c r="T33" s="16"/>
      <c r="U33" s="16"/>
      <c r="V33" s="16"/>
      <c r="W33" s="16"/>
      <c r="X33" s="16"/>
      <c r="Y33" s="16"/>
      <c r="Z33" s="16"/>
      <c r="AA33" s="20"/>
      <c r="AB33" s="20"/>
    </row>
    <row r="34" spans="1:28" x14ac:dyDescent="0.2">
      <c r="A34" s="11" t="s">
        <v>21</v>
      </c>
      <c r="B34" s="10"/>
      <c r="C34" s="10"/>
      <c r="D34" s="10"/>
      <c r="E34" s="10"/>
      <c r="F34" s="12"/>
      <c r="H34" s="8" t="s">
        <v>21</v>
      </c>
      <c r="I34" s="3"/>
      <c r="J34" s="3"/>
      <c r="K34" s="3"/>
      <c r="L34" s="3"/>
      <c r="M34" s="3"/>
      <c r="P34" s="20"/>
      <c r="Q34" s="20"/>
      <c r="R34" s="20"/>
      <c r="S34" s="20"/>
      <c r="T34" s="16"/>
      <c r="U34" s="16"/>
      <c r="V34" s="16"/>
      <c r="W34" s="16"/>
      <c r="X34" s="16"/>
      <c r="Y34" s="16"/>
      <c r="Z34" s="16"/>
      <c r="AA34" s="20"/>
      <c r="AB34" s="20"/>
    </row>
    <row r="35" spans="1:28" x14ac:dyDescent="0.2">
      <c r="A35" s="10"/>
      <c r="B35" s="11" t="s">
        <v>1</v>
      </c>
      <c r="C35" s="11" t="s">
        <v>2</v>
      </c>
      <c r="D35" s="11" t="s">
        <v>3</v>
      </c>
      <c r="E35" s="11" t="s">
        <v>4</v>
      </c>
      <c r="F35" s="12" t="s">
        <v>5</v>
      </c>
      <c r="H35" s="3"/>
      <c r="I35" s="8" t="s">
        <v>1</v>
      </c>
      <c r="J35" s="8" t="s">
        <v>2</v>
      </c>
      <c r="K35" s="8" t="s">
        <v>3</v>
      </c>
      <c r="L35" s="8" t="s">
        <v>4</v>
      </c>
      <c r="M35" s="8" t="s">
        <v>5</v>
      </c>
      <c r="P35" s="20"/>
      <c r="Q35" s="20"/>
      <c r="R35" s="20"/>
      <c r="S35" s="20"/>
      <c r="T35" s="16"/>
      <c r="U35" s="16"/>
      <c r="V35" s="16"/>
      <c r="W35" s="16"/>
      <c r="X35" s="16"/>
      <c r="Y35" s="16"/>
      <c r="Z35" s="16"/>
      <c r="AA35" s="20"/>
      <c r="AB35" s="20"/>
    </row>
    <row r="36" spans="1:28" x14ac:dyDescent="0.2">
      <c r="A36" s="10"/>
      <c r="B36" s="10">
        <v>17.471070000000001</v>
      </c>
      <c r="C36" s="10">
        <v>17.639710000000001</v>
      </c>
      <c r="D36" s="10">
        <v>17.701170000000001</v>
      </c>
      <c r="E36" s="10">
        <v>17.40399</v>
      </c>
      <c r="F36" s="12">
        <v>17.585899999999999</v>
      </c>
      <c r="H36" s="3"/>
      <c r="I36" s="3">
        <v>17.406220000000001</v>
      </c>
      <c r="J36" s="3">
        <v>17.59459</v>
      </c>
      <c r="K36" s="3">
        <v>17.664200000000001</v>
      </c>
      <c r="L36" s="3">
        <v>17.354679999999998</v>
      </c>
      <c r="M36" s="3">
        <v>17.59543</v>
      </c>
      <c r="P36" s="20"/>
      <c r="Q36" s="20"/>
      <c r="R36" s="20"/>
      <c r="S36" s="20"/>
      <c r="T36" s="16"/>
      <c r="U36" s="16"/>
      <c r="V36" s="16"/>
      <c r="W36" s="16"/>
      <c r="X36" s="16"/>
      <c r="Y36" s="16"/>
      <c r="Z36" s="16"/>
      <c r="AA36" s="20"/>
      <c r="AB36" s="20"/>
    </row>
    <row r="37" spans="1:28" x14ac:dyDescent="0.2">
      <c r="A37" s="10"/>
      <c r="B37" s="10">
        <v>17.471060000000001</v>
      </c>
      <c r="C37" s="10">
        <v>17.639700000000001</v>
      </c>
      <c r="D37" s="10">
        <v>17.701149999999998</v>
      </c>
      <c r="E37" s="10">
        <v>17.404</v>
      </c>
      <c r="F37" s="12">
        <v>17.58586</v>
      </c>
      <c r="H37" s="3"/>
      <c r="I37" s="3">
        <v>17.406189999999999</v>
      </c>
      <c r="J37" s="3">
        <v>17.59459</v>
      </c>
      <c r="K37" s="3">
        <v>17.66414</v>
      </c>
      <c r="L37" s="3">
        <v>17.354649999999999</v>
      </c>
      <c r="M37" s="3">
        <v>17.595410000000001</v>
      </c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1:28" x14ac:dyDescent="0.2">
      <c r="A38" s="10"/>
      <c r="B38" s="10">
        <v>17.471080000000001</v>
      </c>
      <c r="C38" s="10">
        <v>17.639710000000001</v>
      </c>
      <c r="D38" s="10">
        <v>17.70119</v>
      </c>
      <c r="E38" s="10">
        <v>17.403960000000001</v>
      </c>
      <c r="F38" s="12">
        <v>17.585889999999999</v>
      </c>
      <c r="H38" s="3"/>
      <c r="I38" s="3">
        <v>17.406199999999998</v>
      </c>
      <c r="J38" s="3">
        <v>17.594650000000001</v>
      </c>
      <c r="K38" s="3">
        <v>17.664149999999999</v>
      </c>
      <c r="L38" s="3">
        <v>17.354590000000002</v>
      </c>
      <c r="M38" s="3">
        <v>17.595420000000001</v>
      </c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</row>
    <row r="39" spans="1:28" x14ac:dyDescent="0.2">
      <c r="A39" s="10"/>
      <c r="B39" s="10">
        <v>17.471070000000001</v>
      </c>
      <c r="C39" s="10">
        <v>17.639690000000002</v>
      </c>
      <c r="D39" s="10">
        <v>17.7012</v>
      </c>
      <c r="E39" s="10">
        <v>17.40401</v>
      </c>
      <c r="F39" s="12">
        <v>17.585889999999999</v>
      </c>
      <c r="H39" s="3"/>
      <c r="I39" s="3">
        <v>17.406210000000002</v>
      </c>
      <c r="J39" s="3">
        <v>17.594639999999998</v>
      </c>
      <c r="K39" s="3">
        <v>17.656413000000001</v>
      </c>
      <c r="L39" s="3">
        <v>17.354590000000002</v>
      </c>
      <c r="M39" s="3">
        <v>17.59543</v>
      </c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</row>
    <row r="40" spans="1:28" x14ac:dyDescent="0.2">
      <c r="A40" s="10"/>
      <c r="B40" s="10">
        <v>17.471060000000001</v>
      </c>
      <c r="C40" s="10">
        <v>17.639700000000001</v>
      </c>
      <c r="D40" s="10">
        <v>17.70119</v>
      </c>
      <c r="E40" s="10">
        <v>17.404</v>
      </c>
      <c r="F40" s="12">
        <v>17.585889999999999</v>
      </c>
      <c r="H40" s="3"/>
      <c r="I40" s="4">
        <v>17.406199999999998</v>
      </c>
      <c r="J40" s="4">
        <v>17.594660000000001</v>
      </c>
      <c r="K40" s="4">
        <v>17.664149999999999</v>
      </c>
      <c r="L40" s="4">
        <v>17.354620000000001</v>
      </c>
      <c r="M40" s="4">
        <v>17.59544</v>
      </c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</row>
    <row r="41" spans="1:28" x14ac:dyDescent="0.2">
      <c r="A41" s="11" t="s">
        <v>6</v>
      </c>
      <c r="B41" s="11">
        <f t="shared" ref="B41:F41" si="15">SUM(B36:B40)/5</f>
        <v>17.471068000000002</v>
      </c>
      <c r="C41" s="11">
        <f t="shared" si="15"/>
        <v>17.639702</v>
      </c>
      <c r="D41" s="11">
        <f t="shared" si="15"/>
        <v>17.701180000000001</v>
      </c>
      <c r="E41" s="11">
        <f t="shared" si="15"/>
        <v>17.403991999999999</v>
      </c>
      <c r="F41" s="12">
        <f t="shared" si="15"/>
        <v>17.585885999999999</v>
      </c>
      <c r="H41" s="8" t="s">
        <v>6</v>
      </c>
      <c r="I41" s="8">
        <f>SUM(I36:I40)/5</f>
        <v>17.406203999999999</v>
      </c>
      <c r="J41" s="8">
        <f>SUM(J36:J40)/5</f>
        <v>17.594625999999998</v>
      </c>
      <c r="K41" s="8">
        <f t="shared" ref="K41:M41" si="16">SUM(K36:K40)/5</f>
        <v>17.662610600000001</v>
      </c>
      <c r="L41" s="8">
        <f>SUM(L36:L40)/5</f>
        <v>17.354626</v>
      </c>
      <c r="M41" s="8">
        <f t="shared" si="16"/>
        <v>17.595425999999996</v>
      </c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</row>
    <row r="42" spans="1:28" x14ac:dyDescent="0.2">
      <c r="A42" s="10"/>
      <c r="B42" s="10"/>
      <c r="C42" s="10"/>
      <c r="D42" s="10"/>
      <c r="E42" s="10"/>
      <c r="F42" s="12"/>
      <c r="H42" s="3"/>
      <c r="I42" s="3"/>
      <c r="J42" s="3"/>
      <c r="K42" s="3"/>
      <c r="L42" s="3"/>
      <c r="M42" s="3"/>
      <c r="P42" s="20"/>
      <c r="Q42" s="20"/>
      <c r="R42" s="20"/>
      <c r="S42" s="20"/>
      <c r="T42" s="19"/>
      <c r="U42" s="19"/>
      <c r="V42" s="19"/>
      <c r="W42" s="19"/>
      <c r="X42" s="19"/>
      <c r="Y42" s="20"/>
      <c r="Z42" s="20"/>
      <c r="AA42" s="20"/>
      <c r="AB42" s="20"/>
    </row>
    <row r="43" spans="1:28" x14ac:dyDescent="0.2">
      <c r="A43" s="11" t="s">
        <v>10</v>
      </c>
      <c r="B43" s="10"/>
      <c r="C43" s="10"/>
      <c r="D43" s="10"/>
      <c r="E43" s="10"/>
      <c r="F43" s="12"/>
      <c r="H43" s="8" t="s">
        <v>10</v>
      </c>
      <c r="I43" s="3"/>
      <c r="J43" s="3"/>
      <c r="K43" s="3"/>
      <c r="L43" s="3"/>
      <c r="M43" s="3"/>
      <c r="P43" s="20"/>
      <c r="Q43" s="20"/>
      <c r="R43" s="20"/>
      <c r="S43" s="20"/>
      <c r="T43" s="16"/>
      <c r="U43" s="16"/>
      <c r="V43" s="16"/>
      <c r="W43" s="16"/>
      <c r="X43" s="16"/>
      <c r="Y43" s="20"/>
      <c r="Z43" s="20"/>
      <c r="AA43" s="20"/>
      <c r="AB43" s="20"/>
    </row>
    <row r="44" spans="1:28" x14ac:dyDescent="0.2">
      <c r="A44" s="11" t="s">
        <v>21</v>
      </c>
      <c r="B44" s="10"/>
      <c r="C44" s="10"/>
      <c r="D44" s="10"/>
      <c r="E44" s="10"/>
      <c r="F44" s="12"/>
      <c r="H44" s="8" t="s">
        <v>21</v>
      </c>
      <c r="I44" s="3"/>
      <c r="J44" s="3"/>
      <c r="K44" s="3"/>
      <c r="L44" s="3"/>
      <c r="M44" s="3"/>
      <c r="P44" s="20"/>
      <c r="Q44" s="20"/>
      <c r="R44" s="20"/>
      <c r="S44" s="20"/>
      <c r="T44" s="16"/>
      <c r="U44" s="16"/>
      <c r="V44" s="16"/>
      <c r="W44" s="16"/>
      <c r="X44" s="16"/>
      <c r="Y44" s="20"/>
      <c r="Z44" s="20"/>
      <c r="AA44" s="20"/>
      <c r="AB44" s="20"/>
    </row>
    <row r="45" spans="1:28" x14ac:dyDescent="0.2">
      <c r="A45" s="10"/>
      <c r="B45" s="11" t="s">
        <v>1</v>
      </c>
      <c r="C45" s="11" t="s">
        <v>2</v>
      </c>
      <c r="D45" s="11" t="s">
        <v>3</v>
      </c>
      <c r="E45" s="11" t="s">
        <v>4</v>
      </c>
      <c r="F45" s="12" t="s">
        <v>5</v>
      </c>
      <c r="H45" s="3"/>
      <c r="I45" s="8" t="s">
        <v>1</v>
      </c>
      <c r="J45" s="8" t="s">
        <v>2</v>
      </c>
      <c r="K45" s="8" t="s">
        <v>3</v>
      </c>
      <c r="L45" s="8" t="s">
        <v>4</v>
      </c>
      <c r="M45" s="8" t="s">
        <v>5</v>
      </c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28" x14ac:dyDescent="0.2">
      <c r="A46" s="10"/>
      <c r="B46" s="10">
        <v>17.419630000000002</v>
      </c>
      <c r="C46" s="10">
        <v>17.601610000000001</v>
      </c>
      <c r="D46" s="10">
        <v>17.672899999999998</v>
      </c>
      <c r="E46" s="10">
        <v>17.365300000000001</v>
      </c>
      <c r="F46" s="12">
        <v>17.586220000000001</v>
      </c>
      <c r="H46" s="3"/>
      <c r="I46" s="3">
        <v>17.398599999999998</v>
      </c>
      <c r="J46" s="3">
        <v>17.592580000000002</v>
      </c>
      <c r="K46" s="3">
        <v>17.65513</v>
      </c>
      <c r="L46" s="3">
        <v>17.34207</v>
      </c>
      <c r="M46" s="3">
        <v>17.597719999999999</v>
      </c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</row>
    <row r="47" spans="1:28" x14ac:dyDescent="0.2">
      <c r="A47" s="10"/>
      <c r="B47" s="10">
        <v>17.419699999999999</v>
      </c>
      <c r="C47" s="10">
        <v>17.601669999999999</v>
      </c>
      <c r="D47" s="10">
        <v>17.672910000000002</v>
      </c>
      <c r="E47" s="10">
        <v>17.365359999999999</v>
      </c>
      <c r="F47" s="12">
        <v>17.586269999999999</v>
      </c>
      <c r="H47" s="3"/>
      <c r="I47" s="3">
        <v>17.398599999999998</v>
      </c>
      <c r="J47" s="3">
        <v>17.592580000000002</v>
      </c>
      <c r="K47" s="3">
        <v>17.655069999999998</v>
      </c>
      <c r="L47" s="3">
        <v>17.342099999999999</v>
      </c>
      <c r="M47" s="3">
        <v>17.597719999999999</v>
      </c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</row>
    <row r="48" spans="1:28" x14ac:dyDescent="0.2">
      <c r="A48" s="10"/>
      <c r="B48" s="10">
        <v>17.419650000000001</v>
      </c>
      <c r="C48" s="10">
        <v>17.601649999999999</v>
      </c>
      <c r="D48" s="10">
        <v>17.672920000000001</v>
      </c>
      <c r="E48" s="10">
        <v>17.365359999999999</v>
      </c>
      <c r="F48" s="12">
        <v>17.586220000000001</v>
      </c>
      <c r="H48" s="3"/>
      <c r="I48" s="3">
        <v>17.398579999999999</v>
      </c>
      <c r="J48" s="3">
        <v>17.592580000000002</v>
      </c>
      <c r="K48" s="3">
        <v>17.655059999999999</v>
      </c>
      <c r="L48" s="3">
        <v>17.342099999999999</v>
      </c>
      <c r="M48" s="3">
        <v>17.597729999999999</v>
      </c>
      <c r="P48" s="20"/>
      <c r="Q48" s="20"/>
      <c r="R48" s="20"/>
      <c r="S48" s="20"/>
      <c r="T48" s="19"/>
      <c r="U48" s="19"/>
      <c r="V48" s="19"/>
      <c r="W48" s="19"/>
      <c r="X48" s="19"/>
      <c r="Y48" s="19"/>
      <c r="Z48" s="19"/>
      <c r="AA48" s="20"/>
      <c r="AB48" s="20"/>
    </row>
    <row r="49" spans="1:28" x14ac:dyDescent="0.2">
      <c r="A49" s="10"/>
      <c r="B49" s="10">
        <v>17.419630000000002</v>
      </c>
      <c r="C49" s="10">
        <v>17.601659999999999</v>
      </c>
      <c r="D49" s="10">
        <v>17.672920000000001</v>
      </c>
      <c r="E49" s="10">
        <v>17.36534</v>
      </c>
      <c r="F49" s="12">
        <v>17.586210000000001</v>
      </c>
      <c r="H49" s="3"/>
      <c r="I49" s="3">
        <v>17.398610000000001</v>
      </c>
      <c r="J49" s="3">
        <v>17.592590000000001</v>
      </c>
      <c r="K49" s="3">
        <v>17.655069999999998</v>
      </c>
      <c r="L49" s="3">
        <v>17.342120000000001</v>
      </c>
      <c r="M49" s="3">
        <v>17.597740000000002</v>
      </c>
      <c r="P49" s="20"/>
      <c r="Q49" s="20"/>
      <c r="R49" s="20"/>
      <c r="S49" s="20"/>
      <c r="T49" s="16"/>
      <c r="U49" s="16"/>
      <c r="V49" s="16"/>
      <c r="W49" s="16"/>
      <c r="X49" s="16"/>
      <c r="Y49" s="16"/>
      <c r="Z49" s="16"/>
      <c r="AA49" s="20"/>
      <c r="AB49" s="20"/>
    </row>
    <row r="50" spans="1:28" x14ac:dyDescent="0.2">
      <c r="A50" s="10"/>
      <c r="B50" s="14">
        <v>17.41966</v>
      </c>
      <c r="C50" s="10">
        <v>17.601700000000001</v>
      </c>
      <c r="D50" s="10">
        <v>17.672889999999999</v>
      </c>
      <c r="E50" s="10">
        <v>17.36533</v>
      </c>
      <c r="F50" s="12">
        <v>17.58625</v>
      </c>
      <c r="H50" s="3"/>
      <c r="I50" s="4">
        <v>17.398599999999998</v>
      </c>
      <c r="J50" s="4">
        <v>17.592559999999999</v>
      </c>
      <c r="K50" s="4">
        <v>17.655059999999999</v>
      </c>
      <c r="L50" s="4">
        <v>17.342120000000001</v>
      </c>
      <c r="M50" s="4">
        <v>17.597760000000001</v>
      </c>
      <c r="P50" s="20"/>
      <c r="Q50" s="20"/>
      <c r="R50" s="20"/>
      <c r="S50" s="20"/>
      <c r="T50" s="16"/>
      <c r="U50" s="16"/>
      <c r="V50" s="16"/>
      <c r="W50" s="16"/>
      <c r="X50" s="16"/>
      <c r="Y50" s="16"/>
      <c r="Z50" s="16"/>
      <c r="AA50" s="20"/>
      <c r="AB50" s="20"/>
    </row>
    <row r="51" spans="1:28" x14ac:dyDescent="0.2">
      <c r="A51" s="11" t="s">
        <v>6</v>
      </c>
      <c r="B51" s="11">
        <f>SUM(B46:B50)/5</f>
        <v>17.419654000000001</v>
      </c>
      <c r="C51" s="11">
        <f t="shared" ref="C51:F51" si="17">SUM(C46:C50)/5</f>
        <v>17.601657999999997</v>
      </c>
      <c r="D51" s="11">
        <f t="shared" si="17"/>
        <v>17.672908</v>
      </c>
      <c r="E51" s="11">
        <f>SUM(E46:E50)/5</f>
        <v>17.365338000000001</v>
      </c>
      <c r="F51" s="12">
        <f t="shared" si="17"/>
        <v>17.586234000000001</v>
      </c>
      <c r="H51" s="8" t="s">
        <v>6</v>
      </c>
      <c r="I51" s="8">
        <f>SUM(I46:I50)/5</f>
        <v>17.398598</v>
      </c>
      <c r="J51" s="8">
        <f>SUM(J46:J50)/5</f>
        <v>17.592578000000003</v>
      </c>
      <c r="K51" s="8">
        <f t="shared" ref="K51" si="18">SUM(K46:K50)/5</f>
        <v>17.655077999999996</v>
      </c>
      <c r="L51" s="8">
        <f>SUM(L46:L50)/5</f>
        <v>17.342102000000001</v>
      </c>
      <c r="M51" s="8">
        <f t="shared" ref="M51" si="19">SUM(M46:M50)/5</f>
        <v>17.597733999999996</v>
      </c>
      <c r="P51" s="20"/>
      <c r="Q51" s="20"/>
      <c r="R51" s="20"/>
      <c r="S51" s="20"/>
      <c r="T51" s="16"/>
      <c r="U51" s="16"/>
      <c r="V51" s="16"/>
      <c r="W51" s="16"/>
      <c r="X51" s="16"/>
      <c r="Y51" s="16"/>
      <c r="Z51" s="16"/>
      <c r="AA51" s="20"/>
      <c r="AB51" s="20"/>
    </row>
    <row r="52" spans="1:28" x14ac:dyDescent="0.2">
      <c r="P52" s="20"/>
      <c r="Q52" s="20"/>
      <c r="R52" s="20"/>
      <c r="S52" s="20"/>
      <c r="T52" s="16"/>
      <c r="U52" s="16"/>
      <c r="V52" s="16"/>
      <c r="W52" s="16"/>
      <c r="X52" s="16"/>
      <c r="Y52" s="16"/>
      <c r="Z52" s="16"/>
      <c r="AA52" s="20"/>
      <c r="AB52" s="20"/>
    </row>
    <row r="53" spans="1:28" x14ac:dyDescent="0.2"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</row>
    <row r="54" spans="1:28" x14ac:dyDescent="0.2"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</row>
    <row r="55" spans="1:28" x14ac:dyDescent="0.2"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56" spans="1:28" x14ac:dyDescent="0.2"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</row>
    <row r="57" spans="1:28" x14ac:dyDescent="0.2"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1:28" x14ac:dyDescent="0.2">
      <c r="P58" s="20"/>
      <c r="Q58" s="20"/>
      <c r="R58" s="20"/>
      <c r="S58" s="20"/>
      <c r="T58" s="19"/>
      <c r="U58" s="19"/>
      <c r="V58" s="19"/>
      <c r="W58" s="19"/>
      <c r="X58" s="19"/>
      <c r="Y58" s="20"/>
      <c r="Z58" s="20"/>
      <c r="AA58" s="20"/>
      <c r="AB58" s="20"/>
    </row>
    <row r="59" spans="1:28" x14ac:dyDescent="0.2">
      <c r="P59" s="20"/>
      <c r="Q59" s="20"/>
      <c r="R59" s="20"/>
      <c r="S59" s="20"/>
      <c r="T59" s="16"/>
      <c r="U59" s="16"/>
      <c r="V59" s="16"/>
      <c r="W59" s="16"/>
      <c r="X59" s="16"/>
      <c r="Y59" s="20"/>
      <c r="Z59" s="20"/>
      <c r="AA59" s="20"/>
      <c r="AB59" s="20"/>
    </row>
    <row r="60" spans="1:28" x14ac:dyDescent="0.2"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16"/>
      <c r="U60" s="16"/>
      <c r="V60" s="16"/>
      <c r="W60" s="16"/>
      <c r="X60" s="16"/>
      <c r="Y60" s="20"/>
      <c r="Z60" s="20"/>
      <c r="AA60" s="20"/>
      <c r="AB60" s="20"/>
    </row>
    <row r="61" spans="1:28" x14ac:dyDescent="0.2"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</row>
    <row r="62" spans="1:28" x14ac:dyDescent="0.2"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spans="1:28" x14ac:dyDescent="0.2"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</row>
    <row r="64" spans="1:28" x14ac:dyDescent="0.2"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19"/>
      <c r="U64" s="19"/>
      <c r="V64" s="19"/>
      <c r="W64" s="19"/>
      <c r="X64" s="19"/>
      <c r="Y64" s="19"/>
      <c r="Z64" s="19"/>
      <c r="AA64" s="20"/>
      <c r="AB64" s="20"/>
    </row>
    <row r="65" spans="7:28" x14ac:dyDescent="0.2"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16"/>
      <c r="U65" s="16"/>
      <c r="V65" s="16"/>
      <c r="W65" s="16"/>
      <c r="X65" s="16"/>
      <c r="Y65" s="16"/>
      <c r="Z65" s="16"/>
      <c r="AA65" s="20"/>
      <c r="AB65" s="20"/>
    </row>
    <row r="66" spans="7:28" x14ac:dyDescent="0.2"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16"/>
      <c r="U66" s="16"/>
      <c r="V66" s="16"/>
      <c r="W66" s="16"/>
      <c r="X66" s="16"/>
      <c r="Y66" s="16"/>
      <c r="Z66" s="16"/>
      <c r="AA66" s="20"/>
      <c r="AB66" s="20"/>
    </row>
    <row r="67" spans="7:28" x14ac:dyDescent="0.2"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16"/>
      <c r="U67" s="16"/>
      <c r="V67" s="16"/>
      <c r="W67" s="16"/>
      <c r="X67" s="16"/>
      <c r="Y67" s="16"/>
      <c r="Z67" s="16"/>
      <c r="AA67" s="20"/>
      <c r="AB67" s="20"/>
    </row>
    <row r="68" spans="7:28" x14ac:dyDescent="0.2"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16"/>
      <c r="U68" s="16"/>
      <c r="V68" s="16"/>
      <c r="W68" s="16"/>
      <c r="X68" s="16"/>
      <c r="Y68" s="16"/>
      <c r="Z68" s="16"/>
      <c r="AA68" s="20"/>
      <c r="AB68" s="20"/>
    </row>
    <row r="69" spans="7:28" x14ac:dyDescent="0.2"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</row>
    <row r="70" spans="7:28" x14ac:dyDescent="0.2"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</row>
    <row r="71" spans="7:28" x14ac:dyDescent="0.2"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</row>
    <row r="72" spans="7:28" x14ac:dyDescent="0.2"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</row>
    <row r="73" spans="7:28" x14ac:dyDescent="0.2"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</row>
    <row r="74" spans="7:28" x14ac:dyDescent="0.2"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</row>
    <row r="75" spans="7:28" x14ac:dyDescent="0.2"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</row>
    <row r="76" spans="7:28" x14ac:dyDescent="0.2"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</row>
    <row r="77" spans="7:28" x14ac:dyDescent="0.2"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</row>
    <row r="78" spans="7:28" x14ac:dyDescent="0.2"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</row>
    <row r="79" spans="7:28" x14ac:dyDescent="0.2"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</row>
    <row r="80" spans="7:28" x14ac:dyDescent="0.2">
      <c r="G80" s="20"/>
      <c r="H80" s="21"/>
      <c r="I80" s="21"/>
      <c r="J80" s="21"/>
      <c r="K80" s="21"/>
      <c r="L80" s="20"/>
      <c r="M80" s="20"/>
      <c r="N80" s="20"/>
      <c r="O80" s="20"/>
      <c r="P80" s="20"/>
    </row>
    <row r="81" spans="7:16" x14ac:dyDescent="0.2">
      <c r="G81" s="20"/>
      <c r="H81" s="21"/>
      <c r="I81" s="21"/>
      <c r="J81" s="21"/>
      <c r="K81" s="21"/>
      <c r="L81" s="20"/>
      <c r="M81" s="20"/>
      <c r="N81" s="20"/>
      <c r="O81" s="20"/>
      <c r="P81" s="20"/>
    </row>
    <row r="82" spans="7:16" x14ac:dyDescent="0.2">
      <c r="G82" s="20"/>
      <c r="H82" s="22"/>
      <c r="I82" s="20"/>
      <c r="J82" s="20"/>
      <c r="K82" s="20"/>
      <c r="L82" s="20"/>
      <c r="M82" s="20"/>
      <c r="N82" s="20"/>
      <c r="O82" s="20"/>
      <c r="P82" s="20"/>
    </row>
    <row r="83" spans="7:16" x14ac:dyDescent="0.2"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7:16" x14ac:dyDescent="0.2">
      <c r="G84" s="20"/>
      <c r="H84" s="21"/>
      <c r="I84" s="20"/>
      <c r="J84" s="20"/>
      <c r="K84" s="20"/>
      <c r="L84" s="20"/>
      <c r="M84" s="20"/>
      <c r="N84" s="20"/>
      <c r="O84" s="20"/>
      <c r="P84" s="20"/>
    </row>
    <row r="85" spans="7:16" x14ac:dyDescent="0.2">
      <c r="G85" s="20"/>
      <c r="H85" s="20"/>
      <c r="I85" s="21"/>
      <c r="J85" s="21"/>
      <c r="K85" s="21"/>
      <c r="L85" s="21"/>
      <c r="M85" s="21"/>
      <c r="N85" s="20"/>
      <c r="O85" s="20"/>
      <c r="P85" s="20"/>
    </row>
    <row r="86" spans="7:16" x14ac:dyDescent="0.2"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7:16" x14ac:dyDescent="0.2"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7:16" x14ac:dyDescent="0.2"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7:16" x14ac:dyDescent="0.2"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7:16" x14ac:dyDescent="0.2">
      <c r="G90" s="20"/>
      <c r="H90" s="20"/>
      <c r="I90" s="23"/>
      <c r="J90" s="23"/>
      <c r="K90" s="23"/>
      <c r="L90" s="23"/>
      <c r="M90" s="23"/>
      <c r="N90" s="20"/>
      <c r="O90" s="20"/>
      <c r="P90" s="20"/>
    </row>
    <row r="91" spans="7:16" x14ac:dyDescent="0.2">
      <c r="G91" s="20"/>
      <c r="H91" s="21"/>
      <c r="I91" s="21"/>
      <c r="J91" s="21"/>
      <c r="K91" s="21"/>
      <c r="L91" s="21"/>
      <c r="M91" s="21"/>
      <c r="N91" s="20"/>
      <c r="O91" s="20"/>
      <c r="P91" s="20"/>
    </row>
    <row r="92" spans="7:16" x14ac:dyDescent="0.2"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7:16" x14ac:dyDescent="0.2">
      <c r="G93" s="20"/>
      <c r="H93" s="21"/>
      <c r="I93" s="21"/>
      <c r="J93" s="21"/>
      <c r="K93" s="21"/>
      <c r="L93" s="20"/>
      <c r="M93" s="20"/>
      <c r="N93" s="20"/>
      <c r="O93" s="20"/>
      <c r="P93" s="20"/>
    </row>
    <row r="94" spans="7:16" x14ac:dyDescent="0.2">
      <c r="G94" s="20"/>
      <c r="H94" s="21"/>
      <c r="I94" s="21"/>
      <c r="J94" s="21"/>
      <c r="K94" s="21"/>
      <c r="L94" s="20"/>
      <c r="M94" s="20"/>
      <c r="N94" s="20"/>
      <c r="O94" s="20"/>
      <c r="P94" s="20"/>
    </row>
    <row r="95" spans="7:16" x14ac:dyDescent="0.2"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7:16" x14ac:dyDescent="0.2"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7:16" x14ac:dyDescent="0.2"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7:16" x14ac:dyDescent="0.2"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7:16" x14ac:dyDescent="0.2"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7:16" x14ac:dyDescent="0.2"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7:16" x14ac:dyDescent="0.2"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7:16" x14ac:dyDescent="0.2"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7:16" x14ac:dyDescent="0.2"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7:16" x14ac:dyDescent="0.2">
      <c r="G104" s="20"/>
      <c r="H104" s="20"/>
      <c r="I104" s="21"/>
      <c r="J104" s="21"/>
      <c r="K104" s="21"/>
      <c r="L104" s="21"/>
      <c r="M104" s="21"/>
      <c r="N104" s="20"/>
      <c r="O104" s="20"/>
      <c r="P104" s="20"/>
    </row>
    <row r="105" spans="7:16" x14ac:dyDescent="0.2"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7:16" x14ac:dyDescent="0.2"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7:16" x14ac:dyDescent="0.2"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7:16" x14ac:dyDescent="0.2"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7:16" x14ac:dyDescent="0.2"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7:16" x14ac:dyDescent="0.2"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7:16" x14ac:dyDescent="0.2"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7:16" x14ac:dyDescent="0.2"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7:16" x14ac:dyDescent="0.2"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7:16" x14ac:dyDescent="0.2"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4"/>
  <sheetViews>
    <sheetView workbookViewId="0">
      <selection activeCell="B54" sqref="B54"/>
    </sheetView>
  </sheetViews>
  <sheetFormatPr defaultRowHeight="12.75" x14ac:dyDescent="0.2"/>
  <cols>
    <col min="14" max="14" width="9.42578125" bestFit="1" customWidth="1"/>
  </cols>
  <sheetData>
    <row r="1" spans="1:35" x14ac:dyDescent="0.2">
      <c r="A1" s="10" t="s">
        <v>28</v>
      </c>
      <c r="B1" s="10"/>
      <c r="C1" s="11" t="s">
        <v>12</v>
      </c>
      <c r="D1" s="10"/>
      <c r="E1" s="10"/>
      <c r="F1" s="11" t="s">
        <v>14</v>
      </c>
      <c r="H1" s="8" t="s">
        <v>19</v>
      </c>
      <c r="I1" s="3"/>
      <c r="J1" s="3"/>
      <c r="K1" s="3"/>
      <c r="L1" s="3"/>
      <c r="M1" s="3"/>
    </row>
    <row r="2" spans="1:35" x14ac:dyDescent="0.2">
      <c r="A2" s="10"/>
      <c r="B2" s="10"/>
      <c r="C2" s="10"/>
      <c r="D2" s="10"/>
      <c r="E2" s="10"/>
      <c r="F2" s="10"/>
      <c r="H2" s="3"/>
      <c r="I2" s="3"/>
      <c r="J2" s="3"/>
      <c r="K2" s="3"/>
      <c r="L2" s="3"/>
      <c r="M2" s="3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x14ac:dyDescent="0.2">
      <c r="A3" s="11" t="s">
        <v>29</v>
      </c>
      <c r="B3" s="10"/>
      <c r="C3" s="10"/>
      <c r="D3" s="10"/>
      <c r="E3" s="10"/>
      <c r="F3" s="10"/>
      <c r="H3" s="8" t="s">
        <v>29</v>
      </c>
      <c r="I3" s="3"/>
      <c r="J3" s="3"/>
      <c r="K3" s="3"/>
      <c r="L3" s="3"/>
      <c r="M3" s="3"/>
      <c r="P3" s="2" t="s">
        <v>11</v>
      </c>
      <c r="Q3" s="2"/>
      <c r="R3" s="2"/>
      <c r="S3" s="2"/>
      <c r="T3" s="2" t="s">
        <v>31</v>
      </c>
      <c r="U3" s="2"/>
      <c r="V3" s="2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x14ac:dyDescent="0.2">
      <c r="A4" s="11" t="s">
        <v>30</v>
      </c>
      <c r="B4" s="10"/>
      <c r="C4" s="10"/>
      <c r="D4" s="10"/>
      <c r="E4" s="10"/>
      <c r="F4" s="10" t="s">
        <v>16</v>
      </c>
      <c r="H4" s="8" t="s">
        <v>22</v>
      </c>
      <c r="I4" s="3"/>
      <c r="J4" s="3"/>
      <c r="K4" s="3"/>
      <c r="L4" s="3"/>
      <c r="M4" s="3" t="s">
        <v>16</v>
      </c>
      <c r="P4" s="2"/>
      <c r="Q4" s="2">
        <v>0</v>
      </c>
      <c r="R4" s="2">
        <v>1</v>
      </c>
      <c r="S4" s="2">
        <v>2</v>
      </c>
      <c r="T4" s="2">
        <v>3</v>
      </c>
      <c r="U4" s="2">
        <v>5</v>
      </c>
      <c r="V4" s="5" t="s">
        <v>13</v>
      </c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x14ac:dyDescent="0.2">
      <c r="A5" s="10"/>
      <c r="B5" s="11" t="s">
        <v>23</v>
      </c>
      <c r="C5" s="11" t="s">
        <v>24</v>
      </c>
      <c r="D5" s="11" t="s">
        <v>25</v>
      </c>
      <c r="E5" s="11" t="s">
        <v>26</v>
      </c>
      <c r="F5" s="11" t="s">
        <v>27</v>
      </c>
      <c r="H5" s="3"/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P5" s="2" t="s">
        <v>23</v>
      </c>
      <c r="Q5" s="2">
        <v>0</v>
      </c>
      <c r="R5" s="2">
        <f>((((B11-B21)*1000)/0.934))-R11</f>
        <v>14.441113490366581</v>
      </c>
      <c r="S5" s="2">
        <f>((((B11-B31)*1000)/0.934))-S11</f>
        <v>23.912205567456414</v>
      </c>
      <c r="T5" s="2">
        <f>((((B11-B41)*1000)/0.934))-T11</f>
        <v>36.837259100643038</v>
      </c>
      <c r="U5" s="2">
        <f>((((B11-B51)*1000)/0.934))-U11</f>
        <v>56.346895074944925</v>
      </c>
      <c r="V5" s="2">
        <f>(U5-R5)/4</f>
        <v>10.476445396144586</v>
      </c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x14ac:dyDescent="0.2">
      <c r="A6" s="10"/>
      <c r="B6" s="10">
        <v>17.27216</v>
      </c>
      <c r="C6" s="10">
        <v>17.246680000000001</v>
      </c>
      <c r="D6" s="10">
        <v>17.276879999999998</v>
      </c>
      <c r="E6" s="10">
        <v>17.273769999999999</v>
      </c>
      <c r="F6" s="10">
        <v>17.409990000000001</v>
      </c>
      <c r="H6" s="3"/>
      <c r="I6" s="4">
        <v>17.22006</v>
      </c>
      <c r="J6" s="3">
        <v>17.21313</v>
      </c>
      <c r="K6" s="3">
        <v>17.239070000000002</v>
      </c>
      <c r="L6" s="3">
        <v>17.235279999999999</v>
      </c>
      <c r="M6" s="3">
        <v>17.411020000000001</v>
      </c>
      <c r="P6" s="2" t="s">
        <v>24</v>
      </c>
      <c r="Q6" s="2">
        <v>0</v>
      </c>
      <c r="R6" s="2">
        <f>((((C11-C21)*1000)/0.934))-R11</f>
        <v>6.7903640256985085</v>
      </c>
      <c r="S6" s="2">
        <f>((((C11-C31)*1000)/0.934))-S11</f>
        <v>16.23554603855003</v>
      </c>
      <c r="T6" s="2">
        <f>((((C11-C41)*1000)/0.934))-T11</f>
        <v>23.113490364030863</v>
      </c>
      <c r="U6" s="2">
        <f>((((C11-C51)*1000)/0.934))-U11</f>
        <v>36.952890792296614</v>
      </c>
      <c r="V6" s="2">
        <f>(U6-R6)/4</f>
        <v>7.5406316916495264</v>
      </c>
      <c r="W6" s="24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x14ac:dyDescent="0.2">
      <c r="A7" s="10"/>
      <c r="B7" s="10">
        <v>17.27224</v>
      </c>
      <c r="C7" s="10">
        <v>17.246670000000002</v>
      </c>
      <c r="D7" s="10">
        <v>17.276890000000002</v>
      </c>
      <c r="E7" s="10">
        <v>17.273759999999999</v>
      </c>
      <c r="F7" s="10">
        <v>17.410019999999999</v>
      </c>
      <c r="H7" s="3"/>
      <c r="I7" s="3">
        <v>17.22006</v>
      </c>
      <c r="J7" s="3">
        <v>17.213149999999999</v>
      </c>
      <c r="K7" s="3">
        <v>17.239049999999999</v>
      </c>
      <c r="L7" s="3">
        <v>17.235250000000001</v>
      </c>
      <c r="M7" s="3">
        <v>17.411069999999999</v>
      </c>
      <c r="P7" s="2" t="s">
        <v>25</v>
      </c>
      <c r="Q7" s="2">
        <v>0</v>
      </c>
      <c r="R7" s="2">
        <f>((((D11-D21)*1000)/0.934))-R11</f>
        <v>9.0428265524693714</v>
      </c>
      <c r="S7" s="2">
        <f>((((D11-D31)*1000)/0.934))-S11</f>
        <v>16.032119914353121</v>
      </c>
      <c r="T7" s="2">
        <f>((((D11-D41)*1000)/0.934))-T11</f>
        <v>23.698072805148087</v>
      </c>
      <c r="U7" s="2">
        <f>((((D11-D51)*1000)/0.934))-U11</f>
        <v>41.820128479667943</v>
      </c>
      <c r="V7" s="2">
        <f>(U7-R7)/4</f>
        <v>8.1943254817996429</v>
      </c>
      <c r="W7" s="20"/>
      <c r="X7" s="20"/>
      <c r="Y7" s="20"/>
      <c r="Z7" s="20"/>
      <c r="AA7" s="20"/>
      <c r="AB7" s="19"/>
      <c r="AC7" s="19"/>
      <c r="AD7" s="19"/>
      <c r="AE7" s="19"/>
      <c r="AF7" s="19"/>
      <c r="AG7" s="20"/>
      <c r="AH7" s="20"/>
      <c r="AI7" s="20"/>
    </row>
    <row r="8" spans="1:35" x14ac:dyDescent="0.2">
      <c r="A8" s="10"/>
      <c r="B8" s="10">
        <v>17.27216</v>
      </c>
      <c r="C8" s="10">
        <v>17.246659999999999</v>
      </c>
      <c r="D8" s="10">
        <v>17.276879999999998</v>
      </c>
      <c r="E8" s="10">
        <v>17.273679999999999</v>
      </c>
      <c r="F8" s="10">
        <v>17.409980000000001</v>
      </c>
      <c r="H8" s="3"/>
      <c r="I8" s="3">
        <v>17.22007</v>
      </c>
      <c r="J8" s="3">
        <v>17.21313</v>
      </c>
      <c r="K8" s="3">
        <v>17.239059999999998</v>
      </c>
      <c r="L8" s="3">
        <v>17.235250000000001</v>
      </c>
      <c r="M8" s="3">
        <v>17.411059999999999</v>
      </c>
      <c r="P8" s="2" t="s">
        <v>26</v>
      </c>
      <c r="Q8" s="2">
        <v>0</v>
      </c>
      <c r="R8" s="2">
        <f>((((E11-E21)*1000)/0.934))-R11</f>
        <v>7.1070663811550441</v>
      </c>
      <c r="S8" s="2">
        <f>((((E11-E31)*1000)/0.934))-S11</f>
        <v>16.400428265529079</v>
      </c>
      <c r="T8" s="2">
        <f>((((E11-E41)*1000)/0.934))-T11</f>
        <v>22.856531049254016</v>
      </c>
      <c r="U8" s="2">
        <f>((((E11-E51)*1000)/0.934))-U11</f>
        <v>42.182012847967918</v>
      </c>
      <c r="V8" s="2">
        <f>(U8-R8)/4</f>
        <v>8.7687366167032188</v>
      </c>
      <c r="W8" s="20"/>
      <c r="X8" s="20"/>
      <c r="Y8" s="20"/>
      <c r="Z8" s="20"/>
      <c r="AA8" s="20"/>
      <c r="AB8" s="16"/>
      <c r="AC8" s="16"/>
      <c r="AD8" s="16"/>
      <c r="AE8" s="16"/>
      <c r="AF8" s="16"/>
      <c r="AG8" s="20"/>
      <c r="AH8" s="20"/>
      <c r="AI8" s="20"/>
    </row>
    <row r="9" spans="1:35" x14ac:dyDescent="0.2">
      <c r="A9" s="10"/>
      <c r="B9" s="10">
        <v>17.27216</v>
      </c>
      <c r="C9" s="10">
        <v>17.246659999999999</v>
      </c>
      <c r="D9" s="10">
        <v>17.276900000000001</v>
      </c>
      <c r="E9" s="10">
        <v>17.273700000000002</v>
      </c>
      <c r="F9" s="10">
        <v>17.409960000000002</v>
      </c>
      <c r="H9" s="3"/>
      <c r="I9" s="3">
        <v>17.220079999999999</v>
      </c>
      <c r="J9" s="3">
        <v>17.213149999999999</v>
      </c>
      <c r="K9" s="3">
        <v>17.239070000000002</v>
      </c>
      <c r="L9" s="3">
        <v>17.235289999999999</v>
      </c>
      <c r="M9" s="3">
        <v>17.411079999999998</v>
      </c>
      <c r="P9" s="5" t="s">
        <v>6</v>
      </c>
      <c r="Q9" s="5">
        <v>0</v>
      </c>
      <c r="R9" s="5">
        <f>SUM(R5:R8)/4</f>
        <v>9.3453426124223764</v>
      </c>
      <c r="S9" s="5">
        <f t="shared" ref="S9:V9" si="0">SUM(S5:S8)/4</f>
        <v>18.145074946472164</v>
      </c>
      <c r="T9" s="5">
        <f t="shared" si="0"/>
        <v>26.626338329769002</v>
      </c>
      <c r="U9" s="5">
        <f t="shared" si="0"/>
        <v>44.325481798719345</v>
      </c>
      <c r="V9" s="5">
        <f t="shared" si="0"/>
        <v>8.7450347965742452</v>
      </c>
      <c r="W9" s="20"/>
      <c r="X9" s="20"/>
      <c r="Y9" s="20"/>
      <c r="Z9" s="20"/>
      <c r="AA9" s="20"/>
      <c r="AB9" s="16"/>
      <c r="AC9" s="16"/>
      <c r="AD9" s="16"/>
      <c r="AE9" s="16"/>
      <c r="AF9" s="16"/>
      <c r="AG9" s="20"/>
      <c r="AH9" s="20"/>
      <c r="AI9" s="20"/>
    </row>
    <row r="10" spans="1:35" x14ac:dyDescent="0.2">
      <c r="A10" s="10"/>
      <c r="B10" s="10">
        <v>17.272110000000001</v>
      </c>
      <c r="C10" s="10">
        <v>17.246670000000002</v>
      </c>
      <c r="D10" s="10">
        <v>17.276890000000002</v>
      </c>
      <c r="E10" s="10">
        <v>17.273700000000002</v>
      </c>
      <c r="F10" s="10">
        <v>17.409949999999998</v>
      </c>
      <c r="H10" s="3"/>
      <c r="I10" s="3">
        <v>17.220050000000001</v>
      </c>
      <c r="J10" s="3">
        <v>17.21311</v>
      </c>
      <c r="K10" s="3">
        <v>17.239049999999999</v>
      </c>
      <c r="L10" s="3">
        <v>17.235250000000001</v>
      </c>
      <c r="M10" s="3">
        <v>17.411049999999999</v>
      </c>
      <c r="P10" s="2"/>
      <c r="Q10" s="2"/>
      <c r="R10" s="2"/>
      <c r="S10" s="2"/>
      <c r="T10" s="2"/>
      <c r="U10" s="2"/>
      <c r="V10" s="2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x14ac:dyDescent="0.2">
      <c r="A11" s="11" t="s">
        <v>6</v>
      </c>
      <c r="B11" s="11">
        <f t="shared" ref="B11:F11" si="1">SUM(B6:B10)/5</f>
        <v>17.272165999999999</v>
      </c>
      <c r="C11" s="11">
        <f t="shared" si="1"/>
        <v>17.246668</v>
      </c>
      <c r="D11" s="11">
        <f t="shared" si="1"/>
        <v>17.276888000000003</v>
      </c>
      <c r="E11" s="11">
        <f t="shared" si="1"/>
        <v>17.273721999999999</v>
      </c>
      <c r="F11" s="11">
        <f t="shared" si="1"/>
        <v>17.409979999999997</v>
      </c>
      <c r="H11" s="8" t="s">
        <v>6</v>
      </c>
      <c r="I11" s="8">
        <f>SUM(I6:I10)/5</f>
        <v>17.220064000000001</v>
      </c>
      <c r="J11" s="8">
        <f t="shared" ref="J11:M11" si="2">SUM(J6:J10)/5</f>
        <v>17.213134</v>
      </c>
      <c r="K11" s="8">
        <f t="shared" si="2"/>
        <v>17.239060000000002</v>
      </c>
      <c r="L11" s="8">
        <f t="shared" si="2"/>
        <v>17.235264000000001</v>
      </c>
      <c r="M11" s="8">
        <f t="shared" si="2"/>
        <v>17.411055999999999</v>
      </c>
      <c r="P11" s="2" t="s">
        <v>27</v>
      </c>
      <c r="Q11" s="2">
        <v>0</v>
      </c>
      <c r="R11" s="2">
        <f>(F11-F21)*1000/0.934</f>
        <v>-0.17558886509808061</v>
      </c>
      <c r="S11" s="2">
        <f>(F11-F31)*1000/0.934</f>
        <v>-0.61456102784138023</v>
      </c>
      <c r="T11" s="2">
        <f>(F11-F41)*1000/0.934</f>
        <v>-0.59100642398559999</v>
      </c>
      <c r="U11" s="2">
        <f>(F11-F51)*1000/0.934</f>
        <v>-0.60385438972615391</v>
      </c>
      <c r="V11" s="2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x14ac:dyDescent="0.2">
      <c r="A12" s="10"/>
      <c r="B12" s="10"/>
      <c r="C12" s="10"/>
      <c r="D12" s="10"/>
      <c r="E12" s="10"/>
      <c r="F12" s="10"/>
      <c r="H12" s="3"/>
      <c r="I12" s="3"/>
      <c r="J12" s="3"/>
      <c r="K12" s="3"/>
      <c r="L12" s="3"/>
      <c r="M12" s="3"/>
      <c r="O12" s="20"/>
      <c r="P12" s="20"/>
      <c r="Q12" s="25"/>
      <c r="R12" s="20"/>
      <c r="S12" s="25"/>
      <c r="T12" s="25"/>
      <c r="U12" s="25"/>
      <c r="V12" s="25"/>
      <c r="W12" s="25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x14ac:dyDescent="0.2">
      <c r="A13" s="11" t="s">
        <v>7</v>
      </c>
      <c r="B13" s="10"/>
      <c r="C13" s="10"/>
      <c r="D13" s="10"/>
      <c r="E13" s="10"/>
      <c r="F13" s="10"/>
      <c r="H13" s="27" t="s">
        <v>7</v>
      </c>
      <c r="I13" s="3"/>
      <c r="J13" s="3"/>
      <c r="K13" s="3"/>
      <c r="L13" s="3"/>
      <c r="M13" s="3"/>
      <c r="O13" s="20"/>
      <c r="P13" s="3" t="s">
        <v>11</v>
      </c>
      <c r="Q13" s="3"/>
      <c r="R13" s="3"/>
      <c r="S13" s="3"/>
      <c r="T13" s="3" t="s">
        <v>33</v>
      </c>
      <c r="U13" s="3"/>
      <c r="V13" s="3"/>
      <c r="W13" s="16"/>
      <c r="X13" s="20"/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20"/>
    </row>
    <row r="14" spans="1:35" x14ac:dyDescent="0.2">
      <c r="A14" s="11" t="s">
        <v>30</v>
      </c>
      <c r="B14" s="10"/>
      <c r="C14" s="10"/>
      <c r="D14" s="10"/>
      <c r="E14" s="10"/>
      <c r="F14" s="10"/>
      <c r="H14" s="8" t="s">
        <v>30</v>
      </c>
      <c r="I14" s="3"/>
      <c r="J14" s="3"/>
      <c r="K14" s="3"/>
      <c r="L14" s="3"/>
      <c r="M14" s="3"/>
      <c r="O14" s="20"/>
      <c r="P14" s="3"/>
      <c r="Q14" s="3">
        <v>0</v>
      </c>
      <c r="R14" s="3">
        <v>1</v>
      </c>
      <c r="S14" s="3">
        <v>2</v>
      </c>
      <c r="T14" s="3">
        <v>3</v>
      </c>
      <c r="U14" s="3">
        <v>5</v>
      </c>
      <c r="V14" s="6" t="s">
        <v>13</v>
      </c>
      <c r="W14" s="20"/>
      <c r="X14" s="20"/>
      <c r="Y14" s="20"/>
      <c r="Z14" s="20"/>
      <c r="AA14" s="20"/>
      <c r="AB14" s="16"/>
      <c r="AC14" s="16"/>
      <c r="AD14" s="16"/>
      <c r="AE14" s="16"/>
      <c r="AF14" s="16"/>
      <c r="AG14" s="16"/>
      <c r="AH14" s="16"/>
      <c r="AI14" s="20"/>
    </row>
    <row r="15" spans="1:35" x14ac:dyDescent="0.2">
      <c r="A15" s="10"/>
      <c r="B15" s="11" t="s">
        <v>23</v>
      </c>
      <c r="C15" s="11" t="s">
        <v>24</v>
      </c>
      <c r="D15" s="11" t="s">
        <v>25</v>
      </c>
      <c r="E15" s="11" t="s">
        <v>26</v>
      </c>
      <c r="F15" s="11" t="s">
        <v>27</v>
      </c>
      <c r="H15" s="3"/>
      <c r="I15" s="8" t="s">
        <v>23</v>
      </c>
      <c r="J15" s="8" t="s">
        <v>24</v>
      </c>
      <c r="K15" s="8" t="s">
        <v>25</v>
      </c>
      <c r="L15" s="8" t="s">
        <v>26</v>
      </c>
      <c r="M15" s="8" t="s">
        <v>27</v>
      </c>
      <c r="N15" s="20"/>
      <c r="O15" s="20"/>
      <c r="P15" s="3" t="s">
        <v>23</v>
      </c>
      <c r="Q15" s="3">
        <v>0</v>
      </c>
      <c r="R15" s="3">
        <f>((((I11-I21)*1000)/0.934))-R21</f>
        <v>2.2869379015028803</v>
      </c>
      <c r="S15" s="3">
        <f>((((I11-I31)*1000)/0.934))-S21</f>
        <v>7.6638115631734411</v>
      </c>
      <c r="T15" s="3">
        <f>((((I11-I41)*1000)/0.934))-T21</f>
        <v>14.758029978587931</v>
      </c>
      <c r="U15" s="3">
        <f>((((I11-I51)*1000)/0.934))-U21</f>
        <v>17.618843683089008</v>
      </c>
      <c r="V15" s="3">
        <f>(U15-R15)/4</f>
        <v>3.8329764453965316</v>
      </c>
      <c r="W15" s="20"/>
      <c r="X15" s="20"/>
      <c r="Y15" s="20"/>
      <c r="Z15" s="20"/>
      <c r="AA15" s="20"/>
      <c r="AB15" s="16"/>
      <c r="AC15" s="16"/>
      <c r="AD15" s="16"/>
      <c r="AE15" s="16"/>
      <c r="AF15" s="16"/>
      <c r="AG15" s="16"/>
      <c r="AH15" s="16"/>
      <c r="AI15" s="20"/>
    </row>
    <row r="16" spans="1:35" x14ac:dyDescent="0.2">
      <c r="A16" s="10"/>
      <c r="B16" s="10">
        <v>17.258890000000001</v>
      </c>
      <c r="C16" s="10">
        <v>17.240449000000002</v>
      </c>
      <c r="D16" s="10">
        <v>17.268609999999999</v>
      </c>
      <c r="E16" s="10">
        <v>17.267209999999999</v>
      </c>
      <c r="F16" s="10">
        <v>17.410129999999999</v>
      </c>
      <c r="H16" s="3"/>
      <c r="I16" s="4">
        <v>17.218959999999999</v>
      </c>
      <c r="J16" s="4">
        <v>17.213789999999999</v>
      </c>
      <c r="K16" s="4">
        <v>17.241009999999999</v>
      </c>
      <c r="L16" s="4">
        <v>17.2347</v>
      </c>
      <c r="M16" s="4">
        <v>17.412089999999999</v>
      </c>
      <c r="O16" s="20"/>
      <c r="P16" s="3" t="s">
        <v>24</v>
      </c>
      <c r="Q16" s="3">
        <v>0</v>
      </c>
      <c r="R16" s="3">
        <f>((((J11-J21)*1000)/0.934))-R21</f>
        <v>0.35760171306453625</v>
      </c>
      <c r="S16" s="3">
        <f>((((J11-J31)*1000)/0.934))-S21</f>
        <v>2.9036402569619808</v>
      </c>
      <c r="T16" s="3">
        <f>((((J11-J41)*1000)/0.934))-T21</f>
        <v>4.0364025695924894</v>
      </c>
      <c r="U16" s="3">
        <f>((((J11-J51)*1000)/0.934))-U21</f>
        <v>6.5246252676707543</v>
      </c>
      <c r="V16" s="3">
        <f t="shared" ref="V16:V18" si="3">(U16-R16)/4</f>
        <v>1.5417558886515546</v>
      </c>
      <c r="W16" s="20"/>
      <c r="X16" s="20"/>
      <c r="Y16" s="20"/>
      <c r="Z16" s="20"/>
      <c r="AA16" s="20"/>
      <c r="AB16" s="16"/>
      <c r="AC16" s="16"/>
      <c r="AD16" s="16"/>
      <c r="AE16" s="16"/>
      <c r="AF16" s="16"/>
      <c r="AG16" s="16"/>
      <c r="AH16" s="16"/>
      <c r="AI16" s="20"/>
    </row>
    <row r="17" spans="1:35" x14ac:dyDescent="0.2">
      <c r="A17" s="10"/>
      <c r="B17" s="10">
        <v>17.258859999999999</v>
      </c>
      <c r="C17" s="10">
        <v>17.240490000000001</v>
      </c>
      <c r="D17" s="10">
        <v>17.268609999999999</v>
      </c>
      <c r="E17" s="10">
        <v>17.267230000000001</v>
      </c>
      <c r="F17" s="10">
        <v>17.410129999999999</v>
      </c>
      <c r="H17" s="3"/>
      <c r="I17" s="3">
        <v>17.218900000000001</v>
      </c>
      <c r="J17" s="3">
        <v>17.21386</v>
      </c>
      <c r="K17" s="3">
        <v>17.241009999999999</v>
      </c>
      <c r="L17" s="3">
        <v>17.2347</v>
      </c>
      <c r="M17" s="3">
        <v>17.41206</v>
      </c>
      <c r="O17" s="20"/>
      <c r="P17" s="3" t="s">
        <v>25</v>
      </c>
      <c r="Q17" s="3">
        <v>0</v>
      </c>
      <c r="R17" s="3">
        <f>((((K11-K21)*1000)/0.934))-R21</f>
        <v>-1.0385438972111909</v>
      </c>
      <c r="S17" s="3">
        <f>((((K11-K31)*1000)/0.934))-S21</f>
        <v>1.3062098501146726</v>
      </c>
      <c r="T17" s="3">
        <f>((((K11-K41)*1000)/0.934))-T21</f>
        <v>2.8758029978593491</v>
      </c>
      <c r="U17" s="3">
        <f>((((K11-K51)*1000)/0.934))-U21</f>
        <v>7.2698072805201779</v>
      </c>
      <c r="V17" s="3">
        <f t="shared" si="3"/>
        <v>2.0770877944328423</v>
      </c>
      <c r="W17" s="20"/>
      <c r="X17" s="20"/>
      <c r="Y17" s="20"/>
      <c r="Z17" s="20"/>
      <c r="AA17" s="20"/>
      <c r="AB17" s="16"/>
      <c r="AC17" s="16"/>
      <c r="AD17" s="16"/>
      <c r="AE17" s="16"/>
      <c r="AF17" s="16"/>
      <c r="AG17" s="16"/>
      <c r="AH17" s="16"/>
      <c r="AI17" s="20"/>
    </row>
    <row r="18" spans="1:35" x14ac:dyDescent="0.2">
      <c r="A18" s="10"/>
      <c r="B18" s="10">
        <v>17.258839999999999</v>
      </c>
      <c r="C18" s="10">
        <v>17.24051</v>
      </c>
      <c r="D18" s="10">
        <v>17.268599999999999</v>
      </c>
      <c r="E18" s="10">
        <v>17.26726</v>
      </c>
      <c r="F18" s="10">
        <v>17.410150000000002</v>
      </c>
      <c r="H18" s="3"/>
      <c r="I18" s="3">
        <v>17.218959999999999</v>
      </c>
      <c r="J18" s="3">
        <v>17.213819999999998</v>
      </c>
      <c r="K18" s="3">
        <v>17.24109</v>
      </c>
      <c r="L18" s="3">
        <v>17.2347</v>
      </c>
      <c r="M18" s="3">
        <v>17.412089999999999</v>
      </c>
      <c r="O18" s="20"/>
      <c r="P18" s="3" t="s">
        <v>26</v>
      </c>
      <c r="Q18" s="3">
        <v>0</v>
      </c>
      <c r="R18" s="3">
        <f>((((L11-L21)*1000)/0.934))-R21</f>
        <v>1.7066381156325068</v>
      </c>
      <c r="S18" s="3">
        <f>((((L11-L31)*1000)/0.934))-S21</f>
        <v>6.8565310492541824</v>
      </c>
      <c r="T18" s="3">
        <f>((((L11-L41)*1000)/0.934))-T21</f>
        <v>14.314775160601585</v>
      </c>
      <c r="U18" s="3">
        <f>((((L11-L51)*1000)/0.934))-U21</f>
        <v>22.676659528909084</v>
      </c>
      <c r="V18" s="3">
        <f t="shared" si="3"/>
        <v>5.2425053533191441</v>
      </c>
      <c r="Y18" s="20"/>
      <c r="Z18" s="20"/>
      <c r="AA18" s="20"/>
      <c r="AB18" s="16"/>
      <c r="AC18" s="16"/>
      <c r="AD18" s="16"/>
      <c r="AE18" s="16"/>
      <c r="AF18" s="20"/>
      <c r="AG18" s="20"/>
      <c r="AH18" s="20"/>
      <c r="AI18" s="20"/>
    </row>
    <row r="19" spans="1:35" x14ac:dyDescent="0.2">
      <c r="A19" s="10"/>
      <c r="B19" s="10">
        <v>17.25882</v>
      </c>
      <c r="C19" s="10">
        <v>17.240500000000001</v>
      </c>
      <c r="D19" s="10">
        <v>17.268599999999999</v>
      </c>
      <c r="E19" s="10">
        <v>17.26727</v>
      </c>
      <c r="F19" s="10">
        <v>17.410150000000002</v>
      </c>
      <c r="H19" s="3"/>
      <c r="I19" s="3">
        <v>17.218959999999999</v>
      </c>
      <c r="J19" s="3">
        <v>17.213809999999999</v>
      </c>
      <c r="K19" s="3">
        <v>17.241109999999999</v>
      </c>
      <c r="L19" s="3">
        <v>17.234670000000001</v>
      </c>
      <c r="M19" s="3">
        <v>17.41206</v>
      </c>
      <c r="O19" s="20"/>
      <c r="P19" s="6" t="s">
        <v>6</v>
      </c>
      <c r="Q19" s="6">
        <v>0</v>
      </c>
      <c r="R19" s="6">
        <f>SUM(R15:R18)/4</f>
        <v>0.82815845824718304</v>
      </c>
      <c r="S19" s="6">
        <f t="shared" ref="S19" si="4">SUM(S15:S18)/4</f>
        <v>4.6825481798760693</v>
      </c>
      <c r="T19" s="6">
        <f t="shared" ref="T19" si="5">SUM(T15:T18)/4</f>
        <v>8.9962526766603386</v>
      </c>
      <c r="U19" s="6">
        <f t="shared" ref="U19" si="6">SUM(U15:U18)/4</f>
        <v>13.522483940047255</v>
      </c>
      <c r="V19" s="6">
        <f t="shared" ref="V19" si="7">SUM(V15:V18)/4</f>
        <v>3.1735813704500182</v>
      </c>
      <c r="Y19" s="20"/>
      <c r="Z19" s="20"/>
      <c r="AA19" s="20"/>
      <c r="AB19" s="16"/>
      <c r="AC19" s="16"/>
      <c r="AD19" s="16"/>
      <c r="AE19" s="16"/>
      <c r="AF19" s="20"/>
      <c r="AG19" s="20"/>
      <c r="AH19" s="20"/>
      <c r="AI19" s="20"/>
    </row>
    <row r="20" spans="1:35" x14ac:dyDescent="0.2">
      <c r="A20" s="10"/>
      <c r="B20" s="10">
        <v>17.258800000000001</v>
      </c>
      <c r="C20" s="10">
        <v>17.240500000000001</v>
      </c>
      <c r="D20" s="10">
        <v>17.268609999999999</v>
      </c>
      <c r="E20" s="10">
        <v>17.26727</v>
      </c>
      <c r="F20" s="10">
        <v>17.410160000000001</v>
      </c>
      <c r="H20" s="3"/>
      <c r="I20" s="3">
        <v>17.219000000000001</v>
      </c>
      <c r="J20" s="3">
        <v>17.21386</v>
      </c>
      <c r="K20" s="3">
        <v>17.241070000000001</v>
      </c>
      <c r="L20" s="3">
        <v>17.234719999999999</v>
      </c>
      <c r="M20" s="3">
        <v>17.412120000000002</v>
      </c>
      <c r="O20" s="20"/>
      <c r="P20" s="3"/>
      <c r="Q20" s="3"/>
      <c r="R20" s="3"/>
      <c r="S20" s="3"/>
      <c r="T20" s="3"/>
      <c r="U20" s="3"/>
      <c r="V20" s="3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x14ac:dyDescent="0.2">
      <c r="A21" s="11" t="s">
        <v>6</v>
      </c>
      <c r="B21" s="11">
        <f t="shared" ref="B21:F21" si="8">SUM(B16:B20)/5</f>
        <v>17.258841999999998</v>
      </c>
      <c r="C21" s="11">
        <f t="shared" si="8"/>
        <v>17.240489799999999</v>
      </c>
      <c r="D21" s="11">
        <f t="shared" si="8"/>
        <v>17.268605999999998</v>
      </c>
      <c r="E21" s="11">
        <f t="shared" si="8"/>
        <v>17.267248000000002</v>
      </c>
      <c r="F21" s="11">
        <f t="shared" si="8"/>
        <v>17.410143999999999</v>
      </c>
      <c r="H21" s="8" t="s">
        <v>6</v>
      </c>
      <c r="I21" s="8">
        <f>SUM(I16:I20)/5</f>
        <v>17.218955999999999</v>
      </c>
      <c r="J21" s="8">
        <f t="shared" ref="J21:M21" si="9">SUM(J16:J20)/5</f>
        <v>17.213827999999999</v>
      </c>
      <c r="K21" s="8">
        <f t="shared" si="9"/>
        <v>17.241057999999999</v>
      </c>
      <c r="L21" s="8">
        <f t="shared" si="9"/>
        <v>17.234698000000002</v>
      </c>
      <c r="M21" s="8">
        <f t="shared" si="9"/>
        <v>17.412084</v>
      </c>
      <c r="O21" s="20"/>
      <c r="P21" s="3" t="s">
        <v>27</v>
      </c>
      <c r="Q21" s="3">
        <v>0</v>
      </c>
      <c r="R21" s="3">
        <f>(M11-M21)*1000/0.934</f>
        <v>-1.1006423982886329</v>
      </c>
      <c r="S21" s="3">
        <f>(M11-M31)*1000/0.934</f>
        <v>-0.97216274090211285</v>
      </c>
      <c r="T21" s="3">
        <f>(M11-M41)*1000/0.934</f>
        <v>-1.518201284797676</v>
      </c>
      <c r="U21" s="3">
        <f>(M11-M51)*1000/0.934</f>
        <v>-2.0492505353349655</v>
      </c>
      <c r="V21" s="3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x14ac:dyDescent="0.2">
      <c r="A22" s="10"/>
      <c r="B22" s="10"/>
      <c r="C22" s="10"/>
      <c r="D22" s="10"/>
      <c r="E22" s="10"/>
      <c r="F22" s="10"/>
      <c r="H22" s="27"/>
      <c r="I22" s="3"/>
      <c r="J22" s="3"/>
      <c r="K22" s="3"/>
      <c r="L22" s="3"/>
      <c r="M22" s="3"/>
      <c r="N22" s="20"/>
      <c r="O22" s="20"/>
      <c r="P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x14ac:dyDescent="0.2">
      <c r="A23" s="10" t="s">
        <v>8</v>
      </c>
      <c r="B23" s="10"/>
      <c r="C23" s="10"/>
      <c r="D23" s="10"/>
      <c r="E23" s="10"/>
      <c r="F23" s="10"/>
      <c r="H23" s="8" t="s">
        <v>8</v>
      </c>
      <c r="I23" s="3"/>
      <c r="J23" s="3"/>
      <c r="K23" s="3"/>
      <c r="L23" s="3"/>
      <c r="M23" s="3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x14ac:dyDescent="0.2">
      <c r="A24" s="11" t="s">
        <v>30</v>
      </c>
      <c r="B24" s="10"/>
      <c r="C24" s="10"/>
      <c r="D24" s="10"/>
      <c r="E24" s="10"/>
      <c r="F24" s="10"/>
      <c r="H24" s="8" t="s">
        <v>30</v>
      </c>
      <c r="I24" s="3"/>
      <c r="J24" s="3"/>
      <c r="K24" s="3"/>
      <c r="L24" s="3"/>
      <c r="M24" s="3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1:35" x14ac:dyDescent="0.2">
      <c r="A25" s="10"/>
      <c r="B25" s="11" t="s">
        <v>23</v>
      </c>
      <c r="C25" s="11" t="s">
        <v>24</v>
      </c>
      <c r="D25" s="11" t="s">
        <v>25</v>
      </c>
      <c r="E25" s="11" t="s">
        <v>26</v>
      </c>
      <c r="F25" s="11" t="s">
        <v>27</v>
      </c>
      <c r="H25" s="8"/>
      <c r="I25" s="8" t="s">
        <v>23</v>
      </c>
      <c r="J25" s="8" t="s">
        <v>24</v>
      </c>
      <c r="K25" s="8" t="s">
        <v>25</v>
      </c>
      <c r="L25" s="8" t="s">
        <v>26</v>
      </c>
      <c r="M25" s="8" t="s">
        <v>27</v>
      </c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35" x14ac:dyDescent="0.2">
      <c r="A26" s="10"/>
      <c r="B26" s="10">
        <v>17.250419999999998</v>
      </c>
      <c r="C26" s="10">
        <v>17.232140000000001</v>
      </c>
      <c r="D26" s="10">
        <v>17.26248</v>
      </c>
      <c r="E26" s="10">
        <v>17.25902</v>
      </c>
      <c r="F26" s="10">
        <v>17.41056</v>
      </c>
      <c r="H26" s="3"/>
      <c r="I26" s="4">
        <v>17.213809999999999</v>
      </c>
      <c r="J26" s="4">
        <v>17.21134</v>
      </c>
      <c r="K26" s="4">
        <v>17.238700000000001</v>
      </c>
      <c r="L26" s="4">
        <v>17.229780000000002</v>
      </c>
      <c r="M26" s="4">
        <v>17.41197</v>
      </c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35" x14ac:dyDescent="0.2">
      <c r="A27" s="10"/>
      <c r="B27" s="10">
        <v>17.250430000000001</v>
      </c>
      <c r="C27" s="10">
        <v>17.232109999999999</v>
      </c>
      <c r="D27" s="10">
        <v>17.262499999999999</v>
      </c>
      <c r="E27" s="10">
        <v>17.258980000000001</v>
      </c>
      <c r="F27" s="10">
        <v>17.41056</v>
      </c>
      <c r="H27" s="3"/>
      <c r="I27" s="3">
        <v>17.213809999999999</v>
      </c>
      <c r="J27" s="3">
        <v>17.211320000000001</v>
      </c>
      <c r="K27" s="3">
        <v>17.238710000000001</v>
      </c>
      <c r="L27" s="3">
        <v>17.229780000000002</v>
      </c>
      <c r="M27" s="3">
        <v>17.41198</v>
      </c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35" x14ac:dyDescent="0.2">
      <c r="A28" s="10"/>
      <c r="B28" s="10">
        <v>17.250350000000001</v>
      </c>
      <c r="C28" s="10">
        <v>17.232050000000001</v>
      </c>
      <c r="D28" s="10">
        <v>17.26247</v>
      </c>
      <c r="E28" s="10">
        <v>17.258990000000001</v>
      </c>
      <c r="F28" s="10">
        <v>17.410530000000001</v>
      </c>
      <c r="H28" s="3"/>
      <c r="I28" s="3">
        <v>17.213809999999999</v>
      </c>
      <c r="J28" s="3">
        <v>17.21134</v>
      </c>
      <c r="K28" s="3">
        <v>17.238759999999999</v>
      </c>
      <c r="L28" s="3">
        <v>17.229700000000001</v>
      </c>
      <c r="M28" s="3">
        <v>17.411989999999999</v>
      </c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35" x14ac:dyDescent="0.2">
      <c r="A29" s="10"/>
      <c r="B29" s="10">
        <v>17.250399999999999</v>
      </c>
      <c r="C29" s="10">
        <v>17.232050000000001</v>
      </c>
      <c r="D29" s="10">
        <v>17.26248</v>
      </c>
      <c r="E29" s="10">
        <v>17.258959999999998</v>
      </c>
      <c r="F29" s="10">
        <v>17.41056</v>
      </c>
      <c r="H29" s="3"/>
      <c r="I29" s="3">
        <v>17.213830000000002</v>
      </c>
      <c r="J29" s="3">
        <v>17.211320000000001</v>
      </c>
      <c r="K29" s="3">
        <v>17.238790000000002</v>
      </c>
      <c r="L29" s="3">
        <v>17.229800000000001</v>
      </c>
      <c r="M29" s="3">
        <v>17.411930000000002</v>
      </c>
      <c r="N29" s="7"/>
      <c r="O29" s="20"/>
      <c r="P29" s="20"/>
      <c r="Q29" s="25"/>
      <c r="R29" s="16"/>
      <c r="S29" s="16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35" x14ac:dyDescent="0.2">
      <c r="A30" s="10"/>
      <c r="B30" s="10">
        <v>17.250430000000001</v>
      </c>
      <c r="C30" s="10">
        <v>17.232040000000001</v>
      </c>
      <c r="D30" s="10">
        <v>17.262509999999999</v>
      </c>
      <c r="E30" s="10">
        <v>17.258939999999999</v>
      </c>
      <c r="F30" s="10">
        <v>17.41056</v>
      </c>
      <c r="H30" s="3"/>
      <c r="I30" s="3">
        <v>17.213809999999999</v>
      </c>
      <c r="J30" s="3">
        <v>17.21133</v>
      </c>
      <c r="K30" s="3">
        <v>17.238779999999998</v>
      </c>
      <c r="L30" s="3">
        <v>17.229780000000002</v>
      </c>
      <c r="M30" s="3">
        <v>17.411950000000001</v>
      </c>
      <c r="N30" s="7"/>
      <c r="O30" s="20"/>
      <c r="P30" s="20"/>
      <c r="Q30" s="20"/>
      <c r="R30" s="16"/>
      <c r="S30" s="16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35" x14ac:dyDescent="0.2">
      <c r="A31" s="11" t="s">
        <v>6</v>
      </c>
      <c r="B31" s="11">
        <f t="shared" ref="B31:F31" si="10">SUM(B26:B30)/5</f>
        <v>17.250405999999998</v>
      </c>
      <c r="C31" s="11">
        <f t="shared" si="10"/>
        <v>17.232077999999998</v>
      </c>
      <c r="D31" s="11">
        <f t="shared" si="10"/>
        <v>17.262488000000001</v>
      </c>
      <c r="E31" s="11">
        <f t="shared" si="10"/>
        <v>17.258977999999999</v>
      </c>
      <c r="F31" s="11">
        <f t="shared" si="10"/>
        <v>17.410554000000001</v>
      </c>
      <c r="H31" s="8" t="s">
        <v>6</v>
      </c>
      <c r="I31" s="8">
        <f>SUM(I26:I30)/5</f>
        <v>17.213813999999999</v>
      </c>
      <c r="J31" s="8">
        <f t="shared" ref="J31:M31" si="11">SUM(J26:J30)/5</f>
        <v>17.21133</v>
      </c>
      <c r="K31" s="8">
        <f t="shared" si="11"/>
        <v>17.238747999999998</v>
      </c>
      <c r="L31" s="8">
        <f t="shared" si="11"/>
        <v>17.229768</v>
      </c>
      <c r="M31" s="8">
        <f t="shared" si="11"/>
        <v>17.411964000000001</v>
      </c>
      <c r="N31" s="1"/>
      <c r="O31" s="20"/>
      <c r="P31" s="20"/>
      <c r="Q31" s="20"/>
      <c r="R31" s="16"/>
      <c r="S31" s="16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35" x14ac:dyDescent="0.2">
      <c r="A32" s="10"/>
      <c r="B32" s="10"/>
      <c r="C32" s="10"/>
      <c r="D32" s="10"/>
      <c r="E32" s="10"/>
      <c r="F32" s="10"/>
      <c r="H32" s="18"/>
      <c r="I32" s="3"/>
      <c r="J32" s="3"/>
      <c r="K32" s="3"/>
      <c r="L32" s="3"/>
      <c r="M32" s="3"/>
      <c r="N32" s="7"/>
      <c r="O32" s="20"/>
      <c r="P32" s="20"/>
      <c r="Q32" s="20"/>
      <c r="R32" s="16"/>
      <c r="S32" s="16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:29" x14ac:dyDescent="0.2">
      <c r="A33" s="10" t="s">
        <v>9</v>
      </c>
      <c r="B33" s="10"/>
      <c r="C33" s="10"/>
      <c r="D33" s="10"/>
      <c r="E33" s="10"/>
      <c r="F33" s="10"/>
      <c r="H33" s="8" t="s">
        <v>9</v>
      </c>
      <c r="I33" s="3"/>
      <c r="J33" s="3"/>
      <c r="K33" s="3"/>
      <c r="L33" s="3"/>
      <c r="M33" s="3"/>
      <c r="N33" s="7"/>
      <c r="O33" s="20"/>
      <c r="P33" s="20"/>
      <c r="Q33" s="20"/>
      <c r="R33" s="16"/>
      <c r="S33" s="16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 x14ac:dyDescent="0.2">
      <c r="A34" s="11" t="s">
        <v>30</v>
      </c>
      <c r="B34" s="10"/>
      <c r="C34" s="10"/>
      <c r="D34" s="10"/>
      <c r="E34" s="10"/>
      <c r="F34" s="10"/>
      <c r="H34" s="8" t="s">
        <v>30</v>
      </c>
      <c r="I34" s="3"/>
      <c r="J34" s="3"/>
      <c r="K34" s="3"/>
      <c r="L34" s="3"/>
      <c r="M34" s="3"/>
      <c r="N34" s="7"/>
      <c r="O34" s="20"/>
      <c r="P34" s="20"/>
      <c r="Q34" s="20"/>
      <c r="R34" s="16"/>
      <c r="S34" s="16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x14ac:dyDescent="0.2">
      <c r="A35" s="10"/>
      <c r="B35" s="11" t="s">
        <v>23</v>
      </c>
      <c r="C35" s="11" t="s">
        <v>24</v>
      </c>
      <c r="D35" s="11" t="s">
        <v>25</v>
      </c>
      <c r="E35" s="11" t="s">
        <v>26</v>
      </c>
      <c r="F35" s="11" t="s">
        <v>27</v>
      </c>
      <c r="H35" s="3"/>
      <c r="I35" s="8" t="s">
        <v>23</v>
      </c>
      <c r="J35" s="8" t="s">
        <v>24</v>
      </c>
      <c r="K35" s="8" t="s">
        <v>25</v>
      </c>
      <c r="L35" s="8" t="s">
        <v>26</v>
      </c>
      <c r="M35" s="8" t="s">
        <v>27</v>
      </c>
      <c r="N35" s="7"/>
      <c r="O35" s="7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x14ac:dyDescent="0.2">
      <c r="A36" s="10"/>
      <c r="B36" s="10">
        <v>17.238309999999998</v>
      </c>
      <c r="C36" s="10">
        <v>17.22362</v>
      </c>
      <c r="D36" s="10">
        <v>17.255289999999999</v>
      </c>
      <c r="E36" s="10">
        <v>17.252929999999999</v>
      </c>
      <c r="F36" s="10">
        <v>17.410540000000001</v>
      </c>
      <c r="H36" s="3"/>
      <c r="I36" s="4">
        <v>17.207719999999998</v>
      </c>
      <c r="J36" s="4">
        <v>17.210799999999999</v>
      </c>
      <c r="K36" s="4">
        <v>17.237780000000001</v>
      </c>
      <c r="L36" s="4">
        <v>17.223330000000001</v>
      </c>
      <c r="M36" s="4">
        <v>17.412510000000001</v>
      </c>
      <c r="N36" s="7"/>
      <c r="O36" s="7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x14ac:dyDescent="0.2">
      <c r="A37" s="10"/>
      <c r="B37" s="10">
        <v>17.238299999999999</v>
      </c>
      <c r="C37" s="10">
        <v>17.22362</v>
      </c>
      <c r="D37" s="10">
        <v>17.255330000000001</v>
      </c>
      <c r="E37" s="10">
        <v>17.252929999999999</v>
      </c>
      <c r="F37" s="10">
        <v>17.410530000000001</v>
      </c>
      <c r="H37" s="3"/>
      <c r="I37" s="3">
        <v>17.207689999999999</v>
      </c>
      <c r="J37" s="3">
        <v>17.210789999999999</v>
      </c>
      <c r="K37" s="3">
        <v>17.23779</v>
      </c>
      <c r="L37" s="3">
        <v>17.22325</v>
      </c>
      <c r="M37" s="3">
        <v>17.412479999999999</v>
      </c>
      <c r="N37" s="1"/>
      <c r="O37" s="7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x14ac:dyDescent="0.2">
      <c r="A38" s="10"/>
      <c r="B38" s="10">
        <v>17.238320000000002</v>
      </c>
      <c r="C38" s="10">
        <v>17.22362</v>
      </c>
      <c r="D38" s="10">
        <v>17.255279999999999</v>
      </c>
      <c r="E38" s="10">
        <v>17.252929999999999</v>
      </c>
      <c r="F38" s="10">
        <v>17.410530000000001</v>
      </c>
      <c r="H38" s="3"/>
      <c r="I38" s="3">
        <v>17.20767</v>
      </c>
      <c r="J38" s="3">
        <v>17.210760000000001</v>
      </c>
      <c r="K38" s="3">
        <v>17.237819999999999</v>
      </c>
      <c r="L38" s="3">
        <v>17.223320000000001</v>
      </c>
      <c r="M38" s="3">
        <v>17.41245</v>
      </c>
      <c r="N38" s="7"/>
      <c r="O38" s="7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29" x14ac:dyDescent="0.2">
      <c r="A39" s="10"/>
      <c r="B39" s="10">
        <v>17.238309999999998</v>
      </c>
      <c r="C39" s="10">
        <v>17.223649999999999</v>
      </c>
      <c r="D39" s="10">
        <v>17.255310000000001</v>
      </c>
      <c r="E39" s="10">
        <v>17.252929999999999</v>
      </c>
      <c r="F39" s="10">
        <v>17.410530000000001</v>
      </c>
      <c r="H39" s="3"/>
      <c r="I39" s="3">
        <v>17.20767</v>
      </c>
      <c r="J39" s="3">
        <v>17.21078</v>
      </c>
      <c r="K39" s="3">
        <v>17.237770000000001</v>
      </c>
      <c r="L39" s="3">
        <v>17.22334</v>
      </c>
      <c r="M39" s="3">
        <v>17.412500000000001</v>
      </c>
      <c r="N39" s="7"/>
      <c r="O39" s="7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1:29" x14ac:dyDescent="0.2">
      <c r="A40" s="10"/>
      <c r="B40" s="10">
        <v>17.238320000000002</v>
      </c>
      <c r="C40" s="10">
        <v>17.233650000000001</v>
      </c>
      <c r="D40" s="10">
        <v>17.255320000000001</v>
      </c>
      <c r="E40" s="10">
        <v>17.25291</v>
      </c>
      <c r="F40" s="10">
        <v>17.410530000000001</v>
      </c>
      <c r="H40" s="3"/>
      <c r="I40" s="3">
        <v>17.207740000000001</v>
      </c>
      <c r="J40" s="3">
        <v>17.21078</v>
      </c>
      <c r="K40" s="3">
        <v>17.2378</v>
      </c>
      <c r="L40" s="3">
        <v>17.223320000000001</v>
      </c>
      <c r="M40" s="3">
        <v>17.412430000000001</v>
      </c>
      <c r="N40" s="7"/>
      <c r="O40" s="7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1" spans="1:29" x14ac:dyDescent="0.2">
      <c r="A41" s="11" t="s">
        <v>6</v>
      </c>
      <c r="B41" s="11">
        <f t="shared" ref="B41:F41" si="12">SUM(B36:B40)/5</f>
        <v>17.238312000000001</v>
      </c>
      <c r="C41" s="11">
        <f t="shared" si="12"/>
        <v>17.225631999999997</v>
      </c>
      <c r="D41" s="11">
        <f t="shared" si="12"/>
        <v>17.255305999999997</v>
      </c>
      <c r="E41" s="11">
        <f t="shared" si="12"/>
        <v>17.252925999999999</v>
      </c>
      <c r="F41" s="11">
        <f t="shared" si="12"/>
        <v>17.410532</v>
      </c>
      <c r="H41" s="8" t="s">
        <v>6</v>
      </c>
      <c r="I41" s="8">
        <f>SUM(I36:I40)/5</f>
        <v>17.207698000000001</v>
      </c>
      <c r="J41" s="8">
        <f t="shared" ref="J41:M41" si="13">SUM(J36:J40)/5</f>
        <v>17.210782000000002</v>
      </c>
      <c r="K41" s="8">
        <f t="shared" si="13"/>
        <v>17.237792000000002</v>
      </c>
      <c r="L41" s="8">
        <f t="shared" si="13"/>
        <v>17.223312</v>
      </c>
      <c r="M41" s="8">
        <f t="shared" si="13"/>
        <v>17.412474</v>
      </c>
      <c r="N41" s="7"/>
      <c r="O41" s="7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</row>
    <row r="42" spans="1:29" x14ac:dyDescent="0.2">
      <c r="A42" s="10"/>
      <c r="B42" s="10"/>
      <c r="C42" s="10"/>
      <c r="D42" s="10"/>
      <c r="E42" s="10"/>
      <c r="F42" s="10"/>
      <c r="H42" s="3"/>
      <c r="I42" s="3"/>
      <c r="J42" s="3"/>
      <c r="K42" s="3"/>
      <c r="L42" s="3"/>
      <c r="M42" s="3"/>
      <c r="N42" s="7"/>
      <c r="O42" s="7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1:29" x14ac:dyDescent="0.2">
      <c r="A43" s="10" t="s">
        <v>10</v>
      </c>
      <c r="B43" s="10"/>
      <c r="C43" s="10"/>
      <c r="D43" s="10"/>
      <c r="E43" s="10"/>
      <c r="F43" s="10"/>
      <c r="H43" s="8" t="s">
        <v>10</v>
      </c>
      <c r="I43" s="8"/>
      <c r="J43" s="3"/>
      <c r="K43" s="3"/>
      <c r="L43" s="3"/>
      <c r="M43" s="3"/>
      <c r="N43" s="7"/>
      <c r="O43" s="7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1:29" x14ac:dyDescent="0.2">
      <c r="A44" s="10" t="s">
        <v>30</v>
      </c>
      <c r="B44" s="10"/>
      <c r="C44" s="10"/>
      <c r="D44" s="10"/>
      <c r="E44" s="10"/>
      <c r="F44" s="10"/>
      <c r="H44" s="8" t="s">
        <v>30</v>
      </c>
      <c r="I44" s="3"/>
      <c r="J44" s="3"/>
      <c r="K44" s="3"/>
      <c r="L44" s="3"/>
      <c r="M44" s="3"/>
      <c r="N44" s="1"/>
      <c r="O44" s="7"/>
      <c r="P44" s="7"/>
    </row>
    <row r="45" spans="1:29" x14ac:dyDescent="0.2">
      <c r="A45" s="10"/>
      <c r="B45" s="11" t="s">
        <v>23</v>
      </c>
      <c r="C45" s="11" t="s">
        <v>24</v>
      </c>
      <c r="D45" s="11" t="s">
        <v>25</v>
      </c>
      <c r="E45" s="11" t="s">
        <v>26</v>
      </c>
      <c r="F45" s="11" t="s">
        <v>27</v>
      </c>
      <c r="H45" s="3"/>
      <c r="I45" s="8" t="s">
        <v>23</v>
      </c>
      <c r="J45" s="8" t="s">
        <v>24</v>
      </c>
      <c r="K45" s="8" t="s">
        <v>25</v>
      </c>
      <c r="L45" s="8" t="s">
        <v>26</v>
      </c>
      <c r="M45" s="8" t="s">
        <v>27</v>
      </c>
      <c r="N45" s="7"/>
      <c r="O45" s="7"/>
      <c r="P45" s="7"/>
    </row>
    <row r="46" spans="1:29" x14ac:dyDescent="0.2">
      <c r="A46" s="10"/>
      <c r="B46" s="10">
        <v>17.220130000000001</v>
      </c>
      <c r="C46" s="10">
        <v>17.212679999999999</v>
      </c>
      <c r="D46" s="10">
        <v>17.23837</v>
      </c>
      <c r="E46" s="10">
        <v>17.234929999999999</v>
      </c>
      <c r="F46" s="10">
        <v>17.410530000000001</v>
      </c>
      <c r="H46" s="3"/>
      <c r="I46" s="4">
        <v>17.205500000000001</v>
      </c>
      <c r="J46" s="4">
        <v>17.208950000000002</v>
      </c>
      <c r="K46" s="4">
        <v>17.234179999999999</v>
      </c>
      <c r="L46" s="4">
        <v>17.21602</v>
      </c>
      <c r="M46" s="4">
        <v>17.412980000000001</v>
      </c>
      <c r="N46" s="7"/>
      <c r="O46" s="7"/>
      <c r="P46" s="7"/>
    </row>
    <row r="47" spans="1:29" x14ac:dyDescent="0.2">
      <c r="A47" s="10"/>
      <c r="B47" s="10">
        <v>17.22006</v>
      </c>
      <c r="C47" s="10">
        <v>17.212730000000001</v>
      </c>
      <c r="D47" s="10">
        <v>17.238430000000001</v>
      </c>
      <c r="E47" s="10">
        <v>17.234909999999999</v>
      </c>
      <c r="F47" s="10">
        <v>17.410540000000001</v>
      </c>
      <c r="H47" s="3"/>
      <c r="I47" s="3">
        <v>17.20553</v>
      </c>
      <c r="J47" s="3">
        <v>17.208960000000001</v>
      </c>
      <c r="K47" s="3">
        <v>17.234190000000002</v>
      </c>
      <c r="L47" s="3">
        <v>17.216000000000001</v>
      </c>
      <c r="M47" s="3">
        <v>17.412960000000002</v>
      </c>
      <c r="N47" s="7"/>
      <c r="O47" s="7"/>
      <c r="P47" s="7"/>
    </row>
    <row r="48" spans="1:29" x14ac:dyDescent="0.2">
      <c r="A48" s="10"/>
      <c r="B48" s="10">
        <v>17.220099999999999</v>
      </c>
      <c r="C48" s="10">
        <v>17.21274</v>
      </c>
      <c r="D48" s="10">
        <v>17.238399999999999</v>
      </c>
      <c r="E48" s="10">
        <v>17.23488</v>
      </c>
      <c r="F48" s="10">
        <v>17.41056</v>
      </c>
      <c r="H48" s="3"/>
      <c r="I48" s="3">
        <v>17.20551</v>
      </c>
      <c r="J48" s="3">
        <v>17.208950000000002</v>
      </c>
      <c r="K48" s="3">
        <v>17.234190000000002</v>
      </c>
      <c r="L48" s="3">
        <v>17.216000000000001</v>
      </c>
      <c r="M48" s="3">
        <v>17.412980000000001</v>
      </c>
      <c r="N48" s="7"/>
      <c r="O48" s="7"/>
      <c r="P48" s="7"/>
    </row>
    <row r="49" spans="1:16" x14ac:dyDescent="0.2">
      <c r="A49" s="10"/>
      <c r="B49" s="10">
        <v>17.220120000000001</v>
      </c>
      <c r="C49" s="10">
        <v>17.212700000000002</v>
      </c>
      <c r="D49" s="10">
        <v>17.23837</v>
      </c>
      <c r="E49" s="10">
        <v>17.234850000000002</v>
      </c>
      <c r="F49" s="10">
        <v>17.410540000000001</v>
      </c>
      <c r="H49" s="3"/>
      <c r="I49" s="3">
        <v>17.20553</v>
      </c>
      <c r="J49" s="3">
        <v>17.208939999999998</v>
      </c>
      <c r="K49" s="3">
        <v>17.234179999999999</v>
      </c>
      <c r="L49" s="3">
        <v>17.215979999999998</v>
      </c>
      <c r="M49" s="3">
        <v>17.412949999999999</v>
      </c>
      <c r="N49" s="7"/>
      <c r="O49" s="7"/>
      <c r="P49" s="7"/>
    </row>
    <row r="50" spans="1:16" x14ac:dyDescent="0.2">
      <c r="A50" s="10"/>
      <c r="B50" s="10">
        <v>17.220099999999999</v>
      </c>
      <c r="C50" s="10">
        <v>17.21274</v>
      </c>
      <c r="D50" s="10">
        <v>17.238389999999999</v>
      </c>
      <c r="E50" s="10">
        <v>17.234870000000001</v>
      </c>
      <c r="F50" s="10">
        <v>17.410550000000001</v>
      </c>
      <c r="H50" s="3"/>
      <c r="I50" s="3">
        <v>17.205539999999999</v>
      </c>
      <c r="J50" s="3">
        <v>17.208970000000001</v>
      </c>
      <c r="K50" s="3">
        <v>17.234179999999999</v>
      </c>
      <c r="L50" s="3">
        <v>17.215990000000001</v>
      </c>
      <c r="M50" s="3">
        <v>17.412980000000001</v>
      </c>
      <c r="N50" s="1"/>
      <c r="O50" s="7"/>
      <c r="P50" s="7"/>
    </row>
    <row r="51" spans="1:16" x14ac:dyDescent="0.2">
      <c r="A51" s="11" t="s">
        <v>6</v>
      </c>
      <c r="B51" s="11">
        <f t="shared" ref="B51:F51" si="14">SUM(B46:B50)/5</f>
        <v>17.220102000000004</v>
      </c>
      <c r="C51" s="11">
        <f t="shared" si="14"/>
        <v>17.212717999999999</v>
      </c>
      <c r="D51" s="11">
        <f t="shared" si="14"/>
        <v>17.238391999999997</v>
      </c>
      <c r="E51" s="11">
        <f t="shared" si="14"/>
        <v>17.234888000000002</v>
      </c>
      <c r="F51" s="11">
        <f t="shared" si="14"/>
        <v>17.410544000000002</v>
      </c>
      <c r="H51" s="8" t="s">
        <v>6</v>
      </c>
      <c r="I51" s="8">
        <f>SUM(I46:I50)/5</f>
        <v>17.205521999999998</v>
      </c>
      <c r="J51" s="8">
        <f t="shared" ref="J51:M51" si="15">SUM(J46:J50)/5</f>
        <v>17.208953999999999</v>
      </c>
      <c r="K51" s="8">
        <f t="shared" si="15"/>
        <v>17.234183999999999</v>
      </c>
      <c r="L51" s="8">
        <f t="shared" si="15"/>
        <v>17.215998000000003</v>
      </c>
      <c r="M51" s="8">
        <f t="shared" si="15"/>
        <v>17.412970000000001</v>
      </c>
      <c r="N51" s="7"/>
      <c r="O51" s="7"/>
      <c r="P51" s="7"/>
    </row>
    <row r="52" spans="1:16" x14ac:dyDescent="0.2">
      <c r="H52" s="7"/>
      <c r="I52" s="7"/>
      <c r="J52" s="7"/>
      <c r="K52" s="7"/>
      <c r="L52" s="7"/>
      <c r="M52" s="7"/>
      <c r="N52" s="7"/>
      <c r="O52" s="7"/>
      <c r="P52" s="7"/>
    </row>
    <row r="53" spans="1:16" x14ac:dyDescent="0.2">
      <c r="H53" s="7"/>
      <c r="I53" s="7"/>
      <c r="J53" s="7"/>
      <c r="K53" s="7"/>
      <c r="L53" s="7"/>
      <c r="M53" s="7"/>
      <c r="N53" s="7"/>
      <c r="O53" s="7"/>
      <c r="P53" s="7"/>
    </row>
    <row r="54" spans="1:16" x14ac:dyDescent="0.2">
      <c r="H54" s="7"/>
      <c r="I54" s="7"/>
      <c r="J54" s="7"/>
      <c r="K54" s="7"/>
      <c r="L54" s="7"/>
      <c r="M54" s="7"/>
      <c r="N54" s="7"/>
      <c r="O54" s="7"/>
      <c r="P54" s="7"/>
    </row>
    <row r="55" spans="1:16" x14ac:dyDescent="0.2">
      <c r="H55" s="7"/>
      <c r="I55" s="7"/>
      <c r="J55" s="7"/>
      <c r="K55" s="7"/>
      <c r="L55" s="7"/>
      <c r="M55" s="7"/>
      <c r="N55" s="7"/>
      <c r="O55" s="7"/>
      <c r="P55" s="7"/>
    </row>
    <row r="56" spans="1:16" x14ac:dyDescent="0.2">
      <c r="H56" s="7"/>
      <c r="I56" s="1"/>
      <c r="J56" s="7"/>
      <c r="K56" s="7"/>
      <c r="L56" s="7"/>
      <c r="M56" s="7"/>
      <c r="N56" s="7"/>
      <c r="O56" s="7"/>
      <c r="P56" s="7"/>
    </row>
    <row r="57" spans="1:16" x14ac:dyDescent="0.2">
      <c r="H57" s="7"/>
      <c r="I57" s="7"/>
      <c r="J57" s="1"/>
      <c r="K57" s="1"/>
      <c r="L57" s="1"/>
      <c r="M57" s="1"/>
      <c r="N57" s="1"/>
      <c r="O57" s="7"/>
      <c r="P57" s="7"/>
    </row>
    <row r="58" spans="1:16" x14ac:dyDescent="0.2">
      <c r="H58" s="7"/>
      <c r="I58" s="7"/>
      <c r="J58" s="26"/>
      <c r="K58" s="26"/>
      <c r="L58" s="26"/>
      <c r="M58" s="26"/>
      <c r="N58" s="26"/>
      <c r="O58" s="7"/>
      <c r="P58" s="7"/>
    </row>
    <row r="59" spans="1:16" x14ac:dyDescent="0.2">
      <c r="H59" s="7"/>
      <c r="I59" s="7"/>
      <c r="J59" s="7"/>
      <c r="K59" s="7"/>
      <c r="L59" s="7"/>
      <c r="M59" s="7"/>
      <c r="N59" s="7"/>
      <c r="O59" s="7"/>
      <c r="P59" s="7"/>
    </row>
    <row r="60" spans="1:16" x14ac:dyDescent="0.2">
      <c r="H60" s="7"/>
      <c r="I60" s="7"/>
      <c r="J60" s="7"/>
      <c r="K60" s="7"/>
      <c r="L60" s="7"/>
      <c r="M60" s="7"/>
      <c r="N60" s="7"/>
      <c r="O60" s="7"/>
      <c r="P60" s="7"/>
    </row>
    <row r="61" spans="1:16" x14ac:dyDescent="0.2">
      <c r="H61" s="7"/>
      <c r="I61" s="7"/>
      <c r="J61" s="7"/>
      <c r="K61" s="7"/>
      <c r="L61" s="7"/>
      <c r="M61" s="7"/>
      <c r="N61" s="7"/>
      <c r="O61" s="7"/>
      <c r="P61" s="7"/>
    </row>
    <row r="62" spans="1:16" x14ac:dyDescent="0.2">
      <c r="H62" s="7"/>
      <c r="I62" s="7"/>
      <c r="J62" s="7"/>
      <c r="K62" s="7"/>
      <c r="L62" s="7"/>
      <c r="M62" s="7"/>
      <c r="N62" s="7"/>
      <c r="O62" s="7"/>
      <c r="P62" s="7"/>
    </row>
    <row r="63" spans="1:16" x14ac:dyDescent="0.2">
      <c r="H63" s="7"/>
      <c r="I63" s="1"/>
      <c r="J63" s="1"/>
      <c r="K63" s="1"/>
      <c r="L63" s="1"/>
      <c r="M63" s="1"/>
      <c r="N63" s="1"/>
      <c r="O63" s="7"/>
      <c r="P63" s="7"/>
    </row>
    <row r="64" spans="1:16" x14ac:dyDescent="0.2">
      <c r="H64" s="7"/>
      <c r="I64" s="7"/>
      <c r="J64" s="7"/>
      <c r="K64" s="7"/>
      <c r="L64" s="7"/>
      <c r="M64" s="7"/>
      <c r="N64" s="7"/>
      <c r="O64" s="7"/>
      <c r="P64" s="7"/>
    </row>
    <row r="65" spans="8:16" x14ac:dyDescent="0.2">
      <c r="H65" s="7"/>
      <c r="I65" s="7"/>
      <c r="J65" s="7"/>
      <c r="K65" s="7"/>
      <c r="L65" s="7"/>
      <c r="M65" s="7"/>
      <c r="N65" s="7"/>
      <c r="O65" s="7"/>
      <c r="P65" s="7"/>
    </row>
    <row r="66" spans="8:16" x14ac:dyDescent="0.2">
      <c r="H66" s="7"/>
      <c r="I66" s="7"/>
      <c r="J66" s="7"/>
      <c r="K66" s="7"/>
      <c r="L66" s="7"/>
      <c r="M66" s="7"/>
      <c r="N66" s="7"/>
      <c r="O66" s="7"/>
      <c r="P66" s="7"/>
    </row>
    <row r="67" spans="8:16" x14ac:dyDescent="0.2">
      <c r="H67" s="7"/>
      <c r="I67" s="7"/>
      <c r="J67" s="7"/>
      <c r="K67" s="7"/>
      <c r="L67" s="7"/>
      <c r="M67" s="7"/>
      <c r="N67" s="7"/>
      <c r="O67" s="7"/>
      <c r="P67" s="7"/>
    </row>
    <row r="68" spans="8:16" x14ac:dyDescent="0.2">
      <c r="H68" s="7"/>
      <c r="I68" s="7"/>
      <c r="J68" s="7"/>
      <c r="K68" s="7"/>
      <c r="L68" s="7"/>
      <c r="M68" s="7"/>
      <c r="N68" s="7"/>
      <c r="O68" s="7"/>
      <c r="P68" s="7"/>
    </row>
    <row r="69" spans="8:16" x14ac:dyDescent="0.2">
      <c r="H69" s="7"/>
      <c r="I69" s="1"/>
      <c r="J69" s="7"/>
      <c r="K69" s="7"/>
      <c r="L69" s="7"/>
      <c r="M69" s="7"/>
      <c r="N69" s="7"/>
      <c r="O69" s="7"/>
      <c r="P69" s="7"/>
    </row>
    <row r="70" spans="8:16" x14ac:dyDescent="0.2">
      <c r="H70" s="7"/>
      <c r="I70" s="7"/>
      <c r="J70" s="1"/>
      <c r="K70" s="1"/>
      <c r="L70" s="1"/>
      <c r="M70" s="1"/>
      <c r="N70" s="1"/>
      <c r="O70" s="7"/>
      <c r="P70" s="7"/>
    </row>
    <row r="71" spans="8:16" x14ac:dyDescent="0.2">
      <c r="H71" s="7"/>
      <c r="I71" s="7"/>
      <c r="J71" s="26"/>
      <c r="K71" s="26"/>
      <c r="L71" s="26"/>
      <c r="M71" s="26"/>
      <c r="N71" s="26"/>
      <c r="O71" s="7"/>
      <c r="P71" s="7"/>
    </row>
    <row r="72" spans="8:16" x14ac:dyDescent="0.2">
      <c r="H72" s="7"/>
      <c r="I72" s="7"/>
      <c r="J72" s="7"/>
      <c r="K72" s="7"/>
      <c r="L72" s="7"/>
      <c r="M72" s="7"/>
      <c r="N72" s="7"/>
      <c r="O72" s="7"/>
      <c r="P72" s="7"/>
    </row>
    <row r="73" spans="8:16" x14ac:dyDescent="0.2">
      <c r="H73" s="7"/>
      <c r="I73" s="7"/>
      <c r="J73" s="7"/>
      <c r="K73" s="7"/>
      <c r="L73" s="7"/>
      <c r="M73" s="7"/>
      <c r="N73" s="7"/>
      <c r="O73" s="7"/>
      <c r="P73" s="7"/>
    </row>
    <row r="74" spans="8:16" x14ac:dyDescent="0.2">
      <c r="H74" s="7"/>
      <c r="I74" s="7"/>
      <c r="J74" s="7"/>
      <c r="K74" s="7"/>
      <c r="L74" s="7"/>
      <c r="M74" s="7"/>
      <c r="N74" s="7"/>
      <c r="O74" s="7"/>
      <c r="P74" s="7"/>
    </row>
    <row r="75" spans="8:16" x14ac:dyDescent="0.2">
      <c r="H75" s="7"/>
      <c r="I75" s="7"/>
      <c r="J75" s="7"/>
      <c r="K75" s="7"/>
      <c r="L75" s="7"/>
      <c r="M75" s="7"/>
      <c r="N75" s="7"/>
      <c r="O75" s="7"/>
      <c r="P75" s="7"/>
    </row>
    <row r="76" spans="8:16" x14ac:dyDescent="0.2">
      <c r="H76" s="7"/>
      <c r="I76" s="1"/>
      <c r="J76" s="1"/>
      <c r="K76" s="1"/>
      <c r="L76" s="1"/>
      <c r="M76" s="1"/>
      <c r="N76" s="1"/>
      <c r="O76" s="7"/>
      <c r="P76" s="7"/>
    </row>
    <row r="77" spans="8:16" x14ac:dyDescent="0.2">
      <c r="H77" s="7"/>
      <c r="I77" s="7"/>
      <c r="J77" s="7"/>
      <c r="K77" s="7"/>
      <c r="L77" s="7"/>
      <c r="M77" s="7"/>
      <c r="N77" s="7"/>
      <c r="O77" s="7"/>
      <c r="P77" s="7"/>
    </row>
    <row r="78" spans="8:16" x14ac:dyDescent="0.2">
      <c r="H78" s="7"/>
      <c r="I78" s="7"/>
      <c r="J78" s="7"/>
      <c r="K78" s="7"/>
      <c r="L78" s="7"/>
      <c r="M78" s="7"/>
      <c r="N78" s="7"/>
      <c r="O78" s="7"/>
      <c r="P78" s="7"/>
    </row>
    <row r="79" spans="8:16" x14ac:dyDescent="0.2">
      <c r="H79" s="7"/>
      <c r="I79" s="7"/>
      <c r="J79" s="7"/>
      <c r="K79" s="7"/>
      <c r="L79" s="7"/>
      <c r="M79" s="7"/>
      <c r="N79" s="7"/>
      <c r="O79" s="7"/>
      <c r="P79" s="7"/>
    </row>
    <row r="80" spans="8:16" x14ac:dyDescent="0.2">
      <c r="H80" s="7"/>
      <c r="I80" s="7"/>
      <c r="J80" s="7"/>
      <c r="K80" s="7"/>
      <c r="L80" s="7"/>
      <c r="M80" s="7"/>
      <c r="N80" s="7"/>
      <c r="O80" s="7"/>
      <c r="P80" s="7"/>
    </row>
    <row r="81" spans="8:16" x14ac:dyDescent="0.2">
      <c r="H81" s="7"/>
      <c r="I81" s="7"/>
      <c r="J81" s="7"/>
      <c r="K81" s="7"/>
      <c r="L81" s="7"/>
      <c r="M81" s="7"/>
      <c r="N81" s="7"/>
      <c r="O81" s="7"/>
      <c r="P81" s="7"/>
    </row>
    <row r="82" spans="8:16" x14ac:dyDescent="0.2">
      <c r="H82" s="7"/>
      <c r="I82" s="7"/>
      <c r="J82" s="7"/>
      <c r="K82" s="7"/>
      <c r="L82" s="7"/>
      <c r="M82" s="7"/>
      <c r="N82" s="7"/>
      <c r="O82" s="7"/>
      <c r="P82" s="7"/>
    </row>
    <row r="83" spans="8:16" x14ac:dyDescent="0.2">
      <c r="H83" s="7"/>
      <c r="I83" s="1"/>
      <c r="J83" s="7"/>
      <c r="K83" s="7"/>
      <c r="L83" s="7"/>
      <c r="M83" s="7"/>
      <c r="N83" s="7"/>
      <c r="O83" s="7"/>
      <c r="P83" s="7"/>
    </row>
    <row r="84" spans="8:16" x14ac:dyDescent="0.2">
      <c r="H84" s="7"/>
      <c r="I84" s="7"/>
      <c r="J84" s="1"/>
      <c r="K84" s="1"/>
      <c r="L84" s="1"/>
      <c r="M84" s="1"/>
      <c r="N84" s="1"/>
      <c r="O84" s="7"/>
      <c r="P84" s="7"/>
    </row>
    <row r="85" spans="8:16" x14ac:dyDescent="0.2">
      <c r="H85" s="7"/>
      <c r="I85" s="7"/>
      <c r="J85" s="26"/>
      <c r="K85" s="26"/>
      <c r="L85" s="26"/>
      <c r="M85" s="26"/>
      <c r="N85" s="26"/>
      <c r="O85" s="7"/>
      <c r="P85" s="7"/>
    </row>
    <row r="86" spans="8:16" x14ac:dyDescent="0.2">
      <c r="H86" s="7"/>
      <c r="I86" s="7"/>
      <c r="J86" s="7"/>
      <c r="K86" s="7"/>
      <c r="L86" s="7"/>
      <c r="M86" s="7"/>
      <c r="N86" s="7"/>
      <c r="O86" s="7"/>
      <c r="P86" s="7"/>
    </row>
    <row r="87" spans="8:16" x14ac:dyDescent="0.2">
      <c r="H87" s="7"/>
      <c r="I87" s="7"/>
      <c r="J87" s="7"/>
      <c r="K87" s="7"/>
      <c r="L87" s="7"/>
      <c r="M87" s="7"/>
      <c r="N87" s="7"/>
      <c r="O87" s="7"/>
      <c r="P87" s="7"/>
    </row>
    <row r="88" spans="8:16" x14ac:dyDescent="0.2">
      <c r="H88" s="7"/>
      <c r="I88" s="7"/>
      <c r="J88" s="7"/>
      <c r="K88" s="7"/>
      <c r="L88" s="7"/>
      <c r="M88" s="7"/>
      <c r="N88" s="7"/>
      <c r="O88" s="7"/>
      <c r="P88" s="7"/>
    </row>
    <row r="89" spans="8:16" x14ac:dyDescent="0.2">
      <c r="H89" s="7"/>
      <c r="I89" s="7"/>
      <c r="J89" s="7"/>
      <c r="K89" s="7"/>
      <c r="L89" s="7"/>
      <c r="M89" s="7"/>
      <c r="N89" s="7"/>
      <c r="O89" s="7"/>
      <c r="P89" s="7"/>
    </row>
    <row r="90" spans="8:16" x14ac:dyDescent="0.2">
      <c r="H90" s="7"/>
      <c r="I90" s="1"/>
      <c r="J90" s="1"/>
      <c r="K90" s="1"/>
      <c r="L90" s="1"/>
      <c r="M90" s="1"/>
      <c r="N90" s="1"/>
      <c r="O90" s="7"/>
      <c r="P90" s="7"/>
    </row>
    <row r="91" spans="8:16" x14ac:dyDescent="0.2">
      <c r="H91" s="7"/>
      <c r="I91" s="7"/>
      <c r="J91" s="7"/>
      <c r="K91" s="7"/>
      <c r="L91" s="7"/>
      <c r="M91" s="7"/>
      <c r="N91" s="7"/>
      <c r="O91" s="7"/>
      <c r="P91" s="7"/>
    </row>
    <row r="92" spans="8:16" x14ac:dyDescent="0.2">
      <c r="H92" s="7"/>
      <c r="I92" s="7"/>
      <c r="J92" s="7"/>
      <c r="K92" s="7"/>
      <c r="L92" s="7"/>
      <c r="M92" s="7"/>
      <c r="N92" s="7"/>
      <c r="O92" s="7"/>
      <c r="P92" s="7"/>
    </row>
    <row r="93" spans="8:16" x14ac:dyDescent="0.2">
      <c r="H93" s="7"/>
      <c r="I93" s="7"/>
      <c r="J93" s="7"/>
      <c r="K93" s="7"/>
      <c r="L93" s="7"/>
      <c r="M93" s="7"/>
      <c r="N93" s="7"/>
      <c r="O93" s="7"/>
      <c r="P93" s="7"/>
    </row>
    <row r="94" spans="8:16" x14ac:dyDescent="0.2">
      <c r="H94" s="7"/>
      <c r="I94" s="7"/>
      <c r="J94" s="7"/>
      <c r="K94" s="7"/>
      <c r="L94" s="7"/>
      <c r="M94" s="7"/>
      <c r="N94" s="7"/>
      <c r="O94" s="7"/>
      <c r="P94" s="7"/>
    </row>
    <row r="95" spans="8:16" x14ac:dyDescent="0.2">
      <c r="H95" s="7"/>
      <c r="I95" s="7"/>
      <c r="J95" s="7"/>
      <c r="K95" s="7"/>
      <c r="L95" s="7"/>
      <c r="M95" s="7"/>
      <c r="N95" s="7"/>
      <c r="O95" s="7"/>
      <c r="P95" s="7"/>
    </row>
    <row r="96" spans="8:16" x14ac:dyDescent="0.2">
      <c r="H96" s="7"/>
      <c r="I96" s="1"/>
      <c r="J96" s="7"/>
      <c r="K96" s="7"/>
      <c r="L96" s="7"/>
      <c r="M96" s="7"/>
      <c r="N96" s="7"/>
      <c r="O96" s="7"/>
      <c r="P96" s="7"/>
    </row>
    <row r="97" spans="8:16" x14ac:dyDescent="0.2">
      <c r="H97" s="7"/>
      <c r="I97" s="7"/>
      <c r="J97" s="1"/>
      <c r="K97" s="1"/>
      <c r="L97" s="1"/>
      <c r="M97" s="1"/>
      <c r="N97" s="1"/>
      <c r="O97" s="7"/>
      <c r="P97" s="7"/>
    </row>
    <row r="98" spans="8:16" x14ac:dyDescent="0.2">
      <c r="H98" s="7"/>
      <c r="I98" s="7"/>
      <c r="J98" s="26"/>
      <c r="K98" s="26"/>
      <c r="L98" s="26"/>
      <c r="M98" s="26"/>
      <c r="N98" s="26"/>
      <c r="O98" s="7"/>
      <c r="P98" s="7"/>
    </row>
    <row r="99" spans="8:16" x14ac:dyDescent="0.2">
      <c r="H99" s="7"/>
      <c r="I99" s="7"/>
      <c r="J99" s="7"/>
      <c r="K99" s="7"/>
      <c r="L99" s="7"/>
      <c r="M99" s="7"/>
      <c r="N99" s="7"/>
      <c r="O99" s="7"/>
      <c r="P99" s="7"/>
    </row>
    <row r="100" spans="8:16" x14ac:dyDescent="0.2">
      <c r="H100" s="7"/>
      <c r="I100" s="7"/>
      <c r="J100" s="7"/>
      <c r="K100" s="7"/>
      <c r="L100" s="7"/>
      <c r="M100" s="7"/>
      <c r="N100" s="7"/>
      <c r="O100" s="7"/>
      <c r="P100" s="7"/>
    </row>
    <row r="101" spans="8:16" x14ac:dyDescent="0.2">
      <c r="H101" s="7"/>
      <c r="I101" s="7"/>
      <c r="J101" s="7"/>
      <c r="K101" s="7"/>
      <c r="L101" s="7"/>
      <c r="M101" s="7"/>
      <c r="N101" s="7"/>
      <c r="O101" s="7"/>
      <c r="P101" s="7"/>
    </row>
    <row r="102" spans="8:16" x14ac:dyDescent="0.2">
      <c r="H102" s="7"/>
      <c r="I102" s="7"/>
      <c r="J102" s="7"/>
      <c r="K102" s="7"/>
      <c r="L102" s="7"/>
      <c r="M102" s="7"/>
      <c r="N102" s="7"/>
      <c r="O102" s="7"/>
      <c r="P102" s="7"/>
    </row>
    <row r="103" spans="8:16" x14ac:dyDescent="0.2">
      <c r="H103" s="7"/>
      <c r="I103" s="1"/>
      <c r="J103" s="1"/>
      <c r="K103" s="1"/>
      <c r="L103" s="1"/>
      <c r="M103" s="1"/>
      <c r="N103" s="1"/>
      <c r="O103" s="7"/>
      <c r="P103" s="7"/>
    </row>
    <row r="104" spans="8:16" x14ac:dyDescent="0.2">
      <c r="H104" s="7"/>
      <c r="I104" s="7"/>
      <c r="J104" s="7"/>
      <c r="K104" s="7"/>
      <c r="L104" s="7"/>
      <c r="M104" s="7"/>
      <c r="N104" s="7"/>
      <c r="O104" s="7"/>
      <c r="P104" s="7"/>
    </row>
    <row r="105" spans="8:16" x14ac:dyDescent="0.2">
      <c r="H105" s="7"/>
      <c r="I105" s="7"/>
      <c r="J105" s="7"/>
      <c r="K105" s="7"/>
      <c r="L105" s="7"/>
      <c r="M105" s="7"/>
      <c r="N105" s="7"/>
      <c r="O105" s="7"/>
      <c r="P105" s="7"/>
    </row>
    <row r="106" spans="8:16" x14ac:dyDescent="0.2">
      <c r="H106" s="7"/>
      <c r="I106" s="7"/>
      <c r="J106" s="7"/>
      <c r="K106" s="7"/>
      <c r="L106" s="7"/>
      <c r="M106" s="7"/>
      <c r="N106" s="7"/>
      <c r="O106" s="7"/>
      <c r="P106" s="7"/>
    </row>
    <row r="107" spans="8:16" x14ac:dyDescent="0.2">
      <c r="H107" s="7"/>
      <c r="I107" s="7"/>
      <c r="J107" s="7"/>
      <c r="K107" s="7"/>
      <c r="L107" s="7"/>
      <c r="M107" s="7"/>
      <c r="N107" s="7"/>
      <c r="O107" s="7"/>
      <c r="P107" s="7"/>
    </row>
    <row r="108" spans="8:16" x14ac:dyDescent="0.2">
      <c r="H108" s="7"/>
      <c r="I108" s="7"/>
      <c r="J108" s="7"/>
      <c r="K108" s="7"/>
      <c r="L108" s="7"/>
      <c r="M108" s="7"/>
      <c r="N108" s="7"/>
      <c r="O108" s="7"/>
      <c r="P108" s="7"/>
    </row>
    <row r="109" spans="8:16" x14ac:dyDescent="0.2">
      <c r="H109" s="7"/>
      <c r="I109" s="7"/>
      <c r="J109" s="7"/>
      <c r="K109" s="7"/>
      <c r="L109" s="7"/>
      <c r="M109" s="7"/>
      <c r="N109" s="7"/>
      <c r="O109" s="7"/>
      <c r="P109" s="7"/>
    </row>
    <row r="110" spans="8:16" x14ac:dyDescent="0.2">
      <c r="H110" s="7"/>
      <c r="I110" s="7"/>
      <c r="J110" s="7"/>
      <c r="K110" s="7"/>
      <c r="L110" s="7"/>
      <c r="M110" s="7"/>
      <c r="N110" s="7"/>
      <c r="O110" s="7"/>
      <c r="P110" s="7"/>
    </row>
    <row r="111" spans="8:16" x14ac:dyDescent="0.2">
      <c r="H111" s="7"/>
      <c r="I111" s="7"/>
      <c r="J111" s="7"/>
      <c r="K111" s="7"/>
      <c r="L111" s="7"/>
      <c r="M111" s="7"/>
      <c r="N111" s="7"/>
      <c r="O111" s="7"/>
      <c r="P111" s="7"/>
    </row>
    <row r="112" spans="8:16" x14ac:dyDescent="0.2">
      <c r="H112" s="7"/>
      <c r="I112" s="7"/>
      <c r="J112" s="7"/>
      <c r="K112" s="7"/>
      <c r="L112" s="7"/>
      <c r="M112" s="7"/>
      <c r="N112" s="7"/>
      <c r="O112" s="7"/>
      <c r="P112" s="7"/>
    </row>
    <row r="113" spans="8:16" x14ac:dyDescent="0.2">
      <c r="H113" s="7"/>
      <c r="I113" s="7"/>
      <c r="J113" s="7"/>
      <c r="K113" s="7"/>
      <c r="L113" s="7"/>
      <c r="M113" s="7"/>
      <c r="N113" s="7"/>
      <c r="O113" s="7"/>
      <c r="P113" s="7"/>
    </row>
    <row r="114" spans="8:16" x14ac:dyDescent="0.2">
      <c r="H114" s="7"/>
      <c r="I114" s="7"/>
      <c r="J114" s="7"/>
      <c r="K114" s="7"/>
      <c r="L114" s="7"/>
      <c r="M114" s="7"/>
      <c r="N114" s="7"/>
      <c r="O114" s="7"/>
      <c r="P114" s="7"/>
    </row>
    <row r="115" spans="8:16" x14ac:dyDescent="0.2">
      <c r="H115" s="7"/>
      <c r="I115" s="7"/>
      <c r="J115" s="7"/>
      <c r="K115" s="7"/>
      <c r="L115" s="7"/>
      <c r="M115" s="7"/>
      <c r="N115" s="7"/>
      <c r="O115" s="7"/>
      <c r="P115" s="7"/>
    </row>
    <row r="116" spans="8:16" x14ac:dyDescent="0.2">
      <c r="H116" s="7"/>
      <c r="I116" s="7"/>
      <c r="J116" s="1"/>
      <c r="K116" s="1"/>
      <c r="L116" s="1"/>
      <c r="M116" s="1"/>
      <c r="N116" s="1"/>
      <c r="O116" s="7"/>
      <c r="P116" s="7"/>
    </row>
    <row r="117" spans="8:16" x14ac:dyDescent="0.2">
      <c r="H117" s="7"/>
      <c r="I117" s="7"/>
      <c r="J117" s="7"/>
      <c r="K117" s="7"/>
      <c r="L117" s="7"/>
      <c r="M117" s="7"/>
      <c r="N117" s="7"/>
      <c r="O117" s="7"/>
      <c r="P117" s="7"/>
    </row>
    <row r="118" spans="8:16" x14ac:dyDescent="0.2">
      <c r="H118" s="7"/>
      <c r="I118" s="7"/>
      <c r="J118" s="7"/>
      <c r="K118" s="7"/>
      <c r="L118" s="7"/>
      <c r="M118" s="7"/>
      <c r="N118" s="7"/>
      <c r="O118" s="7"/>
      <c r="P118" s="7"/>
    </row>
    <row r="119" spans="8:16" x14ac:dyDescent="0.2">
      <c r="H119" s="7"/>
      <c r="I119" s="7"/>
      <c r="J119" s="7"/>
      <c r="K119" s="7"/>
      <c r="L119" s="7"/>
      <c r="M119" s="7"/>
      <c r="N119" s="7"/>
      <c r="O119" s="7"/>
      <c r="P119" s="7"/>
    </row>
    <row r="120" spans="8:16" x14ac:dyDescent="0.2">
      <c r="H120" s="7"/>
      <c r="I120" s="7"/>
      <c r="J120" s="7"/>
      <c r="K120" s="7"/>
      <c r="L120" s="7"/>
      <c r="M120" s="7"/>
      <c r="N120" s="7"/>
      <c r="O120" s="7"/>
      <c r="P120" s="7"/>
    </row>
    <row r="121" spans="8:16" x14ac:dyDescent="0.2">
      <c r="H121" s="7"/>
      <c r="I121" s="7"/>
      <c r="J121" s="7"/>
      <c r="K121" s="7"/>
      <c r="L121" s="7"/>
      <c r="M121" s="7"/>
      <c r="N121" s="7"/>
      <c r="O121" s="7"/>
      <c r="P121" s="7"/>
    </row>
    <row r="122" spans="8:16" x14ac:dyDescent="0.2">
      <c r="H122" s="7"/>
      <c r="I122" s="7"/>
      <c r="J122" s="7"/>
      <c r="K122" s="7"/>
      <c r="L122" s="7"/>
      <c r="M122" s="7"/>
      <c r="N122" s="7"/>
      <c r="O122" s="7"/>
      <c r="P122" s="7"/>
    </row>
    <row r="123" spans="8:16" x14ac:dyDescent="0.2">
      <c r="H123" s="7"/>
      <c r="I123" s="1"/>
      <c r="J123" s="7"/>
      <c r="K123" s="7"/>
      <c r="L123" s="7"/>
      <c r="M123" s="7"/>
      <c r="N123" s="7"/>
      <c r="O123" s="7"/>
      <c r="P123" s="7"/>
    </row>
    <row r="124" spans="8:16" x14ac:dyDescent="0.2">
      <c r="H124" s="7"/>
      <c r="I124" s="7"/>
      <c r="J124" s="1"/>
      <c r="K124" s="1"/>
      <c r="L124" s="1"/>
      <c r="M124" s="1"/>
      <c r="N124" s="1"/>
      <c r="O124" s="7"/>
      <c r="P124" s="7"/>
    </row>
    <row r="125" spans="8:16" x14ac:dyDescent="0.2">
      <c r="H125" s="7"/>
      <c r="I125" s="7"/>
      <c r="J125" s="26"/>
      <c r="K125" s="26"/>
      <c r="L125" s="26"/>
      <c r="M125" s="26"/>
      <c r="N125" s="26"/>
      <c r="O125" s="7"/>
      <c r="P125" s="7"/>
    </row>
    <row r="126" spans="8:16" x14ac:dyDescent="0.2">
      <c r="H126" s="7"/>
      <c r="I126" s="7"/>
      <c r="J126" s="7"/>
      <c r="K126" s="7"/>
      <c r="L126" s="7"/>
      <c r="M126" s="7"/>
      <c r="N126" s="7"/>
      <c r="O126" s="7"/>
      <c r="P126" s="7"/>
    </row>
    <row r="127" spans="8:16" x14ac:dyDescent="0.2">
      <c r="H127" s="7"/>
      <c r="I127" s="7"/>
      <c r="J127" s="7"/>
      <c r="K127" s="7"/>
      <c r="L127" s="7"/>
      <c r="M127" s="7"/>
      <c r="N127" s="7"/>
      <c r="O127" s="7"/>
      <c r="P127" s="7"/>
    </row>
    <row r="128" spans="8:16" x14ac:dyDescent="0.2">
      <c r="H128" s="7"/>
      <c r="I128" s="7"/>
      <c r="J128" s="7"/>
      <c r="K128" s="7"/>
      <c r="L128" s="7"/>
      <c r="M128" s="7"/>
      <c r="N128" s="7"/>
      <c r="O128" s="7"/>
      <c r="P128" s="7"/>
    </row>
    <row r="129" spans="8:16" x14ac:dyDescent="0.2">
      <c r="H129" s="7"/>
      <c r="I129" s="7"/>
      <c r="J129" s="7"/>
      <c r="K129" s="7"/>
      <c r="L129" s="7"/>
      <c r="M129" s="7"/>
      <c r="N129" s="7"/>
      <c r="O129" s="7"/>
      <c r="P129" s="7"/>
    </row>
    <row r="130" spans="8:16" x14ac:dyDescent="0.2">
      <c r="H130" s="7"/>
      <c r="I130" s="1"/>
      <c r="J130" s="1"/>
      <c r="K130" s="1"/>
      <c r="L130" s="1"/>
      <c r="M130" s="1"/>
      <c r="N130" s="1"/>
      <c r="O130" s="7"/>
      <c r="P130" s="7"/>
    </row>
    <row r="131" spans="8:16" x14ac:dyDescent="0.2">
      <c r="H131" s="7"/>
      <c r="I131" s="7"/>
      <c r="J131" s="7"/>
      <c r="K131" s="7"/>
      <c r="L131" s="7"/>
      <c r="M131" s="7"/>
      <c r="N131" s="7"/>
      <c r="O131" s="7"/>
      <c r="P131" s="7"/>
    </row>
    <row r="132" spans="8:16" x14ac:dyDescent="0.2">
      <c r="H132" s="7"/>
      <c r="I132" s="7"/>
      <c r="J132" s="7"/>
      <c r="K132" s="7"/>
      <c r="L132" s="7"/>
      <c r="M132" s="7"/>
      <c r="N132" s="7"/>
      <c r="O132" s="7"/>
      <c r="P132" s="7"/>
    </row>
    <row r="133" spans="8:16" x14ac:dyDescent="0.2">
      <c r="H133" s="7"/>
      <c r="I133" s="7"/>
      <c r="J133" s="7"/>
      <c r="K133" s="7"/>
      <c r="L133" s="7"/>
      <c r="M133" s="7"/>
      <c r="N133" s="7"/>
      <c r="O133" s="7"/>
      <c r="P133" s="7"/>
    </row>
    <row r="134" spans="8:16" x14ac:dyDescent="0.2">
      <c r="H134" s="7"/>
      <c r="I134" s="7"/>
      <c r="J134" s="7"/>
      <c r="K134" s="7"/>
      <c r="L134" s="7"/>
      <c r="M134" s="7"/>
      <c r="N134" s="7"/>
      <c r="O134" s="7"/>
      <c r="P134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Aged PE</vt:lpstr>
      <vt:lpstr>XLPE Liners</vt:lpstr>
      <vt:lpstr>Sheet3</vt:lpstr>
    </vt:vector>
  </TitlesOfParts>
  <Company>University of Leeds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Partridge</dc:creator>
  <cp:lastModifiedBy>Susan Partridge</cp:lastModifiedBy>
  <dcterms:created xsi:type="dcterms:W3CDTF">2016-05-25T11:05:49Z</dcterms:created>
  <dcterms:modified xsi:type="dcterms:W3CDTF">2016-10-28T12:58:16Z</dcterms:modified>
</cp:coreProperties>
</file>