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Academic-Services\Library-Services\RDL\Repository\Doggart_Nike\DOI_1607\"/>
    </mc:Choice>
  </mc:AlternateContent>
  <xr:revisionPtr revIDLastSave="0" documentId="13_ncr:1_{2A3E18E9-45F3-40D9-8B99-8CD27811155F}" xr6:coauthVersionLast="47" xr6:coauthVersionMax="47" xr10:uidLastSave="{00000000-0000-0000-0000-000000000000}"/>
  <bookViews>
    <workbookView xWindow="-110" yWindow="-110" windowWidth="19420" windowHeight="10300" firstSheet="1" activeTab="4" xr2:uid="{A981FDCF-9D4E-46EF-9E67-BFA5B7CA109E}"/>
  </bookViews>
  <sheets>
    <sheet name="01_In-person Questionnaire" sheetId="25" r:id="rId1"/>
    <sheet name="01a_Adjusted_Rankings" sheetId="26" r:id="rId2"/>
    <sheet name="02_Online Questionnaire" sheetId="21" r:id="rId3"/>
    <sheet name="03_Focus_Groups" sheetId="12" r:id="rId4"/>
    <sheet name="ReadMe" sheetId="2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A5" i="26"/>
  <c r="A6" i="26"/>
  <c r="A7" i="26"/>
  <c r="A8" i="26"/>
  <c r="A9" i="26"/>
  <c r="A10" i="26"/>
  <c r="A11" i="26"/>
  <c r="A12" i="26"/>
  <c r="A13" i="26"/>
  <c r="A14" i="26"/>
  <c r="A15" i="26"/>
  <c r="A16" i="26"/>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44" i="26"/>
  <c r="A45" i="26"/>
  <c r="A46" i="26"/>
  <c r="A47" i="26"/>
  <c r="A48" i="26"/>
  <c r="A49" i="26"/>
  <c r="A50" i="26"/>
  <c r="A51" i="26"/>
  <c r="A52" i="26"/>
  <c r="A53" i="26"/>
  <c r="A54" i="26"/>
  <c r="A4" i="26"/>
  <c r="BC3" i="26"/>
  <c r="BF3" i="26" s="1"/>
  <c r="BD3" i="26"/>
  <c r="BG3" i="26" s="1"/>
  <c r="BB3" i="26"/>
  <c r="BE3" i="26" s="1"/>
  <c r="AU3" i="26"/>
  <c r="AY3" i="26" s="1"/>
  <c r="AV3" i="26"/>
  <c r="AZ3" i="26" s="1"/>
  <c r="AW3" i="26"/>
  <c r="BA3" i="26" s="1"/>
  <c r="AT3" i="26"/>
  <c r="AX3" i="26" s="1"/>
  <c r="AO3" i="26"/>
  <c r="AP3" i="26"/>
  <c r="AN3" i="26"/>
  <c r="AQ3" i="26" s="1"/>
  <c r="AC3" i="26"/>
  <c r="AI3" i="26" s="1"/>
  <c r="AD3" i="26"/>
  <c r="AJ3" i="26" s="1"/>
  <c r="AE3" i="26"/>
  <c r="AK3" i="26" s="1"/>
  <c r="AF3" i="26"/>
  <c r="AL3" i="26" s="1"/>
  <c r="AG3" i="26"/>
  <c r="AM3" i="26" s="1"/>
  <c r="AB3" i="26"/>
  <c r="AH3" i="26" s="1"/>
  <c r="O3" i="26"/>
  <c r="P3" i="26"/>
  <c r="Q3" i="26"/>
  <c r="R3" i="26"/>
  <c r="S3" i="26"/>
  <c r="T3" i="26"/>
  <c r="AA3" i="26" s="1"/>
  <c r="N3" i="26"/>
  <c r="C3" i="26"/>
  <c r="D3" i="26"/>
  <c r="E3" i="26"/>
  <c r="F3" i="26"/>
  <c r="G3" i="26"/>
  <c r="B3" i="26"/>
  <c r="H3" i="26" s="1"/>
  <c r="BB5" i="26"/>
  <c r="BC5" i="26"/>
  <c r="BD5" i="26"/>
  <c r="BB6" i="26"/>
  <c r="BC6" i="26"/>
  <c r="BD6" i="26"/>
  <c r="BG6" i="26" s="1"/>
  <c r="BB7" i="26"/>
  <c r="BC7" i="26"/>
  <c r="BD7" i="26"/>
  <c r="BG7" i="26" s="1"/>
  <c r="BB8" i="26"/>
  <c r="BC8" i="26"/>
  <c r="BD8" i="26"/>
  <c r="BB9" i="26"/>
  <c r="BC9" i="26"/>
  <c r="BD9" i="26"/>
  <c r="BG9" i="26" s="1"/>
  <c r="BB10" i="26"/>
  <c r="BC10" i="26"/>
  <c r="BD10" i="26"/>
  <c r="BG10" i="26" s="1"/>
  <c r="BB11" i="26"/>
  <c r="BC11" i="26"/>
  <c r="BD11" i="26"/>
  <c r="BG11" i="26" s="1"/>
  <c r="BB12" i="26"/>
  <c r="BC12" i="26"/>
  <c r="BD12" i="26"/>
  <c r="BB13" i="26"/>
  <c r="BC13" i="26"/>
  <c r="BD13" i="26"/>
  <c r="BB14" i="26"/>
  <c r="BC14" i="26"/>
  <c r="BD14" i="26"/>
  <c r="BG14" i="26" s="1"/>
  <c r="BB15" i="26"/>
  <c r="BC15" i="26"/>
  <c r="BD15" i="26"/>
  <c r="BG15" i="26" s="1"/>
  <c r="BB16" i="26"/>
  <c r="BC16" i="26"/>
  <c r="BD16" i="26"/>
  <c r="BG16" i="26" s="1"/>
  <c r="BB17" i="26"/>
  <c r="BC17" i="26"/>
  <c r="BD17" i="26"/>
  <c r="BG17" i="26" s="1"/>
  <c r="BB18" i="26"/>
  <c r="BC18" i="26"/>
  <c r="BD18" i="26"/>
  <c r="BG18" i="26" s="1"/>
  <c r="BB19" i="26"/>
  <c r="BC19" i="26"/>
  <c r="BD19" i="26"/>
  <c r="BG19" i="26" s="1"/>
  <c r="BB20" i="26"/>
  <c r="BC20" i="26"/>
  <c r="BD20" i="26"/>
  <c r="BB21" i="26"/>
  <c r="BC21" i="26"/>
  <c r="BD21" i="26"/>
  <c r="BG21" i="26" s="1"/>
  <c r="BB22" i="26"/>
  <c r="BC22" i="26"/>
  <c r="BD22" i="26"/>
  <c r="BB23" i="26"/>
  <c r="BC23" i="26"/>
  <c r="BD23" i="26"/>
  <c r="BB24" i="26"/>
  <c r="BC24" i="26"/>
  <c r="BD24" i="26"/>
  <c r="BB25" i="26"/>
  <c r="BC25" i="26"/>
  <c r="BD25" i="26"/>
  <c r="BG25" i="26" s="1"/>
  <c r="BB26" i="26"/>
  <c r="BC26" i="26"/>
  <c r="BD26" i="26"/>
  <c r="BG26" i="26" s="1"/>
  <c r="BB27" i="26"/>
  <c r="BC27" i="26"/>
  <c r="BD27" i="26"/>
  <c r="BB28" i="26"/>
  <c r="BC28" i="26"/>
  <c r="BD28" i="26"/>
  <c r="BB29" i="26"/>
  <c r="BC29" i="26"/>
  <c r="BD29" i="26"/>
  <c r="BB30" i="26"/>
  <c r="BC30" i="26"/>
  <c r="BD30" i="26"/>
  <c r="BB31" i="26"/>
  <c r="BC31" i="26"/>
  <c r="BD31" i="26"/>
  <c r="BG31" i="26" s="1"/>
  <c r="BB32" i="26"/>
  <c r="BC32" i="26"/>
  <c r="BD32" i="26"/>
  <c r="BB33" i="26"/>
  <c r="BC33" i="26"/>
  <c r="BD33" i="26"/>
  <c r="BG33" i="26" s="1"/>
  <c r="BB34" i="26"/>
  <c r="BC34" i="26"/>
  <c r="BD34" i="26"/>
  <c r="BB35" i="26"/>
  <c r="BC35" i="26"/>
  <c r="BD35" i="26"/>
  <c r="BB36" i="26"/>
  <c r="BC36" i="26"/>
  <c r="BD36" i="26"/>
  <c r="BG36" i="26" s="1"/>
  <c r="BB37" i="26"/>
  <c r="BC37" i="26"/>
  <c r="BD37" i="26"/>
  <c r="BG37" i="26" s="1"/>
  <c r="BB38" i="26"/>
  <c r="BC38" i="26"/>
  <c r="BD38" i="26"/>
  <c r="BG38" i="26" s="1"/>
  <c r="BB39" i="26"/>
  <c r="BC39" i="26"/>
  <c r="BD39" i="26"/>
  <c r="BG39" i="26" s="1"/>
  <c r="BB40" i="26"/>
  <c r="BC40" i="26"/>
  <c r="BD40" i="26"/>
  <c r="BG40" i="26" s="1"/>
  <c r="BB41" i="26"/>
  <c r="BC41" i="26"/>
  <c r="BD41" i="26"/>
  <c r="BB42" i="26"/>
  <c r="BC42" i="26"/>
  <c r="BD42" i="26"/>
  <c r="BG42" i="26" s="1"/>
  <c r="BB43" i="26"/>
  <c r="BC43" i="26"/>
  <c r="BD43" i="26"/>
  <c r="BG43" i="26" s="1"/>
  <c r="BB44" i="26"/>
  <c r="BC44" i="26"/>
  <c r="BD44" i="26"/>
  <c r="BG44" i="26" s="1"/>
  <c r="BB45" i="26"/>
  <c r="BC45" i="26"/>
  <c r="BD45" i="26"/>
  <c r="BG45" i="26" s="1"/>
  <c r="BB46" i="26"/>
  <c r="BC46" i="26"/>
  <c r="BD46" i="26"/>
  <c r="BB47" i="26"/>
  <c r="BC47" i="26"/>
  <c r="BD47" i="26"/>
  <c r="BG47" i="26" s="1"/>
  <c r="BB48" i="26"/>
  <c r="BC48" i="26"/>
  <c r="BD48" i="26"/>
  <c r="BG48" i="26" s="1"/>
  <c r="BB49" i="26"/>
  <c r="BC49" i="26"/>
  <c r="BD49" i="26"/>
  <c r="BG49" i="26" s="1"/>
  <c r="BB50" i="26"/>
  <c r="BC50" i="26"/>
  <c r="BD50" i="26"/>
  <c r="BG50" i="26" s="1"/>
  <c r="BB51" i="26"/>
  <c r="BC51" i="26"/>
  <c r="BD51" i="26"/>
  <c r="BG51" i="26" s="1"/>
  <c r="BB52" i="26"/>
  <c r="BC52" i="26"/>
  <c r="BD52" i="26"/>
  <c r="BG52" i="26" s="1"/>
  <c r="BB53" i="26"/>
  <c r="BC53" i="26"/>
  <c r="BD53" i="26"/>
  <c r="BB54" i="26"/>
  <c r="BC54" i="26"/>
  <c r="BD54" i="26"/>
  <c r="BG54" i="26" s="1"/>
  <c r="BC4" i="26"/>
  <c r="BD4" i="26"/>
  <c r="BB4" i="26"/>
  <c r="AT28" i="26"/>
  <c r="AU28" i="26"/>
  <c r="AV28" i="26"/>
  <c r="AW28" i="26"/>
  <c r="BA28" i="26" s="1"/>
  <c r="AT29" i="26"/>
  <c r="AU29" i="26"/>
  <c r="AV29" i="26"/>
  <c r="AW29" i="26"/>
  <c r="BA29" i="26" s="1"/>
  <c r="AT30" i="26"/>
  <c r="AU30" i="26"/>
  <c r="AV30" i="26"/>
  <c r="AW30" i="26"/>
  <c r="AT31" i="26"/>
  <c r="AU31" i="26"/>
  <c r="AV31" i="26"/>
  <c r="AW31" i="26"/>
  <c r="BA31" i="26" s="1"/>
  <c r="AT32" i="26"/>
  <c r="AU32" i="26"/>
  <c r="AV32" i="26"/>
  <c r="AW32" i="26"/>
  <c r="AT33" i="26"/>
  <c r="AU33" i="26"/>
  <c r="AV33" i="26"/>
  <c r="AW33" i="26"/>
  <c r="AT34" i="26"/>
  <c r="AU34" i="26"/>
  <c r="AV34" i="26"/>
  <c r="AW34" i="26"/>
  <c r="BA34" i="26" s="1"/>
  <c r="AT35" i="26"/>
  <c r="AU35" i="26"/>
  <c r="AV35" i="26"/>
  <c r="AW35" i="26"/>
  <c r="BA35" i="26" s="1"/>
  <c r="AT36" i="26"/>
  <c r="AU36" i="26"/>
  <c r="AV36" i="26"/>
  <c r="AW36" i="26"/>
  <c r="BA36" i="26" s="1"/>
  <c r="AT37" i="26"/>
  <c r="AU37" i="26"/>
  <c r="AV37" i="26"/>
  <c r="AW37" i="26"/>
  <c r="AT38" i="26"/>
  <c r="AU38" i="26"/>
  <c r="AV38" i="26"/>
  <c r="AW38" i="26"/>
  <c r="BA38" i="26" s="1"/>
  <c r="AT39" i="26"/>
  <c r="AU39" i="26"/>
  <c r="AV39" i="26"/>
  <c r="AW39" i="26"/>
  <c r="BA39" i="26" s="1"/>
  <c r="AT40" i="26"/>
  <c r="AU40" i="26"/>
  <c r="AV40" i="26"/>
  <c r="AW40" i="26"/>
  <c r="BA40" i="26" s="1"/>
  <c r="AT41" i="26"/>
  <c r="AU41" i="26"/>
  <c r="AV41" i="26"/>
  <c r="AW41" i="26"/>
  <c r="BA41" i="26" s="1"/>
  <c r="AT42" i="26"/>
  <c r="AU42" i="26"/>
  <c r="AV42" i="26"/>
  <c r="AW42" i="26"/>
  <c r="AT43" i="26"/>
  <c r="AU43" i="26"/>
  <c r="AV43" i="26"/>
  <c r="AW43" i="26"/>
  <c r="BA43" i="26" s="1"/>
  <c r="AT44" i="26"/>
  <c r="AU44" i="26"/>
  <c r="AV44" i="26"/>
  <c r="AW44" i="26"/>
  <c r="AT45" i="26"/>
  <c r="AU45" i="26"/>
  <c r="AV45" i="26"/>
  <c r="AW45" i="26"/>
  <c r="BA45" i="26" s="1"/>
  <c r="AT46" i="26"/>
  <c r="AU46" i="26"/>
  <c r="AV46" i="26"/>
  <c r="AW46" i="26"/>
  <c r="AT47" i="26"/>
  <c r="AU47" i="26"/>
  <c r="AV47" i="26"/>
  <c r="AW47" i="26"/>
  <c r="AT48" i="26"/>
  <c r="AU48" i="26"/>
  <c r="AV48" i="26"/>
  <c r="AW48" i="26"/>
  <c r="AT49" i="26"/>
  <c r="AU49" i="26"/>
  <c r="AV49" i="26"/>
  <c r="AW49" i="26"/>
  <c r="AT50" i="26"/>
  <c r="AU50" i="26"/>
  <c r="AV50" i="26"/>
  <c r="AW50" i="26"/>
  <c r="AT51" i="26"/>
  <c r="AU51" i="26"/>
  <c r="AV51" i="26"/>
  <c r="AW51" i="26"/>
  <c r="AT52" i="26"/>
  <c r="AU52" i="26"/>
  <c r="AV52" i="26"/>
  <c r="AW52" i="26"/>
  <c r="AT53" i="26"/>
  <c r="AU53" i="26"/>
  <c r="AV53" i="26"/>
  <c r="AW53" i="26"/>
  <c r="AT54" i="26"/>
  <c r="AU54" i="26"/>
  <c r="AV54" i="26"/>
  <c r="AW54" i="26"/>
  <c r="BA54" i="26" s="1"/>
  <c r="AT18" i="26"/>
  <c r="AU18" i="26"/>
  <c r="AV18" i="26"/>
  <c r="AW18" i="26"/>
  <c r="BA18" i="26" s="1"/>
  <c r="AT19" i="26"/>
  <c r="AU19" i="26"/>
  <c r="AV19" i="26"/>
  <c r="AW19" i="26"/>
  <c r="AT20" i="26"/>
  <c r="AU20" i="26"/>
  <c r="AV20" i="26"/>
  <c r="AW20" i="26"/>
  <c r="BA20" i="26" s="1"/>
  <c r="AT21" i="26"/>
  <c r="AU21" i="26"/>
  <c r="AV21" i="26"/>
  <c r="AW21" i="26"/>
  <c r="BA21" i="26" s="1"/>
  <c r="AT22" i="26"/>
  <c r="AU22" i="26"/>
  <c r="AV22" i="26"/>
  <c r="AW22" i="26"/>
  <c r="AT23" i="26"/>
  <c r="AU23" i="26"/>
  <c r="AV23" i="26"/>
  <c r="AW23" i="26"/>
  <c r="AT24" i="26"/>
  <c r="AU24" i="26"/>
  <c r="AV24" i="26"/>
  <c r="AW24" i="26"/>
  <c r="BA24" i="26" s="1"/>
  <c r="AT25" i="26"/>
  <c r="AU25" i="26"/>
  <c r="AV25" i="26"/>
  <c r="AW25" i="26"/>
  <c r="AT26" i="26"/>
  <c r="AU26" i="26"/>
  <c r="AV26" i="26"/>
  <c r="AW26" i="26"/>
  <c r="BA26" i="26" s="1"/>
  <c r="AT27" i="26"/>
  <c r="AU27" i="26"/>
  <c r="AV27" i="26"/>
  <c r="AW27" i="26"/>
  <c r="AT5" i="26"/>
  <c r="AU5" i="26"/>
  <c r="AV5" i="26"/>
  <c r="AW5" i="26"/>
  <c r="BA5" i="26" s="1"/>
  <c r="AT6" i="26"/>
  <c r="AU6" i="26"/>
  <c r="AV6" i="26"/>
  <c r="AW6" i="26"/>
  <c r="BA6" i="26" s="1"/>
  <c r="AT7" i="26"/>
  <c r="AU7" i="26"/>
  <c r="AV7" i="26"/>
  <c r="AW7" i="26"/>
  <c r="AT8" i="26"/>
  <c r="AU8" i="26"/>
  <c r="AV8" i="26"/>
  <c r="AW8" i="26"/>
  <c r="BA8" i="26" s="1"/>
  <c r="AT9" i="26"/>
  <c r="AU9" i="26"/>
  <c r="AV9" i="26"/>
  <c r="AW9" i="26"/>
  <c r="AT10" i="26"/>
  <c r="AU10" i="26"/>
  <c r="AV10" i="26"/>
  <c r="AW10" i="26"/>
  <c r="BA10" i="26" s="1"/>
  <c r="AT11" i="26"/>
  <c r="AU11" i="26"/>
  <c r="AV11" i="26"/>
  <c r="AW11" i="26"/>
  <c r="BA11" i="26" s="1"/>
  <c r="AT12" i="26"/>
  <c r="AU12" i="26"/>
  <c r="AV12" i="26"/>
  <c r="AW12" i="26"/>
  <c r="BA12" i="26" s="1"/>
  <c r="AT13" i="26"/>
  <c r="AU13" i="26"/>
  <c r="AV13" i="26"/>
  <c r="AW13" i="26"/>
  <c r="AT14" i="26"/>
  <c r="AU14" i="26"/>
  <c r="AV14" i="26"/>
  <c r="AW14" i="26"/>
  <c r="AT15" i="26"/>
  <c r="AU15" i="26"/>
  <c r="AV15" i="26"/>
  <c r="AW15" i="26"/>
  <c r="AT16" i="26"/>
  <c r="AU16" i="26"/>
  <c r="AV16" i="26"/>
  <c r="AW16" i="26"/>
  <c r="BA16" i="26" s="1"/>
  <c r="AT17" i="26"/>
  <c r="AU17" i="26"/>
  <c r="AV17" i="26"/>
  <c r="AW17" i="26"/>
  <c r="BA17" i="26" s="1"/>
  <c r="AU4" i="26"/>
  <c r="AV4" i="26"/>
  <c r="AW4" i="26"/>
  <c r="AT4" i="26"/>
  <c r="AN5" i="26"/>
  <c r="AO5" i="26"/>
  <c r="AP5" i="26"/>
  <c r="AS5" i="26" s="1"/>
  <c r="AN6" i="26"/>
  <c r="AO6" i="26"/>
  <c r="AP6" i="26"/>
  <c r="AN7" i="26"/>
  <c r="AO7" i="26"/>
  <c r="AP7" i="26"/>
  <c r="AS7" i="26" s="1"/>
  <c r="AN8" i="26"/>
  <c r="AO8" i="26"/>
  <c r="AP8" i="26"/>
  <c r="AS8" i="26" s="1"/>
  <c r="AN9" i="26"/>
  <c r="AO9" i="26"/>
  <c r="AP9" i="26"/>
  <c r="AS9" i="26" s="1"/>
  <c r="AN10" i="26"/>
  <c r="AO10" i="26"/>
  <c r="AP10" i="26"/>
  <c r="AS10" i="26" s="1"/>
  <c r="AN11" i="26"/>
  <c r="AO11" i="26"/>
  <c r="AP11" i="26"/>
  <c r="AS11" i="26" s="1"/>
  <c r="AN12" i="26"/>
  <c r="AO12" i="26"/>
  <c r="AP12" i="26"/>
  <c r="AS12" i="26" s="1"/>
  <c r="AN13" i="26"/>
  <c r="AO13" i="26"/>
  <c r="AP13" i="26"/>
  <c r="AN14" i="26"/>
  <c r="AO14" i="26"/>
  <c r="AP14" i="26"/>
  <c r="AS14" i="26" s="1"/>
  <c r="AN15" i="26"/>
  <c r="AO15" i="26"/>
  <c r="AP15" i="26"/>
  <c r="AS15" i="26" s="1"/>
  <c r="AN16" i="26"/>
  <c r="AO16" i="26"/>
  <c r="AP16" i="26"/>
  <c r="AS16" i="26" s="1"/>
  <c r="AN17" i="26"/>
  <c r="AO17" i="26"/>
  <c r="AP17" i="26"/>
  <c r="AS17" i="26" s="1"/>
  <c r="AN18" i="26"/>
  <c r="AO18" i="26"/>
  <c r="AP18" i="26"/>
  <c r="AN19" i="26"/>
  <c r="AO19" i="26"/>
  <c r="AP19" i="26"/>
  <c r="AS19" i="26" s="1"/>
  <c r="AN20" i="26"/>
  <c r="AO20" i="26"/>
  <c r="AP20" i="26"/>
  <c r="AS20" i="26" s="1"/>
  <c r="AN21" i="26"/>
  <c r="AO21" i="26"/>
  <c r="AP21" i="26"/>
  <c r="AS21" i="26" s="1"/>
  <c r="AN22" i="26"/>
  <c r="AO22" i="26"/>
  <c r="AP22" i="26"/>
  <c r="AS22" i="26" s="1"/>
  <c r="AN23" i="26"/>
  <c r="AO23" i="26"/>
  <c r="AP23" i="26"/>
  <c r="AS23" i="26" s="1"/>
  <c r="AN24" i="26"/>
  <c r="AO24" i="26"/>
  <c r="AP24" i="26"/>
  <c r="AS24" i="26" s="1"/>
  <c r="AN25" i="26"/>
  <c r="AO25" i="26"/>
  <c r="AP25" i="26"/>
  <c r="AN26" i="26"/>
  <c r="AO26" i="26"/>
  <c r="AP26" i="26"/>
  <c r="AN27" i="26"/>
  <c r="AO27" i="26"/>
  <c r="AP27" i="26"/>
  <c r="AS27" i="26" s="1"/>
  <c r="AN28" i="26"/>
  <c r="AO28" i="26"/>
  <c r="AP28" i="26"/>
  <c r="AN29" i="26"/>
  <c r="AO29" i="26"/>
  <c r="AP29" i="26"/>
  <c r="AS29" i="26" s="1"/>
  <c r="AN30" i="26"/>
  <c r="AO30" i="26"/>
  <c r="AP30" i="26"/>
  <c r="AS30" i="26" s="1"/>
  <c r="AN31" i="26"/>
  <c r="AO31" i="26"/>
  <c r="AP31" i="26"/>
  <c r="AS31" i="26" s="1"/>
  <c r="AN32" i="26"/>
  <c r="AO32" i="26"/>
  <c r="AP32" i="26"/>
  <c r="AS32" i="26" s="1"/>
  <c r="AN33" i="26"/>
  <c r="AO33" i="26"/>
  <c r="AP33" i="26"/>
  <c r="AN34" i="26"/>
  <c r="AO34" i="26"/>
  <c r="AP34" i="26"/>
  <c r="AS34" i="26" s="1"/>
  <c r="AN35" i="26"/>
  <c r="AO35" i="26"/>
  <c r="AP35" i="26"/>
  <c r="AS35" i="26" s="1"/>
  <c r="AN36" i="26"/>
  <c r="AO36" i="26"/>
  <c r="AP36" i="26"/>
  <c r="AS36" i="26" s="1"/>
  <c r="AN37" i="26"/>
  <c r="AO37" i="26"/>
  <c r="AP37" i="26"/>
  <c r="AN38" i="26"/>
  <c r="AO38" i="26"/>
  <c r="AP38" i="26"/>
  <c r="AS38" i="26" s="1"/>
  <c r="AN39" i="26"/>
  <c r="AO39" i="26"/>
  <c r="AP39" i="26"/>
  <c r="AS39" i="26" s="1"/>
  <c r="AN40" i="26"/>
  <c r="AO40" i="26"/>
  <c r="AP40" i="26"/>
  <c r="AS40" i="26" s="1"/>
  <c r="AN41" i="26"/>
  <c r="AO41" i="26"/>
  <c r="AP41" i="26"/>
  <c r="AS41" i="26" s="1"/>
  <c r="AN42" i="26"/>
  <c r="AO42" i="26"/>
  <c r="AP42" i="26"/>
  <c r="AS42" i="26" s="1"/>
  <c r="AN43" i="26"/>
  <c r="AO43" i="26"/>
  <c r="AP43" i="26"/>
  <c r="AS43" i="26" s="1"/>
  <c r="AN44" i="26"/>
  <c r="AO44" i="26"/>
  <c r="AP44" i="26"/>
  <c r="AN45" i="26"/>
  <c r="AO45" i="26"/>
  <c r="AP45" i="26"/>
  <c r="AS45" i="26" s="1"/>
  <c r="AN46" i="26"/>
  <c r="AO46" i="26"/>
  <c r="AP46" i="26"/>
  <c r="AS46" i="26" s="1"/>
  <c r="AN47" i="26"/>
  <c r="AO47" i="26"/>
  <c r="AP47" i="26"/>
  <c r="AS47" i="26" s="1"/>
  <c r="AN48" i="26"/>
  <c r="AO48" i="26"/>
  <c r="AP48" i="26"/>
  <c r="AS48" i="26" s="1"/>
  <c r="AN49" i="26"/>
  <c r="AO49" i="26"/>
  <c r="AP49" i="26"/>
  <c r="AS49" i="26" s="1"/>
  <c r="AN50" i="26"/>
  <c r="AO50" i="26"/>
  <c r="AP50" i="26"/>
  <c r="AN51" i="26"/>
  <c r="AO51" i="26"/>
  <c r="AP51" i="26"/>
  <c r="AN52" i="26"/>
  <c r="AO52" i="26"/>
  <c r="AP52" i="26"/>
  <c r="AN53" i="26"/>
  <c r="AO53" i="26"/>
  <c r="AP53" i="26"/>
  <c r="AN54" i="26"/>
  <c r="AO54" i="26"/>
  <c r="AP54" i="26"/>
  <c r="AS54" i="26" s="1"/>
  <c r="AO4" i="26"/>
  <c r="AP4" i="26"/>
  <c r="AN4" i="26"/>
  <c r="AQ4" i="26"/>
  <c r="AB5" i="26"/>
  <c r="AC5" i="26"/>
  <c r="AD5" i="26"/>
  <c r="AE5" i="26"/>
  <c r="AF5" i="26"/>
  <c r="AG5" i="26"/>
  <c r="AM5" i="26" s="1"/>
  <c r="AB6" i="26"/>
  <c r="AC6" i="26"/>
  <c r="AD6" i="26"/>
  <c r="AE6" i="26"/>
  <c r="AF6" i="26"/>
  <c r="AG6" i="26"/>
  <c r="AB7" i="26"/>
  <c r="AC7" i="26"/>
  <c r="AD7" i="26"/>
  <c r="AE7" i="26"/>
  <c r="AF7" i="26"/>
  <c r="AG7" i="26"/>
  <c r="AB8" i="26"/>
  <c r="AC8" i="26"/>
  <c r="AD8" i="26"/>
  <c r="AE8" i="26"/>
  <c r="AF8" i="26"/>
  <c r="AG8" i="26"/>
  <c r="AB9" i="26"/>
  <c r="AC9" i="26"/>
  <c r="AD9" i="26"/>
  <c r="AE9" i="26"/>
  <c r="AF9" i="26"/>
  <c r="AG9" i="26"/>
  <c r="AM9" i="26" s="1"/>
  <c r="AB10" i="26"/>
  <c r="AC10" i="26"/>
  <c r="AD10" i="26"/>
  <c r="AE10" i="26"/>
  <c r="AF10" i="26"/>
  <c r="AG10" i="26"/>
  <c r="AM10" i="26" s="1"/>
  <c r="AB11" i="26"/>
  <c r="AC11" i="26"/>
  <c r="AD11" i="26"/>
  <c r="AE11" i="26"/>
  <c r="AF11" i="26"/>
  <c r="AG11" i="26"/>
  <c r="AB12" i="26"/>
  <c r="AC12" i="26"/>
  <c r="AD12" i="26"/>
  <c r="AE12" i="26"/>
  <c r="AF12" i="26"/>
  <c r="AG12" i="26"/>
  <c r="AM12" i="26" s="1"/>
  <c r="AB13" i="26"/>
  <c r="AC13" i="26"/>
  <c r="AD13" i="26"/>
  <c r="AE13" i="26"/>
  <c r="AF13" i="26"/>
  <c r="AG13" i="26"/>
  <c r="AB14" i="26"/>
  <c r="AC14" i="26"/>
  <c r="AD14" i="26"/>
  <c r="AE14" i="26"/>
  <c r="AF14" i="26"/>
  <c r="AG14" i="26"/>
  <c r="AB15" i="26"/>
  <c r="AC15" i="26"/>
  <c r="AD15" i="26"/>
  <c r="AE15" i="26"/>
  <c r="AF15" i="26"/>
  <c r="AG15" i="26"/>
  <c r="AB16" i="26"/>
  <c r="AC16" i="26"/>
  <c r="AD16" i="26"/>
  <c r="AE16" i="26"/>
  <c r="AF16" i="26"/>
  <c r="AG16" i="26"/>
  <c r="AM16" i="26" s="1"/>
  <c r="AB17" i="26"/>
  <c r="AC17" i="26"/>
  <c r="AD17" i="26"/>
  <c r="AE17" i="26"/>
  <c r="AF17" i="26"/>
  <c r="AG17" i="26"/>
  <c r="AM17" i="26" s="1"/>
  <c r="AB18" i="26"/>
  <c r="AC18" i="26"/>
  <c r="AD18" i="26"/>
  <c r="AE18" i="26"/>
  <c r="AF18" i="26"/>
  <c r="AG18" i="26"/>
  <c r="AB19" i="26"/>
  <c r="AC19" i="26"/>
  <c r="AD19" i="26"/>
  <c r="AE19" i="26"/>
  <c r="AF19" i="26"/>
  <c r="AG19" i="26"/>
  <c r="AM19" i="26" s="1"/>
  <c r="AB20" i="26"/>
  <c r="AC20" i="26"/>
  <c r="AD20" i="26"/>
  <c r="AE20" i="26"/>
  <c r="AF20" i="26"/>
  <c r="AG20" i="26"/>
  <c r="AM20" i="26" s="1"/>
  <c r="AB21" i="26"/>
  <c r="AC21" i="26"/>
  <c r="AD21" i="26"/>
  <c r="AE21" i="26"/>
  <c r="AF21" i="26"/>
  <c r="AG21" i="26"/>
  <c r="AM21" i="26" s="1"/>
  <c r="AB22" i="26"/>
  <c r="AC22" i="26"/>
  <c r="AD22" i="26"/>
  <c r="AE22" i="26"/>
  <c r="AF22" i="26"/>
  <c r="AG22" i="26"/>
  <c r="AM22" i="26" s="1"/>
  <c r="AB23" i="26"/>
  <c r="AC23" i="26"/>
  <c r="AD23" i="26"/>
  <c r="AE23" i="26"/>
  <c r="AF23" i="26"/>
  <c r="AG23" i="26"/>
  <c r="AB24" i="26"/>
  <c r="AC24" i="26"/>
  <c r="AD24" i="26"/>
  <c r="AE24" i="26"/>
  <c r="AF24" i="26"/>
  <c r="AG24" i="26"/>
  <c r="AM24" i="26" s="1"/>
  <c r="AB25" i="26"/>
  <c r="AC25" i="26"/>
  <c r="AD25" i="26"/>
  <c r="AE25" i="26"/>
  <c r="AF25" i="26"/>
  <c r="AG25" i="26"/>
  <c r="AM25" i="26" s="1"/>
  <c r="AB26" i="26"/>
  <c r="AC26" i="26"/>
  <c r="AD26" i="26"/>
  <c r="AE26" i="26"/>
  <c r="AF26" i="26"/>
  <c r="AG26" i="26"/>
  <c r="AM26" i="26" s="1"/>
  <c r="AB27" i="26"/>
  <c r="AC27" i="26"/>
  <c r="AD27" i="26"/>
  <c r="AE27" i="26"/>
  <c r="AF27" i="26"/>
  <c r="AG27" i="26"/>
  <c r="AB28" i="26"/>
  <c r="AC28" i="26"/>
  <c r="AD28" i="26"/>
  <c r="AE28" i="26"/>
  <c r="AF28" i="26"/>
  <c r="AG28" i="26"/>
  <c r="AM28" i="26" s="1"/>
  <c r="AB29" i="26"/>
  <c r="AC29" i="26"/>
  <c r="AD29" i="26"/>
  <c r="AE29" i="26"/>
  <c r="AF29" i="26"/>
  <c r="AG29" i="26"/>
  <c r="AM29" i="26" s="1"/>
  <c r="AB30" i="26"/>
  <c r="AC30" i="26"/>
  <c r="AD30" i="26"/>
  <c r="AE30" i="26"/>
  <c r="AF30" i="26"/>
  <c r="AG30" i="26"/>
  <c r="AB31" i="26"/>
  <c r="AC31" i="26"/>
  <c r="AD31" i="26"/>
  <c r="AE31" i="26"/>
  <c r="AF31" i="26"/>
  <c r="AG31" i="26"/>
  <c r="AB32" i="26"/>
  <c r="AC32" i="26"/>
  <c r="AD32" i="26"/>
  <c r="AE32" i="26"/>
  <c r="AF32" i="26"/>
  <c r="AG32" i="26"/>
  <c r="AM32" i="26" s="1"/>
  <c r="AB33" i="26"/>
  <c r="AC33" i="26"/>
  <c r="AD33" i="26"/>
  <c r="AE33" i="26"/>
  <c r="AF33" i="26"/>
  <c r="AG33" i="26"/>
  <c r="AB34" i="26"/>
  <c r="AC34" i="26"/>
  <c r="AD34" i="26"/>
  <c r="AE34" i="26"/>
  <c r="AF34" i="26"/>
  <c r="AG34" i="26"/>
  <c r="AM34" i="26" s="1"/>
  <c r="AB35" i="26"/>
  <c r="AC35" i="26"/>
  <c r="AD35" i="26"/>
  <c r="AE35" i="26"/>
  <c r="AF35" i="26"/>
  <c r="AG35" i="26"/>
  <c r="AM35" i="26" s="1"/>
  <c r="AB36" i="26"/>
  <c r="AC36" i="26"/>
  <c r="AD36" i="26"/>
  <c r="AE36" i="26"/>
  <c r="AF36" i="26"/>
  <c r="AG36" i="26"/>
  <c r="AB37" i="26"/>
  <c r="AC37" i="26"/>
  <c r="AD37" i="26"/>
  <c r="AE37" i="26"/>
  <c r="AF37" i="26"/>
  <c r="AG37" i="26"/>
  <c r="AM37" i="26" s="1"/>
  <c r="AB38" i="26"/>
  <c r="AC38" i="26"/>
  <c r="AD38" i="26"/>
  <c r="AE38" i="26"/>
  <c r="AF38" i="26"/>
  <c r="AG38" i="26"/>
  <c r="AB39" i="26"/>
  <c r="AC39" i="26"/>
  <c r="AD39" i="26"/>
  <c r="AE39" i="26"/>
  <c r="AF39" i="26"/>
  <c r="AG39" i="26"/>
  <c r="AB40" i="26"/>
  <c r="AC40" i="26"/>
  <c r="AD40" i="26"/>
  <c r="AE40" i="26"/>
  <c r="AF40" i="26"/>
  <c r="AG40" i="26"/>
  <c r="AM40" i="26" s="1"/>
  <c r="AB41" i="26"/>
  <c r="AC41" i="26"/>
  <c r="AD41" i="26"/>
  <c r="AE41" i="26"/>
  <c r="AF41" i="26"/>
  <c r="AG41" i="26"/>
  <c r="AB42" i="26"/>
  <c r="AC42" i="26"/>
  <c r="AD42" i="26"/>
  <c r="AE42" i="26"/>
  <c r="AF42" i="26"/>
  <c r="AG42" i="26"/>
  <c r="AB43" i="26"/>
  <c r="AC43" i="26"/>
  <c r="AD43" i="26"/>
  <c r="AE43" i="26"/>
  <c r="AF43" i="26"/>
  <c r="AG43" i="26"/>
  <c r="AM43" i="26" s="1"/>
  <c r="AB44" i="26"/>
  <c r="AC44" i="26"/>
  <c r="AD44" i="26"/>
  <c r="AE44" i="26"/>
  <c r="AF44" i="26"/>
  <c r="AG44" i="26"/>
  <c r="AM44" i="26" s="1"/>
  <c r="AB45" i="26"/>
  <c r="AC45" i="26"/>
  <c r="AD45" i="26"/>
  <c r="AE45" i="26"/>
  <c r="AF45" i="26"/>
  <c r="AG45" i="26"/>
  <c r="AB46" i="26"/>
  <c r="AC46" i="26"/>
  <c r="AD46" i="26"/>
  <c r="AE46" i="26"/>
  <c r="AF46" i="26"/>
  <c r="AG46" i="26"/>
  <c r="AM46" i="26" s="1"/>
  <c r="AB47" i="26"/>
  <c r="AC47" i="26"/>
  <c r="AD47" i="26"/>
  <c r="AE47" i="26"/>
  <c r="AF47" i="26"/>
  <c r="AG47" i="26"/>
  <c r="AM47" i="26" s="1"/>
  <c r="AB48" i="26"/>
  <c r="AC48" i="26"/>
  <c r="AD48" i="26"/>
  <c r="AE48" i="26"/>
  <c r="AF48" i="26"/>
  <c r="AG48" i="26"/>
  <c r="AB49" i="26"/>
  <c r="AC49" i="26"/>
  <c r="AD49" i="26"/>
  <c r="AE49" i="26"/>
  <c r="AF49" i="26"/>
  <c r="AG49" i="26"/>
  <c r="AM49" i="26" s="1"/>
  <c r="AB50" i="26"/>
  <c r="AC50" i="26"/>
  <c r="AD50" i="26"/>
  <c r="AE50" i="26"/>
  <c r="AF50" i="26"/>
  <c r="AG50" i="26"/>
  <c r="AM50" i="26" s="1"/>
  <c r="AB51" i="26"/>
  <c r="AC51" i="26"/>
  <c r="AD51" i="26"/>
  <c r="AE51" i="26"/>
  <c r="AF51" i="26"/>
  <c r="AG51" i="26"/>
  <c r="AM51" i="26" s="1"/>
  <c r="AB52" i="26"/>
  <c r="AC52" i="26"/>
  <c r="AD52" i="26"/>
  <c r="AE52" i="26"/>
  <c r="AF52" i="26"/>
  <c r="AG52" i="26"/>
  <c r="AB53" i="26"/>
  <c r="AC53" i="26"/>
  <c r="AD53" i="26"/>
  <c r="AE53" i="26"/>
  <c r="AF53" i="26"/>
  <c r="AG53" i="26"/>
  <c r="AM53" i="26" s="1"/>
  <c r="AB54" i="26"/>
  <c r="AC54" i="26"/>
  <c r="AD54" i="26"/>
  <c r="AE54" i="26"/>
  <c r="AF54" i="26"/>
  <c r="AG54" i="26"/>
  <c r="AM54" i="26" s="1"/>
  <c r="AC4" i="26"/>
  <c r="AD4" i="26"/>
  <c r="AE4" i="26"/>
  <c r="AF4" i="26"/>
  <c r="AG4" i="26"/>
  <c r="AB4" i="26"/>
  <c r="AH4" i="26" s="1"/>
  <c r="N5" i="26"/>
  <c r="O5" i="26"/>
  <c r="P5" i="26"/>
  <c r="Q5" i="26"/>
  <c r="R5" i="26"/>
  <c r="S5" i="26"/>
  <c r="T5" i="26"/>
  <c r="N6" i="26"/>
  <c r="O6" i="26"/>
  <c r="P6" i="26"/>
  <c r="Q6" i="26"/>
  <c r="R6" i="26"/>
  <c r="S6" i="26"/>
  <c r="T6" i="26"/>
  <c r="AA6" i="26" s="1"/>
  <c r="N7" i="26"/>
  <c r="O7" i="26"/>
  <c r="P7" i="26"/>
  <c r="Q7" i="26"/>
  <c r="R7" i="26"/>
  <c r="S7" i="26"/>
  <c r="T7" i="26"/>
  <c r="N8" i="26"/>
  <c r="O8" i="26"/>
  <c r="P8" i="26"/>
  <c r="Q8" i="26"/>
  <c r="R8" i="26"/>
  <c r="S8" i="26"/>
  <c r="T8" i="26"/>
  <c r="AA8" i="26" s="1"/>
  <c r="N9" i="26"/>
  <c r="O9" i="26"/>
  <c r="P9" i="26"/>
  <c r="Q9" i="26"/>
  <c r="R9" i="26"/>
  <c r="S9" i="26"/>
  <c r="T9" i="26"/>
  <c r="AA9" i="26" s="1"/>
  <c r="N10" i="26"/>
  <c r="O10" i="26"/>
  <c r="P10" i="26"/>
  <c r="Q10" i="26"/>
  <c r="R10" i="26"/>
  <c r="S10" i="26"/>
  <c r="T10" i="26"/>
  <c r="AA10" i="26" s="1"/>
  <c r="N11" i="26"/>
  <c r="O11" i="26"/>
  <c r="P11" i="26"/>
  <c r="Q11" i="26"/>
  <c r="R11" i="26"/>
  <c r="S11" i="26"/>
  <c r="T11" i="26"/>
  <c r="N12" i="26"/>
  <c r="O12" i="26"/>
  <c r="P12" i="26"/>
  <c r="Q12" i="26"/>
  <c r="R12" i="26"/>
  <c r="S12" i="26"/>
  <c r="T12" i="26"/>
  <c r="AA12" i="26" s="1"/>
  <c r="N13" i="26"/>
  <c r="O13" i="26"/>
  <c r="P13" i="26"/>
  <c r="Q13" i="26"/>
  <c r="R13" i="26"/>
  <c r="S13" i="26"/>
  <c r="T13" i="26"/>
  <c r="AA13" i="26" s="1"/>
  <c r="N14" i="26"/>
  <c r="O14" i="26"/>
  <c r="P14" i="26"/>
  <c r="Q14" i="26"/>
  <c r="R14" i="26"/>
  <c r="S14" i="26"/>
  <c r="T14" i="26"/>
  <c r="N15" i="26"/>
  <c r="O15" i="26"/>
  <c r="P15" i="26"/>
  <c r="Q15" i="26"/>
  <c r="R15" i="26"/>
  <c r="S15" i="26"/>
  <c r="T15" i="26"/>
  <c r="N16" i="26"/>
  <c r="O16" i="26"/>
  <c r="P16" i="26"/>
  <c r="Q16" i="26"/>
  <c r="R16" i="26"/>
  <c r="S16" i="26"/>
  <c r="T16" i="26"/>
  <c r="AA16" i="26" s="1"/>
  <c r="N17" i="26"/>
  <c r="O17" i="26"/>
  <c r="P17" i="26"/>
  <c r="Q17" i="26"/>
  <c r="R17" i="26"/>
  <c r="S17" i="26"/>
  <c r="T17" i="26"/>
  <c r="AA17" i="26" s="1"/>
  <c r="N18" i="26"/>
  <c r="O18" i="26"/>
  <c r="P18" i="26"/>
  <c r="Q18" i="26"/>
  <c r="R18" i="26"/>
  <c r="S18" i="26"/>
  <c r="T18" i="26"/>
  <c r="N19" i="26"/>
  <c r="O19" i="26"/>
  <c r="P19" i="26"/>
  <c r="Q19" i="26"/>
  <c r="R19" i="26"/>
  <c r="S19" i="26"/>
  <c r="T19" i="26"/>
  <c r="AA19" i="26" s="1"/>
  <c r="N20" i="26"/>
  <c r="O20" i="26"/>
  <c r="P20" i="26"/>
  <c r="Q20" i="26"/>
  <c r="R20" i="26"/>
  <c r="S20" i="26"/>
  <c r="T20" i="26"/>
  <c r="AA20" i="26" s="1"/>
  <c r="N21" i="26"/>
  <c r="O21" i="26"/>
  <c r="P21" i="26"/>
  <c r="Q21" i="26"/>
  <c r="R21" i="26"/>
  <c r="S21" i="26"/>
  <c r="T21" i="26"/>
  <c r="N22" i="26"/>
  <c r="O22" i="26"/>
  <c r="P22" i="26"/>
  <c r="Q22" i="26"/>
  <c r="R22" i="26"/>
  <c r="S22" i="26"/>
  <c r="T22" i="26"/>
  <c r="N23" i="26"/>
  <c r="O23" i="26"/>
  <c r="P23" i="26"/>
  <c r="Q23" i="26"/>
  <c r="R23" i="26"/>
  <c r="S23" i="26"/>
  <c r="T23" i="26"/>
  <c r="AA23" i="26" s="1"/>
  <c r="N24" i="26"/>
  <c r="O24" i="26"/>
  <c r="P24" i="26"/>
  <c r="Q24" i="26"/>
  <c r="R24" i="26"/>
  <c r="S24" i="26"/>
  <c r="T24" i="26"/>
  <c r="N25" i="26"/>
  <c r="O25" i="26"/>
  <c r="P25" i="26"/>
  <c r="Q25" i="26"/>
  <c r="R25" i="26"/>
  <c r="S25" i="26"/>
  <c r="T25" i="26"/>
  <c r="AA25" i="26" s="1"/>
  <c r="N26" i="26"/>
  <c r="O26" i="26"/>
  <c r="P26" i="26"/>
  <c r="Q26" i="26"/>
  <c r="R26" i="26"/>
  <c r="S26" i="26"/>
  <c r="T26" i="26"/>
  <c r="AA26" i="26" s="1"/>
  <c r="N27" i="26"/>
  <c r="O27" i="26"/>
  <c r="P27" i="26"/>
  <c r="Q27" i="26"/>
  <c r="R27" i="26"/>
  <c r="S27" i="26"/>
  <c r="T27" i="26"/>
  <c r="AA27" i="26" s="1"/>
  <c r="N28" i="26"/>
  <c r="O28" i="26"/>
  <c r="P28" i="26"/>
  <c r="Q28" i="26"/>
  <c r="R28" i="26"/>
  <c r="S28" i="26"/>
  <c r="T28" i="26"/>
  <c r="AA28" i="26" s="1"/>
  <c r="N29" i="26"/>
  <c r="O29" i="26"/>
  <c r="P29" i="26"/>
  <c r="Q29" i="26"/>
  <c r="R29" i="26"/>
  <c r="S29" i="26"/>
  <c r="T29" i="26"/>
  <c r="AA29" i="26" s="1"/>
  <c r="N30" i="26"/>
  <c r="O30" i="26"/>
  <c r="P30" i="26"/>
  <c r="Q30" i="26"/>
  <c r="R30" i="26"/>
  <c r="S30" i="26"/>
  <c r="T30" i="26"/>
  <c r="N31" i="26"/>
  <c r="O31" i="26"/>
  <c r="P31" i="26"/>
  <c r="Q31" i="26"/>
  <c r="R31" i="26"/>
  <c r="S31" i="26"/>
  <c r="T31" i="26"/>
  <c r="AA31" i="26" s="1"/>
  <c r="N32" i="26"/>
  <c r="O32" i="26"/>
  <c r="P32" i="26"/>
  <c r="Q32" i="26"/>
  <c r="R32" i="26"/>
  <c r="S32" i="26"/>
  <c r="T32" i="26"/>
  <c r="AA32" i="26" s="1"/>
  <c r="N33" i="26"/>
  <c r="O33" i="26"/>
  <c r="P33" i="26"/>
  <c r="Q33" i="26"/>
  <c r="R33" i="26"/>
  <c r="S33" i="26"/>
  <c r="T33" i="26"/>
  <c r="N34" i="26"/>
  <c r="O34" i="26"/>
  <c r="P34" i="26"/>
  <c r="Q34" i="26"/>
  <c r="R34" i="26"/>
  <c r="S34" i="26"/>
  <c r="T34" i="26"/>
  <c r="AA34" i="26" s="1"/>
  <c r="N35" i="26"/>
  <c r="O35" i="26"/>
  <c r="P35" i="26"/>
  <c r="Q35" i="26"/>
  <c r="R35" i="26"/>
  <c r="S35" i="26"/>
  <c r="T35" i="26"/>
  <c r="AA35" i="26" s="1"/>
  <c r="N36" i="26"/>
  <c r="O36" i="26"/>
  <c r="P36" i="26"/>
  <c r="Q36" i="26"/>
  <c r="R36" i="26"/>
  <c r="S36" i="26"/>
  <c r="T36" i="26"/>
  <c r="AA36" i="26" s="1"/>
  <c r="N37" i="26"/>
  <c r="O37" i="26"/>
  <c r="P37" i="26"/>
  <c r="Q37" i="26"/>
  <c r="R37" i="26"/>
  <c r="S37" i="26"/>
  <c r="T37" i="26"/>
  <c r="AA37" i="26" s="1"/>
  <c r="N38" i="26"/>
  <c r="O38" i="26"/>
  <c r="P38" i="26"/>
  <c r="Q38" i="26"/>
  <c r="R38" i="26"/>
  <c r="S38" i="26"/>
  <c r="T38" i="26"/>
  <c r="AA38" i="26" s="1"/>
  <c r="N39" i="26"/>
  <c r="O39" i="26"/>
  <c r="P39" i="26"/>
  <c r="Q39" i="26"/>
  <c r="R39" i="26"/>
  <c r="S39" i="26"/>
  <c r="T39" i="26"/>
  <c r="N40" i="26"/>
  <c r="O40" i="26"/>
  <c r="P40" i="26"/>
  <c r="Q40" i="26"/>
  <c r="R40" i="26"/>
  <c r="S40" i="26"/>
  <c r="T40" i="26"/>
  <c r="AA40" i="26" s="1"/>
  <c r="N41" i="26"/>
  <c r="O41" i="26"/>
  <c r="P41" i="26"/>
  <c r="Q41" i="26"/>
  <c r="R41" i="26"/>
  <c r="S41" i="26"/>
  <c r="T41" i="26"/>
  <c r="AA41" i="26" s="1"/>
  <c r="N42" i="26"/>
  <c r="O42" i="26"/>
  <c r="P42" i="26"/>
  <c r="Q42" i="26"/>
  <c r="R42" i="26"/>
  <c r="S42" i="26"/>
  <c r="T42" i="26"/>
  <c r="N43" i="26"/>
  <c r="O43" i="26"/>
  <c r="P43" i="26"/>
  <c r="Q43" i="26"/>
  <c r="R43" i="26"/>
  <c r="S43" i="26"/>
  <c r="T43" i="26"/>
  <c r="AA43" i="26" s="1"/>
  <c r="N44" i="26"/>
  <c r="O44" i="26"/>
  <c r="P44" i="26"/>
  <c r="Q44" i="26"/>
  <c r="R44" i="26"/>
  <c r="S44" i="26"/>
  <c r="T44" i="26"/>
  <c r="N45" i="26"/>
  <c r="O45" i="26"/>
  <c r="P45" i="26"/>
  <c r="Q45" i="26"/>
  <c r="R45" i="26"/>
  <c r="S45" i="26"/>
  <c r="T45" i="26"/>
  <c r="N46" i="26"/>
  <c r="O46" i="26"/>
  <c r="P46" i="26"/>
  <c r="Q46" i="26"/>
  <c r="R46" i="26"/>
  <c r="S46" i="26"/>
  <c r="T46" i="26"/>
  <c r="AA46" i="26" s="1"/>
  <c r="N47" i="26"/>
  <c r="O47" i="26"/>
  <c r="P47" i="26"/>
  <c r="Q47" i="26"/>
  <c r="R47" i="26"/>
  <c r="S47" i="26"/>
  <c r="T47" i="26"/>
  <c r="AA47" i="26" s="1"/>
  <c r="N48" i="26"/>
  <c r="O48" i="26"/>
  <c r="P48" i="26"/>
  <c r="Q48" i="26"/>
  <c r="R48" i="26"/>
  <c r="S48" i="26"/>
  <c r="T48" i="26"/>
  <c r="N49" i="26"/>
  <c r="O49" i="26"/>
  <c r="P49" i="26"/>
  <c r="Q49" i="26"/>
  <c r="R49" i="26"/>
  <c r="S49" i="26"/>
  <c r="T49" i="26"/>
  <c r="N50" i="26"/>
  <c r="O50" i="26"/>
  <c r="P50" i="26"/>
  <c r="Q50" i="26"/>
  <c r="R50" i="26"/>
  <c r="S50" i="26"/>
  <c r="T50" i="26"/>
  <c r="N51" i="26"/>
  <c r="O51" i="26"/>
  <c r="P51" i="26"/>
  <c r="Q51" i="26"/>
  <c r="R51" i="26"/>
  <c r="S51" i="26"/>
  <c r="T51" i="26"/>
  <c r="AA51" i="26" s="1"/>
  <c r="N52" i="26"/>
  <c r="O52" i="26"/>
  <c r="P52" i="26"/>
  <c r="Q52" i="26"/>
  <c r="R52" i="26"/>
  <c r="S52" i="26"/>
  <c r="T52" i="26"/>
  <c r="AA52" i="26" s="1"/>
  <c r="N53" i="26"/>
  <c r="O53" i="26"/>
  <c r="P53" i="26"/>
  <c r="Q53" i="26"/>
  <c r="R53" i="26"/>
  <c r="S53" i="26"/>
  <c r="T53" i="26"/>
  <c r="AA53" i="26" s="1"/>
  <c r="N54" i="26"/>
  <c r="O54" i="26"/>
  <c r="P54" i="26"/>
  <c r="Q54" i="26"/>
  <c r="R54" i="26"/>
  <c r="S54" i="26"/>
  <c r="T54" i="26"/>
  <c r="O4" i="26"/>
  <c r="P4" i="26"/>
  <c r="Q4" i="26"/>
  <c r="R4" i="26"/>
  <c r="S4" i="26"/>
  <c r="T4" i="26"/>
  <c r="N4" i="26"/>
  <c r="B5" i="26"/>
  <c r="C5" i="26"/>
  <c r="D5" i="26"/>
  <c r="E5" i="26"/>
  <c r="F5" i="26"/>
  <c r="G5" i="26"/>
  <c r="B6" i="26"/>
  <c r="C6" i="26"/>
  <c r="D6" i="26"/>
  <c r="E6" i="26"/>
  <c r="F6" i="26"/>
  <c r="G6" i="26"/>
  <c r="B7" i="26"/>
  <c r="C7" i="26"/>
  <c r="D7" i="26"/>
  <c r="E7" i="26"/>
  <c r="F7" i="26"/>
  <c r="G7" i="26"/>
  <c r="M7" i="26" s="1"/>
  <c r="B8" i="26"/>
  <c r="C8" i="26"/>
  <c r="D8" i="26"/>
  <c r="E8" i="26"/>
  <c r="F8" i="26"/>
  <c r="G8" i="26"/>
  <c r="M8" i="26" s="1"/>
  <c r="B9" i="26"/>
  <c r="C9" i="26"/>
  <c r="D9" i="26"/>
  <c r="E9" i="26"/>
  <c r="F9" i="26"/>
  <c r="G9" i="26"/>
  <c r="M9" i="26" s="1"/>
  <c r="B10" i="26"/>
  <c r="C10" i="26"/>
  <c r="D10" i="26"/>
  <c r="E10" i="26"/>
  <c r="F10" i="26"/>
  <c r="G10" i="26"/>
  <c r="M10" i="26" s="1"/>
  <c r="B11" i="26"/>
  <c r="C11" i="26"/>
  <c r="D11" i="26"/>
  <c r="E11" i="26"/>
  <c r="F11" i="26"/>
  <c r="G11" i="26"/>
  <c r="M11" i="26" s="1"/>
  <c r="B12" i="26"/>
  <c r="C12" i="26"/>
  <c r="D12" i="26"/>
  <c r="E12" i="26"/>
  <c r="F12" i="26"/>
  <c r="G12" i="26"/>
  <c r="M12" i="26" s="1"/>
  <c r="B13" i="26"/>
  <c r="C13" i="26"/>
  <c r="D13" i="26"/>
  <c r="E13" i="26"/>
  <c r="F13" i="26"/>
  <c r="G13" i="26"/>
  <c r="B14" i="26"/>
  <c r="C14" i="26"/>
  <c r="D14" i="26"/>
  <c r="E14" i="26"/>
  <c r="F14" i="26"/>
  <c r="G14" i="26"/>
  <c r="B15" i="26"/>
  <c r="C15" i="26"/>
  <c r="D15" i="26"/>
  <c r="E15" i="26"/>
  <c r="F15" i="26"/>
  <c r="G15" i="26"/>
  <c r="B16" i="26"/>
  <c r="C16" i="26"/>
  <c r="D16" i="26"/>
  <c r="E16" i="26"/>
  <c r="F16" i="26"/>
  <c r="G16" i="26"/>
  <c r="B17" i="26"/>
  <c r="C17" i="26"/>
  <c r="D17" i="26"/>
  <c r="E17" i="26"/>
  <c r="F17" i="26"/>
  <c r="G17" i="26"/>
  <c r="B18" i="26"/>
  <c r="C18" i="26"/>
  <c r="D18" i="26"/>
  <c r="E18" i="26"/>
  <c r="F18" i="26"/>
  <c r="G18" i="26"/>
  <c r="B19" i="26"/>
  <c r="C19" i="26"/>
  <c r="D19" i="26"/>
  <c r="E19" i="26"/>
  <c r="F19" i="26"/>
  <c r="G19" i="26"/>
  <c r="M19" i="26" s="1"/>
  <c r="B20" i="26"/>
  <c r="C20" i="26"/>
  <c r="D20" i="26"/>
  <c r="E20" i="26"/>
  <c r="F20" i="26"/>
  <c r="G20" i="26"/>
  <c r="B21" i="26"/>
  <c r="C21" i="26"/>
  <c r="D21" i="26"/>
  <c r="E21" i="26"/>
  <c r="F21" i="26"/>
  <c r="G21" i="26"/>
  <c r="B22" i="26"/>
  <c r="C22" i="26"/>
  <c r="D22" i="26"/>
  <c r="E22" i="26"/>
  <c r="F22" i="26"/>
  <c r="G22" i="26"/>
  <c r="M22" i="26" s="1"/>
  <c r="B23" i="26"/>
  <c r="C23" i="26"/>
  <c r="D23" i="26"/>
  <c r="E23" i="26"/>
  <c r="F23" i="26"/>
  <c r="G23" i="26"/>
  <c r="M23" i="26" s="1"/>
  <c r="B24" i="26"/>
  <c r="C24" i="26"/>
  <c r="D24" i="26"/>
  <c r="E24" i="26"/>
  <c r="F24" i="26"/>
  <c r="G24" i="26"/>
  <c r="B25" i="26"/>
  <c r="C25" i="26"/>
  <c r="D25" i="26"/>
  <c r="E25" i="26"/>
  <c r="F25" i="26"/>
  <c r="G25" i="26"/>
  <c r="M25" i="26" s="1"/>
  <c r="B26" i="26"/>
  <c r="C26" i="26"/>
  <c r="D26" i="26"/>
  <c r="E26" i="26"/>
  <c r="F26" i="26"/>
  <c r="G26" i="26"/>
  <c r="M26" i="26" s="1"/>
  <c r="B27" i="26"/>
  <c r="C27" i="26"/>
  <c r="D27" i="26"/>
  <c r="E27" i="26"/>
  <c r="F27" i="26"/>
  <c r="G27" i="26"/>
  <c r="B28" i="26"/>
  <c r="C28" i="26"/>
  <c r="D28" i="26"/>
  <c r="E28" i="26"/>
  <c r="F28" i="26"/>
  <c r="G28" i="26"/>
  <c r="B29" i="26"/>
  <c r="C29" i="26"/>
  <c r="D29" i="26"/>
  <c r="E29" i="26"/>
  <c r="F29" i="26"/>
  <c r="G29" i="26"/>
  <c r="B30" i="26"/>
  <c r="C30" i="26"/>
  <c r="D30" i="26"/>
  <c r="E30" i="26"/>
  <c r="F30" i="26"/>
  <c r="G30" i="26"/>
  <c r="M30" i="26" s="1"/>
  <c r="B31" i="26"/>
  <c r="C31" i="26"/>
  <c r="D31" i="26"/>
  <c r="E31" i="26"/>
  <c r="F31" i="26"/>
  <c r="G31" i="26"/>
  <c r="B32" i="26"/>
  <c r="C32" i="26"/>
  <c r="D32" i="26"/>
  <c r="E32" i="26"/>
  <c r="F32" i="26"/>
  <c r="G32" i="26"/>
  <c r="B33" i="26"/>
  <c r="C33" i="26"/>
  <c r="D33" i="26"/>
  <c r="E33" i="26"/>
  <c r="F33" i="26"/>
  <c r="G33" i="26"/>
  <c r="M33" i="26" s="1"/>
  <c r="B34" i="26"/>
  <c r="C34" i="26"/>
  <c r="D34" i="26"/>
  <c r="E34" i="26"/>
  <c r="F34" i="26"/>
  <c r="G34" i="26"/>
  <c r="M34" i="26" s="1"/>
  <c r="B35" i="26"/>
  <c r="C35" i="26"/>
  <c r="D35" i="26"/>
  <c r="E35" i="26"/>
  <c r="F35" i="26"/>
  <c r="G35" i="26"/>
  <c r="M35" i="26" s="1"/>
  <c r="B36" i="26"/>
  <c r="C36" i="26"/>
  <c r="D36" i="26"/>
  <c r="E36" i="26"/>
  <c r="F36" i="26"/>
  <c r="G36" i="26"/>
  <c r="M36" i="26" s="1"/>
  <c r="B37" i="26"/>
  <c r="C37" i="26"/>
  <c r="D37" i="26"/>
  <c r="E37" i="26"/>
  <c r="F37" i="26"/>
  <c r="G37" i="26"/>
  <c r="M37" i="26" s="1"/>
  <c r="B38" i="26"/>
  <c r="C38" i="26"/>
  <c r="D38" i="26"/>
  <c r="E38" i="26"/>
  <c r="F38" i="26"/>
  <c r="G38" i="26"/>
  <c r="B39" i="26"/>
  <c r="C39" i="26"/>
  <c r="D39" i="26"/>
  <c r="E39" i="26"/>
  <c r="F39" i="26"/>
  <c r="G39" i="26"/>
  <c r="M39" i="26" s="1"/>
  <c r="B40" i="26"/>
  <c r="C40" i="26"/>
  <c r="D40" i="26"/>
  <c r="E40" i="26"/>
  <c r="F40" i="26"/>
  <c r="G40" i="26"/>
  <c r="M40" i="26" s="1"/>
  <c r="B41" i="26"/>
  <c r="C41" i="26"/>
  <c r="D41" i="26"/>
  <c r="E41" i="26"/>
  <c r="F41" i="26"/>
  <c r="G41" i="26"/>
  <c r="B42" i="26"/>
  <c r="C42" i="26"/>
  <c r="D42" i="26"/>
  <c r="E42" i="26"/>
  <c r="F42" i="26"/>
  <c r="G42" i="26"/>
  <c r="B43" i="26"/>
  <c r="C43" i="26"/>
  <c r="D43" i="26"/>
  <c r="E43" i="26"/>
  <c r="F43" i="26"/>
  <c r="G43" i="26"/>
  <c r="M43" i="26" s="1"/>
  <c r="B44" i="26"/>
  <c r="C44" i="26"/>
  <c r="D44" i="26"/>
  <c r="E44" i="26"/>
  <c r="F44" i="26"/>
  <c r="G44" i="26"/>
  <c r="B45" i="26"/>
  <c r="C45" i="26"/>
  <c r="D45" i="26"/>
  <c r="E45" i="26"/>
  <c r="F45" i="26"/>
  <c r="G45" i="26"/>
  <c r="M45" i="26" s="1"/>
  <c r="B46" i="26"/>
  <c r="C46" i="26"/>
  <c r="D46" i="26"/>
  <c r="E46" i="26"/>
  <c r="F46" i="26"/>
  <c r="G46" i="26"/>
  <c r="M46" i="26" s="1"/>
  <c r="B47" i="26"/>
  <c r="C47" i="26"/>
  <c r="D47" i="26"/>
  <c r="E47" i="26"/>
  <c r="F47" i="26"/>
  <c r="G47" i="26"/>
  <c r="M47" i="26" s="1"/>
  <c r="B48" i="26"/>
  <c r="C48" i="26"/>
  <c r="D48" i="26"/>
  <c r="E48" i="26"/>
  <c r="F48" i="26"/>
  <c r="G48" i="26"/>
  <c r="M48" i="26" s="1"/>
  <c r="B49" i="26"/>
  <c r="C49" i="26"/>
  <c r="D49" i="26"/>
  <c r="E49" i="26"/>
  <c r="F49" i="26"/>
  <c r="G49" i="26"/>
  <c r="B50" i="26"/>
  <c r="C50" i="26"/>
  <c r="D50" i="26"/>
  <c r="E50" i="26"/>
  <c r="F50" i="26"/>
  <c r="G50" i="26"/>
  <c r="M50" i="26" s="1"/>
  <c r="B51" i="26"/>
  <c r="C51" i="26"/>
  <c r="D51" i="26"/>
  <c r="E51" i="26"/>
  <c r="F51" i="26"/>
  <c r="G51" i="26"/>
  <c r="B52" i="26"/>
  <c r="C52" i="26"/>
  <c r="D52" i="26"/>
  <c r="E52" i="26"/>
  <c r="F52" i="26"/>
  <c r="G52" i="26"/>
  <c r="M52" i="26" s="1"/>
  <c r="B53" i="26"/>
  <c r="C53" i="26"/>
  <c r="D53" i="26"/>
  <c r="E53" i="26"/>
  <c r="F53" i="26"/>
  <c r="G53" i="26"/>
  <c r="B54" i="26"/>
  <c r="C54" i="26"/>
  <c r="D54" i="26"/>
  <c r="E54" i="26"/>
  <c r="F54" i="26"/>
  <c r="G54" i="26"/>
  <c r="C4" i="26"/>
  <c r="D4" i="26"/>
  <c r="E4" i="26"/>
  <c r="F4" i="26"/>
  <c r="G4" i="26"/>
  <c r="B4" i="26"/>
  <c r="M44" i="26"/>
  <c r="M42" i="26"/>
  <c r="L42" i="26"/>
  <c r="K42" i="26"/>
  <c r="J42" i="26"/>
  <c r="I42" i="26"/>
  <c r="H42" i="26"/>
  <c r="AS3" i="26"/>
  <c r="AR3" i="26"/>
  <c r="Z3" i="26"/>
  <c r="Y3" i="26"/>
  <c r="X3" i="26"/>
  <c r="W3" i="26"/>
  <c r="V3" i="26"/>
  <c r="U3" i="26"/>
  <c r="M3" i="26"/>
  <c r="L3" i="26"/>
  <c r="K3" i="26"/>
  <c r="J3" i="26"/>
  <c r="I3" i="26"/>
  <c r="BE1" i="26"/>
  <c r="AX1" i="26"/>
  <c r="BG5" i="26" l="1"/>
  <c r="BG32" i="26"/>
  <c r="AA7" i="26"/>
  <c r="AA18" i="26"/>
  <c r="BA13" i="26"/>
  <c r="AS50" i="26"/>
  <c r="K41" i="26"/>
  <c r="BA30" i="26"/>
  <c r="BA52" i="26"/>
  <c r="AS51" i="26"/>
  <c r="AA39" i="26"/>
  <c r="AA48" i="26"/>
  <c r="AA11" i="26"/>
  <c r="AA24" i="26"/>
  <c r="AA49" i="26"/>
  <c r="BG13" i="26"/>
  <c r="BG20" i="26"/>
  <c r="BG41" i="26"/>
  <c r="M28" i="26"/>
  <c r="H39" i="26"/>
  <c r="I39" i="26"/>
  <c r="J39" i="26"/>
  <c r="K39" i="26"/>
  <c r="L39" i="26"/>
  <c r="H40" i="26"/>
  <c r="I40" i="26"/>
  <c r="J40" i="26"/>
  <c r="K40" i="26"/>
  <c r="L40" i="26"/>
  <c r="I41" i="26"/>
  <c r="J41" i="26"/>
  <c r="BG46" i="26"/>
  <c r="BA37" i="26"/>
  <c r="H43" i="26"/>
  <c r="I43" i="26"/>
  <c r="J43" i="26"/>
  <c r="K43" i="26"/>
  <c r="L43" i="26"/>
  <c r="H44" i="26"/>
  <c r="I44" i="26"/>
  <c r="J44" i="26"/>
  <c r="K44" i="26"/>
  <c r="L44" i="26"/>
  <c r="BG29" i="26"/>
  <c r="H4" i="26"/>
  <c r="M17" i="26"/>
  <c r="M41" i="26"/>
  <c r="L41" i="26"/>
  <c r="H41" i="26"/>
  <c r="M20" i="26"/>
  <c r="M54" i="26"/>
  <c r="H54" i="26"/>
  <c r="J54" i="26"/>
  <c r="L54" i="26"/>
  <c r="I54" i="26"/>
  <c r="K54" i="26"/>
  <c r="BA46" i="26"/>
  <c r="AA14" i="26"/>
  <c r="AM15" i="26"/>
  <c r="AM52" i="26"/>
  <c r="BG22" i="26"/>
  <c r="BG28" i="26"/>
  <c r="BG53" i="26"/>
  <c r="AA45" i="26"/>
  <c r="M6" i="26"/>
  <c r="AA54" i="26"/>
  <c r="AA5" i="26"/>
  <c r="AS28" i="26"/>
  <c r="AS18" i="26"/>
  <c r="AM42" i="26"/>
  <c r="AS33" i="26"/>
  <c r="AM13" i="26"/>
  <c r="AM14" i="26"/>
  <c r="AS37" i="26"/>
  <c r="AM39" i="26"/>
  <c r="AM41" i="26"/>
  <c r="AM11" i="26"/>
  <c r="AM27" i="26"/>
  <c r="AS13" i="26"/>
  <c r="BG30" i="26"/>
  <c r="BA47" i="26"/>
  <c r="BA9" i="26"/>
  <c r="M18" i="26"/>
  <c r="M32" i="26"/>
  <c r="BA42" i="26"/>
  <c r="BG24" i="26"/>
  <c r="BA44" i="26"/>
  <c r="AS6" i="26"/>
  <c r="BA49" i="26"/>
  <c r="AA21" i="26"/>
  <c r="Z44" i="26"/>
  <c r="M15" i="26"/>
  <c r="BA51" i="26"/>
  <c r="BA19" i="26"/>
  <c r="BA7" i="26"/>
  <c r="AA22" i="26"/>
  <c r="AA30" i="26"/>
  <c r="BA53" i="26"/>
  <c r="AS26" i="26"/>
  <c r="M29" i="26"/>
  <c r="AM18" i="26"/>
  <c r="AM36" i="26"/>
  <c r="AA42" i="26"/>
  <c r="M24" i="26"/>
  <c r="AM7" i="26"/>
  <c r="AM30" i="26"/>
  <c r="BA15" i="26"/>
  <c r="AM33" i="26"/>
  <c r="AM48" i="26"/>
  <c r="BA50" i="26"/>
  <c r="BG8" i="26"/>
  <c r="BA22" i="26"/>
  <c r="BG35" i="26"/>
  <c r="BA27" i="26"/>
  <c r="BA32" i="26"/>
  <c r="BA14" i="26"/>
  <c r="AA50" i="26"/>
  <c r="AS25" i="26"/>
  <c r="BA23" i="26"/>
  <c r="M16" i="26"/>
  <c r="M5" i="26"/>
  <c r="M13" i="26"/>
  <c r="M21" i="26"/>
  <c r="M31" i="26"/>
  <c r="M51" i="26"/>
  <c r="BA33" i="26"/>
  <c r="Z35" i="26"/>
  <c r="Z36" i="26"/>
  <c r="U38" i="26"/>
  <c r="V38" i="26"/>
  <c r="W38" i="26"/>
  <c r="X38" i="26"/>
  <c r="Y38" i="26"/>
  <c r="Z38" i="26"/>
  <c r="U39" i="26"/>
  <c r="V39" i="26"/>
  <c r="W39" i="26"/>
  <c r="X39" i="26"/>
  <c r="Y39" i="26"/>
  <c r="Z39" i="26"/>
  <c r="U40" i="26"/>
  <c r="V40" i="26"/>
  <c r="W40" i="26"/>
  <c r="X40" i="26"/>
  <c r="Y40" i="26"/>
  <c r="Z40" i="26"/>
  <c r="U41" i="26"/>
  <c r="V41" i="26"/>
  <c r="W41" i="26"/>
  <c r="X41" i="26"/>
  <c r="Y41" i="26"/>
  <c r="Z41" i="26"/>
  <c r="U42" i="26"/>
  <c r="V42" i="26"/>
  <c r="W42" i="26"/>
  <c r="X42" i="26"/>
  <c r="Y42" i="26"/>
  <c r="Z42" i="26"/>
  <c r="U43" i="26"/>
  <c r="V43" i="26"/>
  <c r="W43" i="26"/>
  <c r="X43" i="26"/>
  <c r="Y43" i="26"/>
  <c r="Z43" i="26"/>
  <c r="U44" i="26"/>
  <c r="V44" i="26"/>
  <c r="W44" i="26"/>
  <c r="X44" i="26"/>
  <c r="Y44" i="26"/>
  <c r="AA44" i="26"/>
  <c r="U45" i="26"/>
  <c r="V45" i="26"/>
  <c r="W45" i="26"/>
  <c r="X45" i="26"/>
  <c r="Y45" i="26"/>
  <c r="Z45" i="26"/>
  <c r="U46" i="26"/>
  <c r="V46" i="26"/>
  <c r="W46" i="26"/>
  <c r="X46" i="26"/>
  <c r="Y46" i="26"/>
  <c r="Z46" i="26"/>
  <c r="U47" i="26"/>
  <c r="V47" i="26"/>
  <c r="W47" i="26"/>
  <c r="X47" i="26"/>
  <c r="Y47" i="26"/>
  <c r="Z47" i="26"/>
  <c r="U48" i="26"/>
  <c r="V48" i="26"/>
  <c r="W48" i="26"/>
  <c r="X48" i="26"/>
  <c r="Y48" i="26"/>
  <c r="Z48" i="26"/>
  <c r="BG27" i="26"/>
  <c r="AS52" i="26"/>
  <c r="M14" i="26"/>
  <c r="M49" i="26"/>
  <c r="M53" i="26"/>
  <c r="Y34" i="26"/>
  <c r="Y37" i="26"/>
  <c r="BG23" i="26"/>
  <c r="AY25" i="26"/>
  <c r="AL22" i="26"/>
  <c r="X34" i="26"/>
  <c r="Y35" i="26"/>
  <c r="Z37" i="26"/>
  <c r="AX22" i="26"/>
  <c r="AY22" i="26"/>
  <c r="AZ22" i="26"/>
  <c r="AX23" i="26"/>
  <c r="AY23" i="26"/>
  <c r="AZ23" i="26"/>
  <c r="AX24" i="26"/>
  <c r="AY24" i="26"/>
  <c r="AZ24" i="26"/>
  <c r="AX25" i="26"/>
  <c r="V34" i="26"/>
  <c r="W36" i="26"/>
  <c r="Y36" i="26"/>
  <c r="W37" i="26"/>
  <c r="AZ25" i="26"/>
  <c r="BA25" i="26"/>
  <c r="AX26" i="26"/>
  <c r="AY26" i="26"/>
  <c r="AZ26" i="26"/>
  <c r="AX27" i="26"/>
  <c r="AY27" i="26"/>
  <c r="AZ27" i="26"/>
  <c r="AK22" i="26"/>
  <c r="U37" i="26"/>
  <c r="AJ22" i="26"/>
  <c r="X35" i="26"/>
  <c r="V36" i="26"/>
  <c r="AS53" i="26"/>
  <c r="W34" i="26"/>
  <c r="V35" i="26"/>
  <c r="U36" i="26"/>
  <c r="AM23" i="26"/>
  <c r="AL25" i="26"/>
  <c r="AL26" i="26"/>
  <c r="AL27" i="26"/>
  <c r="AL28" i="26"/>
  <c r="AL31" i="26"/>
  <c r="AL40" i="26"/>
  <c r="AL44" i="26"/>
  <c r="AK45" i="26"/>
  <c r="AL49" i="26"/>
  <c r="U34" i="26"/>
  <c r="Z34" i="26"/>
  <c r="U35" i="26"/>
  <c r="W35" i="26"/>
  <c r="X36" i="26"/>
  <c r="V37" i="26"/>
  <c r="X37" i="26"/>
  <c r="M27" i="26"/>
  <c r="BG12" i="26"/>
  <c r="AM6" i="26"/>
  <c r="AI23" i="26"/>
  <c r="AJ23" i="26"/>
  <c r="AL23" i="26"/>
  <c r="AH24" i="26"/>
  <c r="AJ24" i="26"/>
  <c r="AK24" i="26"/>
  <c r="AI25" i="26"/>
  <c r="AK25" i="26"/>
  <c r="AH26" i="26"/>
  <c r="AJ26" i="26"/>
  <c r="AH27" i="26"/>
  <c r="AJ27" i="26"/>
  <c r="AH28" i="26"/>
  <c r="AJ28" i="26"/>
  <c r="AK28" i="26"/>
  <c r="AH29" i="26"/>
  <c r="AJ29" i="26"/>
  <c r="AK29" i="26"/>
  <c r="AI30" i="26"/>
  <c r="AJ30" i="26"/>
  <c r="AL30" i="26"/>
  <c r="AI31" i="26"/>
  <c r="AK31" i="26"/>
  <c r="AM31" i="26"/>
  <c r="AI39" i="26"/>
  <c r="AK39" i="26"/>
  <c r="AL39" i="26"/>
  <c r="AH40" i="26"/>
  <c r="AJ40" i="26"/>
  <c r="AH41" i="26"/>
  <c r="AJ41" i="26"/>
  <c r="AL41" i="26"/>
  <c r="AH42" i="26"/>
  <c r="AJ42" i="26"/>
  <c r="AL42" i="26"/>
  <c r="AH43" i="26"/>
  <c r="AJ43" i="26"/>
  <c r="AK43" i="26"/>
  <c r="AI44" i="26"/>
  <c r="AK44" i="26"/>
  <c r="AH45" i="26"/>
  <c r="AJ45" i="26"/>
  <c r="AL45" i="26"/>
  <c r="AM45" i="26"/>
  <c r="AH46" i="26"/>
  <c r="AI46" i="26"/>
  <c r="AJ46" i="26"/>
  <c r="AK46" i="26"/>
  <c r="AL46" i="26"/>
  <c r="AH47" i="26"/>
  <c r="AI47" i="26"/>
  <c r="AJ47" i="26"/>
  <c r="AK47" i="26"/>
  <c r="AL47" i="26"/>
  <c r="AI48" i="26"/>
  <c r="AJ48" i="26"/>
  <c r="AL48" i="26"/>
  <c r="AH49" i="26"/>
  <c r="AJ49" i="26"/>
  <c r="AI50" i="26"/>
  <c r="AK50" i="26"/>
  <c r="AI51" i="26"/>
  <c r="AK51" i="26"/>
  <c r="AI52" i="26"/>
  <c r="AK52" i="26"/>
  <c r="AH53" i="26"/>
  <c r="AI53" i="26"/>
  <c r="AK53" i="26"/>
  <c r="AI54" i="26"/>
  <c r="AL54" i="26"/>
  <c r="AH23" i="26"/>
  <c r="AK23" i="26"/>
  <c r="AI24" i="26"/>
  <c r="AL24" i="26"/>
  <c r="AH25" i="26"/>
  <c r="AJ25" i="26"/>
  <c r="AI26" i="26"/>
  <c r="AK26" i="26"/>
  <c r="AI27" i="26"/>
  <c r="AK27" i="26"/>
  <c r="AI28" i="26"/>
  <c r="AI29" i="26"/>
  <c r="AL29" i="26"/>
  <c r="AH30" i="26"/>
  <c r="AK30" i="26"/>
  <c r="AH31" i="26"/>
  <c r="AJ31" i="26"/>
  <c r="AH39" i="26"/>
  <c r="AJ39" i="26"/>
  <c r="AI40" i="26"/>
  <c r="AK40" i="26"/>
  <c r="AI41" i="26"/>
  <c r="AK41" i="26"/>
  <c r="AI42" i="26"/>
  <c r="AK42" i="26"/>
  <c r="AI43" i="26"/>
  <c r="AL43" i="26"/>
  <c r="AH44" i="26"/>
  <c r="AJ44" i="26"/>
  <c r="AI45" i="26"/>
  <c r="AH48" i="26"/>
  <c r="AK48" i="26"/>
  <c r="AI49" i="26"/>
  <c r="AK49" i="26"/>
  <c r="AH50" i="26"/>
  <c r="AJ50" i="26"/>
  <c r="AL50" i="26"/>
  <c r="AH51" i="26"/>
  <c r="AJ51" i="26"/>
  <c r="AL51" i="26"/>
  <c r="AH52" i="26"/>
  <c r="AJ52" i="26"/>
  <c r="AL52" i="26"/>
  <c r="AJ53" i="26"/>
  <c r="AL53" i="26"/>
  <c r="AH54" i="26"/>
  <c r="AJ54" i="26"/>
  <c r="AK54" i="26"/>
  <c r="W15" i="26"/>
  <c r="BE5" i="26"/>
  <c r="BF5" i="26"/>
  <c r="BE6" i="26"/>
  <c r="BF6" i="26"/>
  <c r="BE7" i="26"/>
  <c r="BF7" i="26"/>
  <c r="BE8" i="26"/>
  <c r="BF8" i="26"/>
  <c r="BE9" i="26"/>
  <c r="BF9" i="26"/>
  <c r="BE10" i="26"/>
  <c r="BF10" i="26"/>
  <c r="BE11" i="26"/>
  <c r="BF11" i="26"/>
  <c r="AX18" i="26"/>
  <c r="AY18" i="26"/>
  <c r="AZ18" i="26"/>
  <c r="AX19" i="26"/>
  <c r="AY19" i="26"/>
  <c r="AZ19" i="26"/>
  <c r="AX20" i="26"/>
  <c r="AY20" i="26"/>
  <c r="AZ20" i="26"/>
  <c r="AX21" i="26"/>
  <c r="AY21" i="26"/>
  <c r="AZ21" i="26"/>
  <c r="AH5" i="26"/>
  <c r="AI5" i="26"/>
  <c r="AJ5" i="26"/>
  <c r="AK5" i="26"/>
  <c r="AL5" i="26"/>
  <c r="AH6" i="26"/>
  <c r="AI6" i="26"/>
  <c r="AJ6" i="26"/>
  <c r="AK6" i="26"/>
  <c r="AL6" i="26"/>
  <c r="AH7" i="26"/>
  <c r="AI7" i="26"/>
  <c r="AJ7" i="26"/>
  <c r="AK7" i="26"/>
  <c r="AL7" i="26"/>
  <c r="AH9" i="26"/>
  <c r="AI9" i="26"/>
  <c r="AJ9" i="26"/>
  <c r="AK9" i="26"/>
  <c r="AL9" i="26"/>
  <c r="AH10" i="26"/>
  <c r="AI10" i="26"/>
  <c r="AJ10" i="26"/>
  <c r="AK10" i="26"/>
  <c r="AL10" i="26"/>
  <c r="AH11" i="26"/>
  <c r="AI11" i="26"/>
  <c r="AJ11" i="26"/>
  <c r="AK11" i="26"/>
  <c r="AL11" i="26"/>
  <c r="AH12" i="26"/>
  <c r="AI12" i="26"/>
  <c r="AJ12" i="26"/>
  <c r="AK12" i="26"/>
  <c r="AL12" i="26"/>
  <c r="AH13" i="26"/>
  <c r="AI13" i="26"/>
  <c r="AJ13" i="26"/>
  <c r="AK13" i="26"/>
  <c r="AL13" i="26"/>
  <c r="AH14" i="26"/>
  <c r="AI14" i="26"/>
  <c r="AJ14" i="26"/>
  <c r="AK14" i="26"/>
  <c r="AL14" i="26"/>
  <c r="AH15" i="26"/>
  <c r="AI15" i="26"/>
  <c r="AJ15" i="26"/>
  <c r="AK15" i="26"/>
  <c r="AL15" i="26"/>
  <c r="AH16" i="26"/>
  <c r="AI16" i="26"/>
  <c r="AJ16" i="26"/>
  <c r="AK16" i="26"/>
  <c r="AL16" i="26"/>
  <c r="AH17" i="26"/>
  <c r="AI17" i="26"/>
  <c r="AJ17" i="26"/>
  <c r="AK17" i="26"/>
  <c r="AL17" i="26"/>
  <c r="AH18" i="26"/>
  <c r="AI18" i="26"/>
  <c r="AJ18" i="26"/>
  <c r="AK18" i="26"/>
  <c r="AL18" i="26"/>
  <c r="AH19" i="26"/>
  <c r="AI19" i="26"/>
  <c r="AJ19" i="26"/>
  <c r="AK19" i="26"/>
  <c r="AL19" i="26"/>
  <c r="AH20" i="26"/>
  <c r="AI20" i="26"/>
  <c r="AJ20" i="26"/>
  <c r="AK20" i="26"/>
  <c r="AL20" i="26"/>
  <c r="AH21" i="26"/>
  <c r="AI21" i="26"/>
  <c r="AJ21" i="26"/>
  <c r="AK21" i="26"/>
  <c r="AL21" i="26"/>
  <c r="AH22" i="26"/>
  <c r="AI22" i="26"/>
  <c r="U5" i="26"/>
  <c r="V5" i="26"/>
  <c r="W5" i="26"/>
  <c r="X5" i="26"/>
  <c r="Y5" i="26"/>
  <c r="Z5" i="26"/>
  <c r="U6" i="26"/>
  <c r="V6" i="26"/>
  <c r="W6" i="26"/>
  <c r="X6" i="26"/>
  <c r="Y6" i="26"/>
  <c r="Z6" i="26"/>
  <c r="U7" i="26"/>
  <c r="V7" i="26"/>
  <c r="W7" i="26"/>
  <c r="X7" i="26"/>
  <c r="Y7" i="26"/>
  <c r="Z7" i="26"/>
  <c r="U8" i="26"/>
  <c r="V8" i="26"/>
  <c r="W8" i="26"/>
  <c r="X8" i="26"/>
  <c r="Y8" i="26"/>
  <c r="Z8" i="26"/>
  <c r="U9" i="26"/>
  <c r="V9" i="26"/>
  <c r="W9" i="26"/>
  <c r="X9" i="26"/>
  <c r="Y9" i="26"/>
  <c r="Z9" i="26"/>
  <c r="U10" i="26"/>
  <c r="V10" i="26"/>
  <c r="W10" i="26"/>
  <c r="X10" i="26"/>
  <c r="Y10" i="26"/>
  <c r="Z10" i="26"/>
  <c r="U11" i="26"/>
  <c r="V11" i="26"/>
  <c r="W11" i="26"/>
  <c r="X11" i="26"/>
  <c r="Y11" i="26"/>
  <c r="Z11" i="26"/>
  <c r="U12" i="26"/>
  <c r="V12" i="26"/>
  <c r="W12" i="26"/>
  <c r="X12" i="26"/>
  <c r="Y12" i="26"/>
  <c r="Z12" i="26"/>
  <c r="U13" i="26"/>
  <c r="V13" i="26"/>
  <c r="W13" i="26"/>
  <c r="X13" i="26"/>
  <c r="Y13" i="26"/>
  <c r="Z13" i="26"/>
  <c r="U14" i="26"/>
  <c r="V14" i="26"/>
  <c r="W14" i="26"/>
  <c r="X14" i="26"/>
  <c r="Y14" i="26"/>
  <c r="Z14" i="26"/>
  <c r="U15" i="26"/>
  <c r="V15" i="26"/>
  <c r="X15" i="26"/>
  <c r="Y15" i="26"/>
  <c r="Z15" i="26"/>
  <c r="AA15" i="26"/>
  <c r="U16" i="26"/>
  <c r="V16" i="26"/>
  <c r="W16" i="26"/>
  <c r="X16" i="26"/>
  <c r="Y16" i="26"/>
  <c r="Z16" i="26"/>
  <c r="U17" i="26"/>
  <c r="V17" i="26"/>
  <c r="W17" i="26"/>
  <c r="X17" i="26"/>
  <c r="Y17" i="26"/>
  <c r="Z17" i="26"/>
  <c r="U18" i="26"/>
  <c r="V18" i="26"/>
  <c r="W18" i="26"/>
  <c r="X18" i="26"/>
  <c r="Y18" i="26"/>
  <c r="Z18" i="26"/>
  <c r="H5" i="26"/>
  <c r="I5" i="26"/>
  <c r="J5" i="26"/>
  <c r="K5" i="26"/>
  <c r="L5" i="26"/>
  <c r="H6" i="26"/>
  <c r="I6" i="26"/>
  <c r="J6" i="26"/>
  <c r="K6" i="26"/>
  <c r="L6" i="26"/>
  <c r="H7" i="26"/>
  <c r="I7" i="26"/>
  <c r="J7" i="26"/>
  <c r="K7" i="26"/>
  <c r="L7" i="26"/>
  <c r="H8" i="26"/>
  <c r="I8" i="26"/>
  <c r="J8" i="26"/>
  <c r="K8" i="26"/>
  <c r="L8" i="26"/>
  <c r="H9" i="26"/>
  <c r="I9" i="26"/>
  <c r="J9" i="26"/>
  <c r="K9" i="26"/>
  <c r="L9" i="26"/>
  <c r="H10" i="26"/>
  <c r="I10" i="26"/>
  <c r="J10" i="26"/>
  <c r="K10" i="26"/>
  <c r="L10" i="26"/>
  <c r="H11" i="26"/>
  <c r="I11" i="26"/>
  <c r="J11" i="26"/>
  <c r="K11" i="26"/>
  <c r="L11" i="26"/>
  <c r="H12" i="26"/>
  <c r="I12" i="26"/>
  <c r="J12" i="26"/>
  <c r="K12" i="26"/>
  <c r="L12" i="26"/>
  <c r="H13" i="26"/>
  <c r="I13" i="26"/>
  <c r="J13" i="26"/>
  <c r="K13" i="26"/>
  <c r="L13" i="26"/>
  <c r="H14" i="26"/>
  <c r="I14" i="26"/>
  <c r="J14" i="26"/>
  <c r="K14" i="26"/>
  <c r="L14" i="26"/>
  <c r="H15" i="26"/>
  <c r="I15" i="26"/>
  <c r="J15" i="26"/>
  <c r="K15" i="26"/>
  <c r="L15" i="26"/>
  <c r="H16" i="26"/>
  <c r="I16" i="26"/>
  <c r="J16" i="26"/>
  <c r="L35" i="26"/>
  <c r="BG34" i="26"/>
  <c r="AR9" i="26"/>
  <c r="AR36" i="26"/>
  <c r="AS44" i="26"/>
  <c r="L45" i="26"/>
  <c r="L48" i="26"/>
  <c r="L49" i="26"/>
  <c r="L50" i="26"/>
  <c r="L53" i="26"/>
  <c r="AY4" i="26"/>
  <c r="AZ4" i="26"/>
  <c r="AX4" i="26"/>
  <c r="BA4" i="26"/>
  <c r="AH8" i="26"/>
  <c r="AI8" i="26"/>
  <c r="AJ8" i="26"/>
  <c r="AK8" i="26"/>
  <c r="AL8" i="26"/>
  <c r="AM8" i="26"/>
  <c r="AR24" i="26"/>
  <c r="AR31" i="26"/>
  <c r="AR49" i="26"/>
  <c r="L36" i="26"/>
  <c r="BA48" i="26"/>
  <c r="AR26" i="26"/>
  <c r="AR39" i="26"/>
  <c r="K36" i="26"/>
  <c r="J4" i="26"/>
  <c r="AR12" i="26"/>
  <c r="AR15" i="26"/>
  <c r="AR34" i="26"/>
  <c r="J38" i="26"/>
  <c r="K53" i="26"/>
  <c r="K4" i="26"/>
  <c r="M4" i="26"/>
  <c r="AZ10" i="26"/>
  <c r="AZ17" i="26"/>
  <c r="AR7" i="26"/>
  <c r="AR22" i="26"/>
  <c r="AR47" i="26"/>
  <c r="K50" i="26"/>
  <c r="I4" i="26"/>
  <c r="L4" i="26"/>
  <c r="BE12" i="26"/>
  <c r="BF12" i="26"/>
  <c r="BE13" i="26"/>
  <c r="BF13" i="26"/>
  <c r="BE14" i="26"/>
  <c r="BF14" i="26"/>
  <c r="BE15" i="26"/>
  <c r="BF15" i="26"/>
  <c r="BE16" i="26"/>
  <c r="BF16" i="26"/>
  <c r="BE17" i="26"/>
  <c r="BF17" i="26"/>
  <c r="BE18" i="26"/>
  <c r="BF18" i="26"/>
  <c r="BE19" i="26"/>
  <c r="BF19" i="26"/>
  <c r="BE20" i="26"/>
  <c r="BF20" i="26"/>
  <c r="BE21" i="26"/>
  <c r="BF21" i="26"/>
  <c r="BE22" i="26"/>
  <c r="BF22" i="26"/>
  <c r="BE23" i="26"/>
  <c r="BF23" i="26"/>
  <c r="BE24" i="26"/>
  <c r="BF24" i="26"/>
  <c r="BE25" i="26"/>
  <c r="BF25" i="26"/>
  <c r="BE26" i="26"/>
  <c r="BF26" i="26"/>
  <c r="BE27" i="26"/>
  <c r="BF27" i="26"/>
  <c r="BE28" i="26"/>
  <c r="BF28" i="26"/>
  <c r="BE29" i="26"/>
  <c r="BF29" i="26"/>
  <c r="BE30" i="26"/>
  <c r="BF30" i="26"/>
  <c r="BE31" i="26"/>
  <c r="BF31" i="26"/>
  <c r="BE32" i="26"/>
  <c r="BF32" i="26"/>
  <c r="BE33" i="26"/>
  <c r="BF33" i="26"/>
  <c r="AX11" i="26"/>
  <c r="AY11" i="26"/>
  <c r="AZ11" i="26"/>
  <c r="AX12" i="26"/>
  <c r="AY12" i="26"/>
  <c r="AZ12" i="26"/>
  <c r="AX13" i="26"/>
  <c r="AY13" i="26"/>
  <c r="AZ13" i="26"/>
  <c r="AX14" i="26"/>
  <c r="AY14" i="26"/>
  <c r="AZ14" i="26"/>
  <c r="AX15" i="26"/>
  <c r="AY15" i="26"/>
  <c r="AZ15" i="26"/>
  <c r="AX16" i="26"/>
  <c r="AY16" i="26"/>
  <c r="AZ16" i="26"/>
  <c r="AX17" i="26"/>
  <c r="AY17" i="26"/>
  <c r="AR5" i="26"/>
  <c r="AQ6" i="26"/>
  <c r="AR6" i="26"/>
  <c r="AQ7" i="26"/>
  <c r="AR8" i="26"/>
  <c r="AQ9" i="26"/>
  <c r="AQ10" i="26"/>
  <c r="AQ13" i="26"/>
  <c r="AQ16" i="26"/>
  <c r="AR16" i="26"/>
  <c r="AQ17" i="26"/>
  <c r="AR17" i="26"/>
  <c r="AQ18" i="26"/>
  <c r="AR19" i="26"/>
  <c r="AQ20" i="26"/>
  <c r="AR20" i="26"/>
  <c r="AQ21" i="26"/>
  <c r="AR21" i="26"/>
  <c r="AQ22" i="26"/>
  <c r="AR23" i="26"/>
  <c r="AQ25" i="26"/>
  <c r="AQ27" i="26"/>
  <c r="AR28" i="26"/>
  <c r="AQ29" i="26"/>
  <c r="AR30" i="26"/>
  <c r="AQ31" i="26"/>
  <c r="AR32" i="26"/>
  <c r="AQ33" i="26"/>
  <c r="AQ35" i="26"/>
  <c r="AQ36" i="26"/>
  <c r="AQ37" i="26"/>
  <c r="AQ38" i="26"/>
  <c r="AQ39" i="26"/>
  <c r="AR40" i="26"/>
  <c r="AQ41" i="26"/>
  <c r="AR42" i="26"/>
  <c r="AQ43" i="26"/>
  <c r="AR43" i="26"/>
  <c r="AQ44" i="26"/>
  <c r="AR44" i="26"/>
  <c r="AQ45" i="26"/>
  <c r="AR45" i="26"/>
  <c r="AQ46" i="26"/>
  <c r="AR48" i="26"/>
  <c r="AQ49" i="26"/>
  <c r="H37" i="26"/>
  <c r="K37" i="26"/>
  <c r="I45" i="26"/>
  <c r="K46" i="26"/>
  <c r="J47" i="26"/>
  <c r="J48" i="26"/>
  <c r="I49" i="26"/>
  <c r="I50" i="26"/>
  <c r="I51" i="26"/>
  <c r="J52" i="26"/>
  <c r="J53" i="26"/>
  <c r="BE34" i="26"/>
  <c r="BF34" i="26"/>
  <c r="BE35" i="26"/>
  <c r="BF35" i="26"/>
  <c r="BE36" i="26"/>
  <c r="BF36" i="26"/>
  <c r="BE37" i="26"/>
  <c r="BF37" i="26"/>
  <c r="BE38" i="26"/>
  <c r="BF38" i="26"/>
  <c r="BE39" i="26"/>
  <c r="BF39" i="26"/>
  <c r="BE40" i="26"/>
  <c r="BF40" i="26"/>
  <c r="BE41" i="26"/>
  <c r="BF41" i="26"/>
  <c r="BE42" i="26"/>
  <c r="BF42" i="26"/>
  <c r="BE43" i="26"/>
  <c r="BF43" i="26"/>
  <c r="BE44" i="26"/>
  <c r="BF44" i="26"/>
  <c r="BE45" i="26"/>
  <c r="BF45" i="26"/>
  <c r="BE46" i="26"/>
  <c r="BF46" i="26"/>
  <c r="BE47" i="26"/>
  <c r="BF47" i="26"/>
  <c r="BE48" i="26"/>
  <c r="BF48" i="26"/>
  <c r="BE49" i="26"/>
  <c r="BF49" i="26"/>
  <c r="BE50" i="26"/>
  <c r="BF50" i="26"/>
  <c r="BE51" i="26"/>
  <c r="BF51" i="26"/>
  <c r="BE52" i="26"/>
  <c r="BF52" i="26"/>
  <c r="BE53" i="26"/>
  <c r="BF53" i="26"/>
  <c r="BE54" i="26"/>
  <c r="BF54" i="26"/>
  <c r="BG4" i="26"/>
  <c r="AX28" i="26"/>
  <c r="AY28" i="26"/>
  <c r="AZ28" i="26"/>
  <c r="AX29" i="26"/>
  <c r="AY29" i="26"/>
  <c r="AZ29" i="26"/>
  <c r="AX30" i="26"/>
  <c r="AY30" i="26"/>
  <c r="AZ30" i="26"/>
  <c r="AX31" i="26"/>
  <c r="AY31" i="26"/>
  <c r="AZ31" i="26"/>
  <c r="AX32" i="26"/>
  <c r="AY32" i="26"/>
  <c r="AZ32" i="26"/>
  <c r="AX33" i="26"/>
  <c r="AY33" i="26"/>
  <c r="AZ33" i="26"/>
  <c r="AX34" i="26"/>
  <c r="AY34" i="26"/>
  <c r="AZ34" i="26"/>
  <c r="AX35" i="26"/>
  <c r="AY35" i="26"/>
  <c r="AZ35" i="26"/>
  <c r="AX36" i="26"/>
  <c r="AY36" i="26"/>
  <c r="AZ36" i="26"/>
  <c r="AX37" i="26"/>
  <c r="AY37" i="26"/>
  <c r="AZ37" i="26"/>
  <c r="AX38" i="26"/>
  <c r="AY38" i="26"/>
  <c r="AZ38" i="26"/>
  <c r="AX39" i="26"/>
  <c r="AY39" i="26"/>
  <c r="AZ39" i="26"/>
  <c r="AX40" i="26"/>
  <c r="AY40" i="26"/>
  <c r="AZ40" i="26"/>
  <c r="AX41" i="26"/>
  <c r="AY41" i="26"/>
  <c r="AZ41" i="26"/>
  <c r="AX42" i="26"/>
  <c r="AY42" i="26"/>
  <c r="AZ42" i="26"/>
  <c r="AX43" i="26"/>
  <c r="AY43" i="26"/>
  <c r="AZ43" i="26"/>
  <c r="AX44" i="26"/>
  <c r="AY44" i="26"/>
  <c r="AZ44" i="26"/>
  <c r="AX45" i="26"/>
  <c r="AY45" i="26"/>
  <c r="AZ45" i="26"/>
  <c r="AX46" i="26"/>
  <c r="AY46" i="26"/>
  <c r="AZ46" i="26"/>
  <c r="AX47" i="26"/>
  <c r="AY47" i="26"/>
  <c r="AZ47" i="26"/>
  <c r="AX48" i="26"/>
  <c r="AY48" i="26"/>
  <c r="AZ48" i="26"/>
  <c r="AX49" i="26"/>
  <c r="AY49" i="26"/>
  <c r="AZ49" i="26"/>
  <c r="AX50" i="26"/>
  <c r="AY50" i="26"/>
  <c r="AZ50" i="26"/>
  <c r="AX51" i="26"/>
  <c r="AY51" i="26"/>
  <c r="AZ51" i="26"/>
  <c r="AX52" i="26"/>
  <c r="AY52" i="26"/>
  <c r="AZ52" i="26"/>
  <c r="AX53" i="26"/>
  <c r="AY53" i="26"/>
  <c r="AZ53" i="26"/>
  <c r="AX54" i="26"/>
  <c r="AY54" i="26"/>
  <c r="AZ54" i="26"/>
  <c r="AX5" i="26"/>
  <c r="AY5" i="26"/>
  <c r="AZ5" i="26"/>
  <c r="AX6" i="26"/>
  <c r="AY6" i="26"/>
  <c r="AZ6" i="26"/>
  <c r="AX7" i="26"/>
  <c r="AY7" i="26"/>
  <c r="AZ7" i="26"/>
  <c r="AX8" i="26"/>
  <c r="AY8" i="26"/>
  <c r="AZ8" i="26"/>
  <c r="AX9" i="26"/>
  <c r="AY9" i="26"/>
  <c r="AZ9" i="26"/>
  <c r="AX10" i="26"/>
  <c r="AY10" i="26"/>
  <c r="AQ5" i="26"/>
  <c r="AQ8" i="26"/>
  <c r="AR10" i="26"/>
  <c r="AQ11" i="26"/>
  <c r="AR11" i="26"/>
  <c r="AQ12" i="26"/>
  <c r="AR13" i="26"/>
  <c r="AQ14" i="26"/>
  <c r="AR14" i="26"/>
  <c r="AQ15" i="26"/>
  <c r="AR18" i="26"/>
  <c r="AQ19" i="26"/>
  <c r="AQ23" i="26"/>
  <c r="AQ24" i="26"/>
  <c r="AR25" i="26"/>
  <c r="AQ26" i="26"/>
  <c r="AR27" i="26"/>
  <c r="AQ28" i="26"/>
  <c r="AR29" i="26"/>
  <c r="AQ30" i="26"/>
  <c r="AQ32" i="26"/>
  <c r="AR33" i="26"/>
  <c r="AQ34" i="26"/>
  <c r="AR35" i="26"/>
  <c r="AR37" i="26"/>
  <c r="AR38" i="26"/>
  <c r="AQ40" i="26"/>
  <c r="AR41" i="26"/>
  <c r="AQ42" i="26"/>
  <c r="AR46" i="26"/>
  <c r="AQ47" i="26"/>
  <c r="AQ48" i="26"/>
  <c r="J36" i="26"/>
  <c r="I37" i="26"/>
  <c r="L37" i="26"/>
  <c r="I38" i="26"/>
  <c r="H45" i="26"/>
  <c r="K45" i="26"/>
  <c r="H46" i="26"/>
  <c r="J46" i="26"/>
  <c r="H47" i="26"/>
  <c r="K47" i="26"/>
  <c r="H48" i="26"/>
  <c r="K48" i="26"/>
  <c r="H49" i="26"/>
  <c r="K49" i="26"/>
  <c r="H50" i="26"/>
  <c r="J50" i="26"/>
  <c r="J51" i="26"/>
  <c r="L51" i="26"/>
  <c r="I52" i="26"/>
  <c r="K52" i="26"/>
  <c r="H53" i="26"/>
  <c r="AQ50" i="26"/>
  <c r="AR50" i="26"/>
  <c r="AQ51" i="26"/>
  <c r="AR51" i="26"/>
  <c r="AQ52" i="26"/>
  <c r="AR52" i="26"/>
  <c r="AQ53" i="26"/>
  <c r="AR53" i="26"/>
  <c r="AQ54" i="26"/>
  <c r="AR54" i="26"/>
  <c r="AH32" i="26"/>
  <c r="AI32" i="26"/>
  <c r="AJ32" i="26"/>
  <c r="AK32" i="26"/>
  <c r="AL32" i="26"/>
  <c r="AH33" i="26"/>
  <c r="AI33" i="26"/>
  <c r="AJ33" i="26"/>
  <c r="AK33" i="26"/>
  <c r="AL33" i="26"/>
  <c r="AH34" i="26"/>
  <c r="AI34" i="26"/>
  <c r="AJ34" i="26"/>
  <c r="AK34" i="26"/>
  <c r="AL34" i="26"/>
  <c r="AH35" i="26"/>
  <c r="AI35" i="26"/>
  <c r="AJ35" i="26"/>
  <c r="AK35" i="26"/>
  <c r="AL35" i="26"/>
  <c r="AH36" i="26"/>
  <c r="AI36" i="26"/>
  <c r="AJ36" i="26"/>
  <c r="AK36" i="26"/>
  <c r="AL36" i="26"/>
  <c r="AH37" i="26"/>
  <c r="AI37" i="26"/>
  <c r="AJ37" i="26"/>
  <c r="AK37" i="26"/>
  <c r="AL37" i="26"/>
  <c r="U19" i="26"/>
  <c r="V19" i="26"/>
  <c r="W19" i="26"/>
  <c r="X19" i="26"/>
  <c r="Y19" i="26"/>
  <c r="Z19" i="26"/>
  <c r="U20" i="26"/>
  <c r="V20" i="26"/>
  <c r="W20" i="26"/>
  <c r="X20" i="26"/>
  <c r="Y20" i="26"/>
  <c r="Z20" i="26"/>
  <c r="U21" i="26"/>
  <c r="V21" i="26"/>
  <c r="W21" i="26"/>
  <c r="X21" i="26"/>
  <c r="Y21" i="26"/>
  <c r="Z21" i="26"/>
  <c r="U22" i="26"/>
  <c r="V22" i="26"/>
  <c r="W22" i="26"/>
  <c r="X22" i="26"/>
  <c r="Y22" i="26"/>
  <c r="Z22" i="26"/>
  <c r="U23" i="26"/>
  <c r="V23" i="26"/>
  <c r="W23" i="26"/>
  <c r="X23" i="26"/>
  <c r="Y23" i="26"/>
  <c r="Z23" i="26"/>
  <c r="U24" i="26"/>
  <c r="V24" i="26"/>
  <c r="W24" i="26"/>
  <c r="X24" i="26"/>
  <c r="Y24" i="26"/>
  <c r="Z24" i="26"/>
  <c r="U25" i="26"/>
  <c r="V25" i="26"/>
  <c r="W25" i="26"/>
  <c r="X25" i="26"/>
  <c r="Y25" i="26"/>
  <c r="Z25" i="26"/>
  <c r="U26" i="26"/>
  <c r="V26" i="26"/>
  <c r="W26" i="26"/>
  <c r="X26" i="26"/>
  <c r="Y26" i="26"/>
  <c r="Z26" i="26"/>
  <c r="U27" i="26"/>
  <c r="V27" i="26"/>
  <c r="W27" i="26"/>
  <c r="X27" i="26"/>
  <c r="Y27" i="26"/>
  <c r="Z27" i="26"/>
  <c r="U28" i="26"/>
  <c r="V28" i="26"/>
  <c r="W28" i="26"/>
  <c r="X28" i="26"/>
  <c r="Y28" i="26"/>
  <c r="Z28" i="26"/>
  <c r="U29" i="26"/>
  <c r="V29" i="26"/>
  <c r="W29" i="26"/>
  <c r="X29" i="26"/>
  <c r="Y29" i="26"/>
  <c r="Z29" i="26"/>
  <c r="U30" i="26"/>
  <c r="V30" i="26"/>
  <c r="W30" i="26"/>
  <c r="X30" i="26"/>
  <c r="Y30" i="26"/>
  <c r="Z30" i="26"/>
  <c r="U31" i="26"/>
  <c r="V31" i="26"/>
  <c r="W31" i="26"/>
  <c r="X31" i="26"/>
  <c r="Y31" i="26"/>
  <c r="Z31" i="26"/>
  <c r="U32" i="26"/>
  <c r="V32" i="26"/>
  <c r="W32" i="26"/>
  <c r="X32" i="26"/>
  <c r="Y32" i="26"/>
  <c r="Z32" i="26"/>
  <c r="V33" i="26"/>
  <c r="W33" i="26"/>
  <c r="X33" i="26"/>
  <c r="U49" i="26"/>
  <c r="V49" i="26"/>
  <c r="W49" i="26"/>
  <c r="X49" i="26"/>
  <c r="Y49" i="26"/>
  <c r="Z49" i="26"/>
  <c r="U50" i="26"/>
  <c r="V50" i="26"/>
  <c r="W50" i="26"/>
  <c r="X50" i="26"/>
  <c r="Y50" i="26"/>
  <c r="Z50" i="26"/>
  <c r="U51" i="26"/>
  <c r="V51" i="26"/>
  <c r="W51" i="26"/>
  <c r="X51" i="26"/>
  <c r="Y51" i="26"/>
  <c r="Z51" i="26"/>
  <c r="U52" i="26"/>
  <c r="V52" i="26"/>
  <c r="W52" i="26"/>
  <c r="X52" i="26"/>
  <c r="Y52" i="26"/>
  <c r="Z52" i="26"/>
  <c r="U53" i="26"/>
  <c r="V53" i="26"/>
  <c r="W53" i="26"/>
  <c r="X53" i="26"/>
  <c r="Y53" i="26"/>
  <c r="Z53" i="26"/>
  <c r="U54" i="26"/>
  <c r="V54" i="26"/>
  <c r="W54" i="26"/>
  <c r="X54" i="26"/>
  <c r="Y54" i="26"/>
  <c r="Z54" i="26"/>
  <c r="W4" i="26"/>
  <c r="X4" i="26"/>
  <c r="Y4" i="26"/>
  <c r="Z4" i="26"/>
  <c r="AA4" i="26"/>
  <c r="K16" i="26"/>
  <c r="L16" i="26"/>
  <c r="H17" i="26"/>
  <c r="I17" i="26"/>
  <c r="J17" i="26"/>
  <c r="K17" i="26"/>
  <c r="L17" i="26"/>
  <c r="H18" i="26"/>
  <c r="I18" i="26"/>
  <c r="J18" i="26"/>
  <c r="K18" i="26"/>
  <c r="L18" i="26"/>
  <c r="H19" i="26"/>
  <c r="I19" i="26"/>
  <c r="J19" i="26"/>
  <c r="K19" i="26"/>
  <c r="L19" i="26"/>
  <c r="H20" i="26"/>
  <c r="I20" i="26"/>
  <c r="J20" i="26"/>
  <c r="K20" i="26"/>
  <c r="L20" i="26"/>
  <c r="H21" i="26"/>
  <c r="I21" i="26"/>
  <c r="J21" i="26"/>
  <c r="K21" i="26"/>
  <c r="L21" i="26"/>
  <c r="H22" i="26"/>
  <c r="I22" i="26"/>
  <c r="J22" i="26"/>
  <c r="K22" i="26"/>
  <c r="L22" i="26"/>
  <c r="H23" i="26"/>
  <c r="I23" i="26"/>
  <c r="J23" i="26"/>
  <c r="K23" i="26"/>
  <c r="L23" i="26"/>
  <c r="H24" i="26"/>
  <c r="I24" i="26"/>
  <c r="J24" i="26"/>
  <c r="K24" i="26"/>
  <c r="L24" i="26"/>
  <c r="H25" i="26"/>
  <c r="I25" i="26"/>
  <c r="J25" i="26"/>
  <c r="K25" i="26"/>
  <c r="L25" i="26"/>
  <c r="H26" i="26"/>
  <c r="I26" i="26"/>
  <c r="J26" i="26"/>
  <c r="K26" i="26"/>
  <c r="L26" i="26"/>
  <c r="H27" i="26"/>
  <c r="I27" i="26"/>
  <c r="J27" i="26"/>
  <c r="K27" i="26"/>
  <c r="L27" i="26"/>
  <c r="H28" i="26"/>
  <c r="I28" i="26"/>
  <c r="J28" i="26"/>
  <c r="K28" i="26"/>
  <c r="L28" i="26"/>
  <c r="H29" i="26"/>
  <c r="I29" i="26"/>
  <c r="J29" i="26"/>
  <c r="K29" i="26"/>
  <c r="L29" i="26"/>
  <c r="H30" i="26"/>
  <c r="I30" i="26"/>
  <c r="J30" i="26"/>
  <c r="K30" i="26"/>
  <c r="L30" i="26"/>
  <c r="H31" i="26"/>
  <c r="I31" i="26"/>
  <c r="J31" i="26"/>
  <c r="K31" i="26"/>
  <c r="L31" i="26"/>
  <c r="H32" i="26"/>
  <c r="I32" i="26"/>
  <c r="J32" i="26"/>
  <c r="K32" i="26"/>
  <c r="L32" i="26"/>
  <c r="H33" i="26"/>
  <c r="I33" i="26"/>
  <c r="J33" i="26"/>
  <c r="K33" i="26"/>
  <c r="L33" i="26"/>
  <c r="H34" i="26"/>
  <c r="I34" i="26"/>
  <c r="J34" i="26"/>
  <c r="K34" i="26"/>
  <c r="L34" i="26"/>
  <c r="H35" i="26"/>
  <c r="I35" i="26"/>
  <c r="J35" i="26"/>
  <c r="K35" i="26"/>
  <c r="H36" i="26"/>
  <c r="I36" i="26"/>
  <c r="J37" i="26"/>
  <c r="J45" i="26"/>
  <c r="I46" i="26"/>
  <c r="L46" i="26"/>
  <c r="I47" i="26"/>
  <c r="L47" i="26"/>
  <c r="I48" i="26"/>
  <c r="J49" i="26"/>
  <c r="H51" i="26"/>
  <c r="K51" i="26"/>
  <c r="H52" i="26"/>
  <c r="L52" i="26"/>
  <c r="I53" i="26"/>
  <c r="BF4" i="26"/>
  <c r="BE4" i="26"/>
  <c r="AS4" i="26"/>
  <c r="AR4" i="26"/>
  <c r="AL38" i="26"/>
  <c r="AM38" i="26"/>
  <c r="AI38" i="26"/>
  <c r="AK38" i="26"/>
  <c r="AH38" i="26"/>
  <c r="AJ38" i="26"/>
  <c r="AL4" i="26"/>
  <c r="AK4" i="26"/>
  <c r="AM4" i="26"/>
  <c r="AJ4" i="26"/>
  <c r="AI4" i="26"/>
  <c r="U33" i="26"/>
  <c r="AA33" i="26"/>
  <c r="Z33" i="26"/>
  <c r="Y33" i="26"/>
  <c r="V4" i="26"/>
  <c r="U4" i="26"/>
  <c r="H38" i="26"/>
  <c r="K38" i="26"/>
  <c r="L38" i="26"/>
  <c r="M3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tc={52F3F593-158B-4A29-A8D3-064E34236B21}</author>
    <author>tc={3284C57E-4286-48FB-9654-EE8FE4FEFE0B}</author>
  </authors>
  <commentList>
    <comment ref="O24" authorId="0" shapeId="0" xr:uid="{52F3F593-158B-4A29-A8D3-064E34236B21}">
      <text>
        <t>[Threaded comment]
Your version of Excel allows you to read this threaded comment; however, any edits to it will get removed if the file is opened in a newer version of Excel. Learn more: https://go.microsoft.com/fwlink/?linkid=870924
Comment:
    No response provided.</t>
      </text>
    </comment>
    <comment ref="P32" authorId="1" shapeId="0" xr:uid="{3284C57E-4286-48FB-9654-EE8FE4FEFE0B}">
      <text>
        <t>[Threaded comment]
Your version of Excel allows you to read this threaded comment; however, any edits to it will get removed if the file is opened in a newer version of Excel. Learn more: https://go.microsoft.com/fwlink/?linkid=870924
Comment:
    No response provided</t>
      </text>
    </comment>
  </commentList>
</comments>
</file>

<file path=xl/sharedStrings.xml><?xml version="1.0" encoding="utf-8"?>
<sst xmlns="http://schemas.openxmlformats.org/spreadsheetml/2006/main" count="791" uniqueCount="487">
  <si>
    <t>1a</t>
  </si>
  <si>
    <t>Peer-reviewed scientific papers</t>
  </si>
  <si>
    <t>Seminars / talks/ conferences online or offline</t>
  </si>
  <si>
    <t>Science advisors</t>
  </si>
  <si>
    <t>In-depth scientific reports e.g. IPCC reports</t>
  </si>
  <si>
    <t>Science briefing notes e.g. CIFOR 'briefings'</t>
  </si>
  <si>
    <t>Social media</t>
  </si>
  <si>
    <t>1b</t>
  </si>
  <si>
    <t>3a</t>
  </si>
  <si>
    <t>Questionnaire</t>
  </si>
  <si>
    <t>3b</t>
  </si>
  <si>
    <t>3c</t>
  </si>
  <si>
    <t>3d</t>
  </si>
  <si>
    <t>4a</t>
  </si>
  <si>
    <t>Fund-raising</t>
  </si>
  <si>
    <t>Policy / advocacy</t>
  </si>
  <si>
    <t>Protected area management</t>
  </si>
  <si>
    <t>Awareness raising</t>
  </si>
  <si>
    <t>Livelihoods</t>
  </si>
  <si>
    <t>Behaviour change</t>
  </si>
  <si>
    <t>Research</t>
  </si>
  <si>
    <t>4b</t>
  </si>
  <si>
    <t>6a</t>
  </si>
  <si>
    <t>Temperature data</t>
  </si>
  <si>
    <t>Rainfall data</t>
  </si>
  <si>
    <t>Outcomes – health</t>
  </si>
  <si>
    <t>Outcomes – economy</t>
  </si>
  <si>
    <t>Outcomes – agriculture</t>
  </si>
  <si>
    <t>Outcomes – biodiversity</t>
  </si>
  <si>
    <t>6b</t>
  </si>
  <si>
    <t>National</t>
  </si>
  <si>
    <t>Sub-national e.g. regions, districts, counties</t>
  </si>
  <si>
    <t>Local e.g. village level</t>
  </si>
  <si>
    <t>8a</t>
  </si>
  <si>
    <t>Online map-based app</t>
  </si>
  <si>
    <t xml:space="preserve">Decision-making framework </t>
  </si>
  <si>
    <t>Information exchange network</t>
  </si>
  <si>
    <t>Research summary document</t>
  </si>
  <si>
    <t>Benefits of forests to local climate</t>
  </si>
  <si>
    <t>Benefits of forest restoration to local climate</t>
  </si>
  <si>
    <t>Risks of deforestation to local climate</t>
  </si>
  <si>
    <t>No</t>
  </si>
  <si>
    <t>What spatial scales are most relevant for information on local climate impacts of forests? Please rank the following options based on their relevance to your NGO’s work. Select as many as are relevant to you. Only select one option per column. 3 = most relevant, 1 = least relevant.</t>
  </si>
  <si>
    <t>What form of toolkit about local climate impacts of forests, would you find most useful? Please rank the following options based on their relevance to your NGO’s work. Select as many as are relevant to you. Only select one option per column. 4 = most relevant, 1 = least relevant.</t>
  </si>
  <si>
    <t>Journals</t>
  </si>
  <si>
    <t>Lack of resources</t>
  </si>
  <si>
    <t>We use information on local climate impact of forests in stakeholder meeting.</t>
  </si>
  <si>
    <t>Regional Ministry of environment and sustainable development</t>
  </si>
  <si>
    <t>National Parks</t>
  </si>
  <si>
    <t>Local authorities</t>
  </si>
  <si>
    <t>Radio</t>
  </si>
  <si>
    <t>And local data is not always available.</t>
  </si>
  <si>
    <t>Economic analyses</t>
  </si>
  <si>
    <t>Government</t>
  </si>
  <si>
    <t>University</t>
  </si>
  <si>
    <t>company</t>
  </si>
  <si>
    <t>Fire risks</t>
  </si>
  <si>
    <t>hydrological stress</t>
  </si>
  <si>
    <t>aridification risks</t>
  </si>
  <si>
    <t>Schools</t>
  </si>
  <si>
    <t>Communities / villagers</t>
  </si>
  <si>
    <t>Foerst owners (i.e. management board ofnature reserves or nature forests)</t>
  </si>
  <si>
    <t>Course on postgraduate diploma</t>
  </si>
  <si>
    <t>Coach / advisor to understand in-depth</t>
  </si>
  <si>
    <t>You can combine awareness / advocacy to behaviour change to community and local / district decision-makers</t>
  </si>
  <si>
    <t>8b</t>
  </si>
  <si>
    <t>Policy brief for decision-makers</t>
  </si>
  <si>
    <t>Citizen science</t>
  </si>
  <si>
    <t>Rarity of information</t>
  </si>
  <si>
    <t>Agriculture, water resources management, restoration, climatology</t>
  </si>
  <si>
    <t>Agroindustrial</t>
  </si>
  <si>
    <t>Civil socieity</t>
  </si>
  <si>
    <t>Field findings such as climate probes installed at work station.</t>
  </si>
  <si>
    <t>The coverage of climate science is too broad and have the difficulty to pick important ones to use and share without reducing or taking things out of context.</t>
  </si>
  <si>
    <t>On seasonal fruiting crops nearby the village.</t>
  </si>
  <si>
    <t>Oil palm plantations that are interested and recognise climate impacts to their yield and interested in agroforestry ventures.</t>
  </si>
  <si>
    <t>Schools via education outreach.</t>
  </si>
  <si>
    <t>Government agencies that we collaborate on protecting forest reserves</t>
  </si>
  <si>
    <t>Most of the protected forest reserves do not face threats such as deforestation as of recent most efforts are at creating forest corridors so framing narratives at forest restoration is more suitable.</t>
  </si>
  <si>
    <t>Education of local community that would utilise the forest. This would be more in depth than mere awareness raising.</t>
  </si>
  <si>
    <t>Local community</t>
  </si>
  <si>
    <t>Regional conservation authority</t>
  </si>
  <si>
    <t>Private conservation organisations</t>
  </si>
  <si>
    <t>Reports from government offices</t>
  </si>
  <si>
    <t>There are not enough data available to analyse and interpret the exteng of impacts.</t>
  </si>
  <si>
    <t>To develop climate change adaptation &amp; mitigation frameworks, biodiversity monitoring</t>
  </si>
  <si>
    <t>Community forest user groups</t>
  </si>
  <si>
    <t>government (local &amp; regional)</t>
  </si>
  <si>
    <t>Researchers</t>
  </si>
  <si>
    <t>If possible, change in species composition,  correlation between deforestation rates / intensity with above-mentioned outcomes focusing of keystone species, endemic species and threatened species</t>
  </si>
  <si>
    <t>Lack of proper research documents</t>
  </si>
  <si>
    <t>Outdoor educating for students.</t>
  </si>
  <si>
    <t>Government agencies</t>
  </si>
  <si>
    <t>Social organisations working on climate change</t>
  </si>
  <si>
    <t>We do not work in forests</t>
  </si>
  <si>
    <t>Identifying most relevant and scientifically sound science</t>
  </si>
  <si>
    <t>Local landowners (farmers)</t>
  </si>
  <si>
    <t>Partner NGOs</t>
  </si>
  <si>
    <t>Seminars / talks / conferences online / offline</t>
  </si>
  <si>
    <t>Time &amp; alerts</t>
  </si>
  <si>
    <t>Provincial planning and investment department</t>
  </si>
  <si>
    <t>Provincial department of natural resources and environment</t>
  </si>
  <si>
    <t>District authorities</t>
  </si>
  <si>
    <t>On natural disaster risk and risk management</t>
  </si>
  <si>
    <t>New articles</t>
  </si>
  <si>
    <t>Various climate websites</t>
  </si>
  <si>
    <t>Communicating the challenges in a simple way to different stakeholders</t>
  </si>
  <si>
    <t>Train trainers of trainers</t>
  </si>
  <si>
    <t>Communities / schools</t>
  </si>
  <si>
    <t>Decision-makers (village, ward, district and national levels)</t>
  </si>
  <si>
    <t>Journalist (Media)</t>
  </si>
  <si>
    <t>What actions to take to change behaviour</t>
  </si>
  <si>
    <t>Data from partners</t>
  </si>
  <si>
    <t>Time to properly dive in deeper. Always getting los in day-to-day work =&gt; little time for deep dives</t>
  </si>
  <si>
    <t>Partners</t>
  </si>
  <si>
    <t>Lack of knowledge in-country and locally.</t>
  </si>
  <si>
    <t>Lack of data collecting protocol.</t>
  </si>
  <si>
    <t>Forest restoration associations</t>
  </si>
  <si>
    <t>Funders</t>
  </si>
  <si>
    <t>Ministers, government (Agri., Environment, Health)</t>
  </si>
  <si>
    <t>Lack of staff time.</t>
  </si>
  <si>
    <t>Provincial government</t>
  </si>
  <si>
    <t>Local communities</t>
  </si>
  <si>
    <t>Local NGOs</t>
  </si>
  <si>
    <t>Finding balance between scientific knowledge and traditional knowledge about local regional climate.</t>
  </si>
  <si>
    <t>To plan and refine our conservation project outcomes.</t>
  </si>
  <si>
    <t>Colleges</t>
  </si>
  <si>
    <t>farmers</t>
  </si>
  <si>
    <t>land-forest owners</t>
  </si>
  <si>
    <t>Learning with the work of other organisations visiting then experience.</t>
  </si>
  <si>
    <t>Local governments</t>
  </si>
  <si>
    <t>Local people</t>
  </si>
  <si>
    <t>Specific information in the area its make that the people take care because if you have general information, they don't care.</t>
  </si>
  <si>
    <t>Access to full papers (peer-reviewed published literature).</t>
  </si>
  <si>
    <t>To guide restoration efforts.</t>
  </si>
  <si>
    <t>Farmers</t>
  </si>
  <si>
    <t>Community leaders</t>
  </si>
  <si>
    <t>Droughts - floods.</t>
  </si>
  <si>
    <t>Only guessing based on literature that says people respond better to positive messaging vs doom + gloom but no data for area.</t>
  </si>
  <si>
    <t>Time to review reports</t>
  </si>
  <si>
    <t>Students</t>
  </si>
  <si>
    <t>local communities</t>
  </si>
  <si>
    <t>local governments</t>
  </si>
  <si>
    <t>Difficult language for non scientists</t>
  </si>
  <si>
    <t>Long-term planning</t>
  </si>
  <si>
    <t>State government</t>
  </si>
  <si>
    <t>Environment and agriculture agencies</t>
  </si>
  <si>
    <t>Big companies</t>
  </si>
  <si>
    <t xml:space="preserve">Forest fires risk </t>
  </si>
  <si>
    <t>Outcome tourism</t>
  </si>
  <si>
    <t>Self research</t>
  </si>
  <si>
    <t xml:space="preserve">Accessibility, </t>
  </si>
  <si>
    <t>Trustworthiness</t>
  </si>
  <si>
    <t>General project design and implementation</t>
  </si>
  <si>
    <t>Development partners</t>
  </si>
  <si>
    <t>The effects on community impact conservation</t>
  </si>
  <si>
    <t>National research / GIS data</t>
  </si>
  <si>
    <t>Too technical data / information</t>
  </si>
  <si>
    <t>Complex issues with high degree of uncertainties</t>
  </si>
  <si>
    <t>Proposal development and planning. Capacity building / development</t>
  </si>
  <si>
    <t>Provincial authorities</t>
  </si>
  <si>
    <t>Forestry development institute</t>
  </si>
  <si>
    <t>Local university</t>
  </si>
  <si>
    <t>Impacts on ecosystem services</t>
  </si>
  <si>
    <t>Municipalities</t>
  </si>
  <si>
    <t>NGOs</t>
  </si>
  <si>
    <t>None</t>
  </si>
  <si>
    <t>Find sources of raw data to use in modelling</t>
  </si>
  <si>
    <t>Our NGO barely works in forests.</t>
  </si>
  <si>
    <t>No challenges</t>
  </si>
  <si>
    <t>We do not work close to forests.</t>
  </si>
  <si>
    <t>Local farmers</t>
  </si>
  <si>
    <t>Local authorities (environmental authorities)</t>
  </si>
  <si>
    <t>Other local NGOs</t>
  </si>
  <si>
    <t>But no good small scale data is being taken in the areas we work.</t>
  </si>
  <si>
    <t>No challenges so far to access data (published)</t>
  </si>
  <si>
    <t>Local universities</t>
  </si>
  <si>
    <t>Partner small NGO</t>
  </si>
  <si>
    <t>Indigenous communities we work with</t>
  </si>
  <si>
    <t>Website, social media, newsletter</t>
  </si>
  <si>
    <t>We have not use yet information related to this in our projects which is now calling my attention</t>
  </si>
  <si>
    <t>This is something we can start investigation to use in the work we do to promote creation of protected areas.</t>
  </si>
  <si>
    <t>Online / internet search of relevant climate information</t>
  </si>
  <si>
    <t>Private sector</t>
  </si>
  <si>
    <t>Limited national / lcoal information</t>
  </si>
  <si>
    <t>Important apps such as Forest Watch</t>
  </si>
  <si>
    <t>Commercial port (boats / ships)</t>
  </si>
  <si>
    <t>Territorial planning</t>
  </si>
  <si>
    <t>University connections</t>
  </si>
  <si>
    <t>Academic acess (can't read papers)</t>
  </si>
  <si>
    <t>Time (takes time to read and we are all too busy sadly!)</t>
  </si>
  <si>
    <t>Regional wildlife authority(government department responsible for biodiversity and PA management)</t>
  </si>
  <si>
    <t>NGOs working regionally / nationally</t>
  </si>
  <si>
    <t>Rainfall intensity (ie anticipated impact - does it exacerbate local/ regional flooding or droughts?)</t>
  </si>
  <si>
    <t>Disaster preparedness and resilience building</t>
  </si>
  <si>
    <t>Local government</t>
  </si>
  <si>
    <t>CSOs</t>
  </si>
  <si>
    <t>Farming communities</t>
  </si>
  <si>
    <t>Global applications, regional reports</t>
  </si>
  <si>
    <t>Agricultural cooperatives and communities</t>
  </si>
  <si>
    <t xml:space="preserve">Community leaders - local government </t>
  </si>
  <si>
    <t>Academia</t>
  </si>
  <si>
    <t>National reports, NDCs</t>
  </si>
  <si>
    <t>Selecting true scientific reports from bias reports / findings</t>
  </si>
  <si>
    <t>Working with farmers / ? Producers for mitigation and adaptation. Addressing impacts on the communities.</t>
  </si>
  <si>
    <t>Farmers / cattle producers, rice producers</t>
  </si>
  <si>
    <t>Small community based NGOs and conservation NGOs / fire management</t>
  </si>
  <si>
    <t>Humidity</t>
  </si>
  <si>
    <t>Public accessible App</t>
  </si>
  <si>
    <t>Online database from institutions, universities</t>
  </si>
  <si>
    <t>In educational activities involving young people and local authorities</t>
  </si>
  <si>
    <t>People who voluntarily conserve forests</t>
  </si>
  <si>
    <t>Local committed authorities</t>
  </si>
  <si>
    <t>Other civil organisations</t>
  </si>
  <si>
    <t>Change in weather patterns</t>
  </si>
  <si>
    <t>Impacts on natural phenomena (natural disasters).</t>
  </si>
  <si>
    <t>There is not much information available in my country.</t>
  </si>
  <si>
    <t>Community</t>
  </si>
  <si>
    <t>Authorities</t>
  </si>
  <si>
    <t>NGO</t>
  </si>
  <si>
    <t>Other NGOs</t>
  </si>
  <si>
    <t>We hardly address to climate change in a local scale. Missing good dissemination / sharing sceintific information.</t>
  </si>
  <si>
    <t>Trying to talk to local government. Discuss about it in forums on city councils such as agriculture, urban planning and environment</t>
  </si>
  <si>
    <t>Regional impact</t>
  </si>
  <si>
    <t>Environmental education</t>
  </si>
  <si>
    <t>Producers</t>
  </si>
  <si>
    <t>Academics</t>
  </si>
  <si>
    <t>Indigenous communities</t>
  </si>
  <si>
    <t>Restoration activities</t>
  </si>
  <si>
    <t>Fire prevention</t>
  </si>
  <si>
    <t>Internet specialised sites</t>
  </si>
  <si>
    <t>Access to local information</t>
  </si>
  <si>
    <t>Lack of local information gathering</t>
  </si>
  <si>
    <t>Hydrological cycles of wetlands</t>
  </si>
  <si>
    <t>Landowners</t>
  </si>
  <si>
    <t>Regional environmental authority</t>
  </si>
  <si>
    <t>Limited coordination between weather scientists and biodiversity scientists</t>
  </si>
  <si>
    <t>Ministry of climate change</t>
  </si>
  <si>
    <t>Forest department</t>
  </si>
  <si>
    <t>Wildlife department</t>
  </si>
  <si>
    <t>Direct data collection</t>
  </si>
  <si>
    <t>Changes in length and intensity of dry / rainy seasons</t>
  </si>
  <si>
    <t>Environmental Authority</t>
  </si>
  <si>
    <t>Local public servicess companies</t>
  </si>
  <si>
    <t>ENSO Predictions / Modelling</t>
  </si>
  <si>
    <t>Regional Authorities</t>
  </si>
  <si>
    <t>Access to papers</t>
  </si>
  <si>
    <t>National Park System</t>
  </si>
  <si>
    <t>Other environmental local NGOs</t>
  </si>
  <si>
    <t>Conabio - publications and online info.</t>
  </si>
  <si>
    <t>No challenge - but not the IPCC! Way too conservative.</t>
  </si>
  <si>
    <t>Wildland fire prevention and management</t>
  </si>
  <si>
    <t>Fire managers</t>
  </si>
  <si>
    <t>Modelling future scenarios</t>
  </si>
  <si>
    <t>Correlate deforestation / lower life quality</t>
  </si>
  <si>
    <t>Specific local info for project site or even Venezuela more broadly</t>
  </si>
  <si>
    <t>We are not climate change specialists so climate science is not normally available, scientific papers etc not sent specifically to us. Must actively search</t>
  </si>
  <si>
    <t>Advisors connected to the NGO</t>
  </si>
  <si>
    <t xml:space="preserve">Access to most updated information </t>
  </si>
  <si>
    <t>Community engagement</t>
  </si>
  <si>
    <t>Local environmental authorities</t>
  </si>
  <si>
    <t>Other NGOs operating in the area</t>
  </si>
  <si>
    <t>Connection between habitat loss and climate impact</t>
  </si>
  <si>
    <t>Free and available in Spanish</t>
  </si>
  <si>
    <t>Scientific papers that are not open access</t>
  </si>
  <si>
    <t>Land owners (farmers)</t>
  </si>
  <si>
    <t>Conservation groups</t>
  </si>
  <si>
    <t>Ecosystem services (water), since all the people benefit from river water</t>
  </si>
  <si>
    <t>Peer NGO reports</t>
  </si>
  <si>
    <t>Paywalls for papers</t>
  </si>
  <si>
    <t>Updated information</t>
  </si>
  <si>
    <t>Accessible toollkits (ready to use data)</t>
  </si>
  <si>
    <t>Agricultural &amp; livestock</t>
  </si>
  <si>
    <t>Small NGOs</t>
  </si>
  <si>
    <t>Sub-national government</t>
  </si>
  <si>
    <t>Risk of disasters</t>
  </si>
  <si>
    <t>Erosion</t>
  </si>
  <si>
    <t>Peer reviewed papers / IPCC</t>
  </si>
  <si>
    <t>Behaviour change at policy level</t>
  </si>
  <si>
    <t>We as NGO</t>
  </si>
  <si>
    <t>I would like to see many robust science about it at the local level</t>
  </si>
  <si>
    <t>Last national report (CCC)</t>
  </si>
  <si>
    <t>Education - sensibility - visibility</t>
  </si>
  <si>
    <t>Fishermen</t>
  </si>
  <si>
    <t>Ecotourism guide</t>
  </si>
  <si>
    <t>Desertification / climate change</t>
  </si>
  <si>
    <t>Tourism loss.</t>
  </si>
  <si>
    <t>Extreme events (including hurricanes)</t>
  </si>
  <si>
    <t>A</t>
  </si>
  <si>
    <t>Changes to river ecosystems having economic costs</t>
  </si>
  <si>
    <t>Dams hurting fish populations</t>
  </si>
  <si>
    <t>Infrastructure damage.</t>
  </si>
  <si>
    <t>Poor harvests furthering deforestation</t>
  </si>
  <si>
    <t>Extreme weather events damaging species</t>
  </si>
  <si>
    <t>Discussion of perception of malaria and climate</t>
  </si>
  <si>
    <t>The economic costs of landslides and sedimentation of ports / bays.</t>
  </si>
  <si>
    <t>Healthcare considerations can be reduced by poverty - &gt; in fact this can be the case for all environmental issues</t>
  </si>
  <si>
    <t>Communities being affected by sea level rise far from rivers</t>
  </si>
  <si>
    <t>Community / landscape scale most important</t>
  </si>
  <si>
    <t>Communities reporting reduced rainfall and reduced retention</t>
  </si>
  <si>
    <t>Evidence suggests that people don't respond to negative messaging</t>
  </si>
  <si>
    <t>Hardest to control wildfire</t>
  </si>
  <si>
    <t>Business case to tie together all the issues (Mt Kenya example)</t>
  </si>
  <si>
    <t>Instances of high tree mortality linked to climate change</t>
  </si>
  <si>
    <t>People are overwhelmed -&gt; solutions are needed</t>
  </si>
  <si>
    <t>Water is a universal concern - it is recognised that forest protection is key</t>
  </si>
  <si>
    <t>The importance of hope -&gt; positive, local stories</t>
  </si>
  <si>
    <t>Experiences of forest - local climate connections</t>
  </si>
  <si>
    <t>Conservation - Science Linkages</t>
  </si>
  <si>
    <t>Monthly el nino reporting</t>
  </si>
  <si>
    <t>Forest fire risk alerts specific to your region (~US$ 250 / year) -&gt; input fire risk data to build model). QUIRON.DIGITAL. Also help with mitigation planning).</t>
  </si>
  <si>
    <t>Global forest watch, NASA data, etc.</t>
  </si>
  <si>
    <t>Birdlife climate change projectsion for species (maybe Africa specific)</t>
  </si>
  <si>
    <t>Questions as to how to scale down climate models.</t>
  </si>
  <si>
    <t>Is there a model that you can upload seasonal species presence to, to understand trends?</t>
  </si>
  <si>
    <t>Issues with scale and regional data availability</t>
  </si>
  <si>
    <t>Carrying out own data monitoring for access to systematic, real-time datasets.</t>
  </si>
  <si>
    <t>C</t>
  </si>
  <si>
    <t>Barriers - If not specialist don't receive info directly - how to search.</t>
  </si>
  <si>
    <t>Barriers - lose access once not at a university</t>
  </si>
  <si>
    <t>Barriers - don't have specific information targeted to own project / SP.</t>
  </si>
  <si>
    <t>Barriers - most information at a global scale.</t>
  </si>
  <si>
    <t>Barriers - academia promotes publication / multi-publication vs what is needed</t>
  </si>
  <si>
    <t>Barriers - lack of funding for NGOs to support and link with university / research</t>
  </si>
  <si>
    <t>Barriers - we can't be good at, and do, everything - should link with universities.</t>
  </si>
  <si>
    <t>Projecto Titi: anecdotal that forest produces water but local people see and believe this. Anecdotal info also useful to communicate project / connect to local people.</t>
  </si>
  <si>
    <t>Depends on Audience</t>
  </si>
  <si>
    <t>What NGO needs may not be what we communicate to communities.</t>
  </si>
  <si>
    <t>Number of organisations</t>
  </si>
  <si>
    <t>B</t>
  </si>
  <si>
    <t>Some climate data is local knowledge, not only academic / online - local people can also collect data.</t>
  </si>
  <si>
    <t>Local data needed for local activity as higher level (e.g. national) is often unhelpful e.g. planting  time best in October but no local rain in October . Need more emphasis on local relevance.</t>
  </si>
  <si>
    <t>Climatic change impacted elephant migration as no longer just rainy season. Need clear comms up to policy level and down to local scale.</t>
  </si>
  <si>
    <t>decreasing groundwater in watershed</t>
  </si>
  <si>
    <t>Frequency of extreme weather events - flash floods -&gt; landslides</t>
  </si>
  <si>
    <t>Increasing seasonal movements e.g. moving cattle for water / fodder</t>
  </si>
  <si>
    <t>Decreased productivity of harvests. Leads to even larger plantations. Leads to outgrowers finding that they need twice the land than previous years (sugar cane)</t>
  </si>
  <si>
    <t>How local climate changes affect different groups e.g. gender</t>
  </si>
  <si>
    <t>Depends on audience e.g. community with low literacy and no internet vs policy-makers</t>
  </si>
  <si>
    <t>Tailored data outputs</t>
  </si>
  <si>
    <t>Infographics for social media</t>
  </si>
  <si>
    <t>Easily translated</t>
  </si>
  <si>
    <t>A 'package' to choose for each audience</t>
  </si>
  <si>
    <t>In terms of impacts e.g. flooding and landslides</t>
  </si>
  <si>
    <t>In context of other changes e.g. infrastructure projects</t>
  </si>
  <si>
    <t>1. Awarness raised -&gt; 2. What actions can people take -&gt; 3. monitoring of actions =&gt; scale up</t>
  </si>
  <si>
    <t>Framing in local context feels more positive about having a role for impacting change</t>
  </si>
  <si>
    <t>Using positive language is marginally more popular. But depends who you are talking to</t>
  </si>
  <si>
    <t>NGO probably needs information to use internally / with staff.</t>
  </si>
  <si>
    <t>Local - global - local scale for different ecosystems</t>
  </si>
  <si>
    <t>need something that can be used to communicate with government</t>
  </si>
  <si>
    <t>Didn't do this questions</t>
  </si>
  <si>
    <t>Didn't do this question</t>
  </si>
  <si>
    <t>Barriers - Research needs to support conservation work.</t>
  </si>
  <si>
    <t>Deforestation causes more local extreme rainfall events</t>
  </si>
  <si>
    <t>Deforestation increases average local temperatures</t>
  </si>
  <si>
    <t>Latin America and the Caribbean</t>
  </si>
  <si>
    <t>Na</t>
  </si>
  <si>
    <t>Europe</t>
  </si>
  <si>
    <t>Deforestation causes more local heatwaves</t>
  </si>
  <si>
    <t>Deforestation has no impact on local rainfall</t>
  </si>
  <si>
    <t xml:space="preserve">To note for this survey. The majority of the Bolivian lowlands is savana habitat, with 30% of the forested areas being transition zones between savanna and forest. So for just Bolivia, I do not see deforestation as affecting local climate very much. BUT, the deforestation from the Brazilian Rainforest- where Bolivia receives a lot of its rain would radically affect Bolivias whether. </t>
  </si>
  <si>
    <t>Deforestation has no impact on local temperatures</t>
  </si>
  <si>
    <t>The soil lack the capacity to keep water</t>
  </si>
  <si>
    <t>Deforestation causes more cold weather</t>
  </si>
  <si>
    <t>Deforestation decreases average local rainfall</t>
  </si>
  <si>
    <t>Asia</t>
  </si>
  <si>
    <t>Deforestation causes more local droughts.</t>
  </si>
  <si>
    <t>Africa and the Middle East</t>
  </si>
  <si>
    <t>Deforestation causes more local flooding and decreases resiliency of communities</t>
  </si>
  <si>
    <t>Bare soil that increaase dry in soil</t>
  </si>
  <si>
    <t>Deforestation decreases average local temperatures</t>
  </si>
  <si>
    <t>6. How useful would information on the local climate impacts of deforestation be, for your work, on a scale of 1 to 5?</t>
  </si>
  <si>
    <t>5. How would you rate your knowledge of the local climate impacts of deforestation, on a scale of 1 to 5?</t>
  </si>
  <si>
    <t>4. What impact does deforestation have on local rainfall? Tick all relevant responses.</t>
  </si>
  <si>
    <t>3. What impact does deforestation have on local temperature? Tick all relevant responses.</t>
  </si>
  <si>
    <t>1. Please select the geographical region where your NGO operates.</t>
  </si>
  <si>
    <t>Version date:</t>
  </si>
  <si>
    <t>Data collected on:</t>
  </si>
  <si>
    <t>Positive message are more willing to more people on risk directions</t>
  </si>
  <si>
    <t xml:space="preserve">For normal people the science language can be a challenge. </t>
  </si>
  <si>
    <t>Partnering to do regional monitoring - still not good enough for local level / reserve level.</t>
  </si>
  <si>
    <t>Research agenda doesn't match local.</t>
  </si>
  <si>
    <t>The anecdotal information is useful and accessible to communicate with locals. Makes research more accessible.</t>
  </si>
  <si>
    <t>Monitoring desertification needed.</t>
  </si>
  <si>
    <t>Sees clear difference between weather in forest and outside</t>
  </si>
  <si>
    <t>Forest seen as protector of water source = fear of losing forest</t>
  </si>
  <si>
    <t xml:space="preserve">Dataset title: </t>
  </si>
  <si>
    <t>Local climate impacts of forests: comparing NGO knowledge with current research</t>
  </si>
  <si>
    <t>Overview:</t>
  </si>
  <si>
    <t>Dataset authors:</t>
  </si>
  <si>
    <t>Date:</t>
  </si>
  <si>
    <t>Related publication</t>
  </si>
  <si>
    <t>Challenge 1</t>
  </si>
  <si>
    <t>Challenge 2</t>
  </si>
  <si>
    <t>Challenge 3</t>
  </si>
  <si>
    <t>Other information type 1</t>
  </si>
  <si>
    <t>Other information type 2</t>
  </si>
  <si>
    <t>Other information type 3</t>
  </si>
  <si>
    <t>Focus Group Discussion Results</t>
  </si>
  <si>
    <t>Group name</t>
  </si>
  <si>
    <t>Q2 What challenges do you face in accessing climate science? 0 = no response</t>
  </si>
  <si>
    <t>Other sources of scientific information that you use to guide your NGO's work. 0 = no response</t>
  </si>
  <si>
    <t>Are there any other forms of toollkit that you would find useful? 0 = no response</t>
  </si>
  <si>
    <t>Other comments. 0 = no comments provided</t>
  </si>
  <si>
    <t>What are your most important sources of climate science? Please rank the following options based on their importance to your work. Select as many as are relevant to you. Only select one option per column. 1 = Least important. 5 = Most important. 0 = not ranked.</t>
  </si>
  <si>
    <t>Row 6</t>
  </si>
  <si>
    <t>Row 7</t>
  </si>
  <si>
    <t>Questions as stated in the questionnaire</t>
  </si>
  <si>
    <t>Row 8</t>
  </si>
  <si>
    <t>Response options, as stated in the questionnaire</t>
  </si>
  <si>
    <t>Rows 9 - 59</t>
  </si>
  <si>
    <t>Responses. One row per respondent.</t>
  </si>
  <si>
    <t>Question numbers as indicated in the questionnaire.</t>
  </si>
  <si>
    <t>Worksheet summary</t>
  </si>
  <si>
    <t>Online and in-person questionnaire, and Focus Group Discussion results</t>
  </si>
  <si>
    <t>Worksheet title</t>
  </si>
  <si>
    <t>In-person questionnaire results.</t>
  </si>
  <si>
    <t>Dataset title:</t>
  </si>
  <si>
    <t>Working worldwide and based in NL so dependant on partner</t>
  </si>
  <si>
    <t>Deforestation reduces the soil's capacity to retain water</t>
  </si>
  <si>
    <t>Question numbers and questions as stated in the questionnaire.</t>
  </si>
  <si>
    <t>Worksheet title:</t>
  </si>
  <si>
    <t>Results of an online questionnaire on NGO knowledge on local climate impacts of forests.</t>
  </si>
  <si>
    <t>Focus group discussion results</t>
  </si>
  <si>
    <t>Discussion topics</t>
  </si>
  <si>
    <t>Rows 8 - 30.</t>
  </si>
  <si>
    <t>Key points made during the focus group discussions.</t>
  </si>
  <si>
    <t>Results of online questionnaires completed by participants invited to the 2023 World Land Trust partner symposium. Completed prior to the symposium using Google Forms. All participants were invited to complete the questionnaire. Not all participants chose to complete the questionnaire. Only 38 responses were received.</t>
  </si>
  <si>
    <t xml:space="preserve">7. How would you use information on the local climate impacts of deforestation? 
Please rank uses with 6 being the most useful, and 1 the least useful. Rank all items. Only one item per rank. </t>
  </si>
  <si>
    <t>Fund raising</t>
  </si>
  <si>
    <t>REDD+</t>
  </si>
  <si>
    <t xml:space="preserve"> Awareness raising</t>
  </si>
  <si>
    <t xml:space="preserve"> Advocacy</t>
  </si>
  <si>
    <t>Other</t>
  </si>
  <si>
    <t>Deforestation decreases average local rainfall;</t>
  </si>
  <si>
    <t>Deforestation causes more local extreme rainfall events;</t>
  </si>
  <si>
    <t>Deforestation increases average local rainfall;</t>
  </si>
  <si>
    <t>Deforestation causes more local droughts.;</t>
  </si>
  <si>
    <t>Deforestation is drastically changing weather patterns.</t>
  </si>
  <si>
    <t>Rows 8  - 45</t>
  </si>
  <si>
    <t>Response Number</t>
  </si>
  <si>
    <t>In what other ways might you use information on local climate impacts of forests? 0 = no response provided.</t>
  </si>
  <si>
    <t>Other types of information on local climate impacts of forests that would be relevant to your NGO? 0 = no response provided.</t>
  </si>
  <si>
    <t>Information on local climate impact of forests would be helpful to my NGO. On a 1 to 5 scale, do you disagree (1) or strongly agree (5). 0 = no response provided.</t>
  </si>
  <si>
    <t>I have access to information on local climate impacts of forests for the area where my NGO operates. On a 1 to 5 scale, do you disagree (1) or strongly agree (5). 0 = no response provided.</t>
  </si>
  <si>
    <t>My NGO already considers local climate impacts of forests in our work.  On a 1 to 5 scale, do you disagree (1) or strongly agree (5). 0 = no response provided.</t>
  </si>
  <si>
    <t>How much do you know about local climate impacts of forests for the area where your NGO operates, on a 1 to 5 knowledge scale (1 = very little, 5 = a lot). 0 = no response provided.</t>
  </si>
  <si>
    <t>Question</t>
  </si>
  <si>
    <t>In the area where your NGO works, please indicate the three stakeholder groups who would be most likely to use information on local climate impacts of forests? 0 = no response provided.</t>
  </si>
  <si>
    <r>
      <t xml:space="preserve">For your NGO, what types of information on local climate impacts of forests, are most relevant? </t>
    </r>
    <r>
      <rPr>
        <sz val="11"/>
        <color rgb="FF000000"/>
        <rFont val="Calibri"/>
        <family val="2"/>
        <scheme val="minor"/>
      </rPr>
      <t>Please rank the following options based on their relevance to your NGO’s work. Select as many as are relevant to you. Only select one option per column. 6 = most relevant, 1 = least relevant.</t>
    </r>
    <r>
      <rPr>
        <sz val="12"/>
        <color rgb="FF000000"/>
        <rFont val="Calibri"/>
        <family val="2"/>
        <scheme val="minor"/>
      </rPr>
      <t xml:space="preserve"> 0 = no response provided.</t>
    </r>
  </si>
  <si>
    <t>01_In-person questionnaire</t>
  </si>
  <si>
    <t>02_Online questionnaire</t>
  </si>
  <si>
    <t>03_Focus_Groups</t>
  </si>
  <si>
    <t>Column A</t>
  </si>
  <si>
    <t>Questionnaire number. One number per respondent</t>
  </si>
  <si>
    <t>Column B</t>
  </si>
  <si>
    <t>Count of the number of organisations. Where an organisation was represented by more than one person, only one participant is counted per organisation.</t>
  </si>
  <si>
    <t>Columns C - AY</t>
  </si>
  <si>
    <t>Responses to the questions listed in Row 7.</t>
  </si>
  <si>
    <t>Results of in-person questionnaires completed by 51 participants at the 2023 World Land Trust partner symposium. Note that '0's indicate no response provided by the respondent to the specific question.</t>
  </si>
  <si>
    <t>Results of focus group discussions around NGO knowledge status and use of information on local climate impacts of forests. Participants were divided into three groups: A, B and C. Each group was asked to respond on four topics (row 7). Two groups only tackled three of the four topics due to time limitations. Group C did not discuss 'Framing the issue'. Group A did not discuss 'toolkit design'.</t>
  </si>
  <si>
    <t>Original Values</t>
  </si>
  <si>
    <t>Adjusted Values</t>
  </si>
  <si>
    <t>How might you might use information on local climate impacts of forests? Please rank the following options based on the likelihood that you would use forest – local climate information for that purpose. Select as many as are relevant to you. Only select one option per column. 0 = no response provided.</t>
  </si>
  <si>
    <t>Q6a.</t>
  </si>
  <si>
    <t>Adjusted values</t>
  </si>
  <si>
    <t>Q4a.</t>
  </si>
  <si>
    <t>Q7.</t>
  </si>
  <si>
    <t>Original values</t>
  </si>
  <si>
    <t>For your NGO, what types of information on local climate impacts of forests, are most relevant? Please rank the following options based on their relevance to your NGO’s work. Select as many as are relevant to you. Only select one option per column. 6 = most relevant, 1 = least relevant. 0 = no response provided.</t>
  </si>
  <si>
    <t>Q9.</t>
  </si>
  <si>
    <t>Q8a.</t>
  </si>
  <si>
    <t>Design recommendations for a decision-support tool on forest-climate benefits</t>
  </si>
  <si>
    <t xml:space="preserve">Different ways to frame forest-climate benefits </t>
  </si>
  <si>
    <t>01a Adjusted Rankings</t>
  </si>
  <si>
    <t>Explanation of the contents of the four worksheets</t>
  </si>
  <si>
    <t>Nike H. Doggart, Dominick V. Spracklen, Carly L. Reddington</t>
  </si>
  <si>
    <t>For your work, which is the most useful way to frame issues around local climate and forests / deforestation interactions? Please rank the following options. 3 = most useful 1 = least useful. 0 = no response provided.</t>
  </si>
  <si>
    <t xml:space="preserve">Q1a </t>
  </si>
  <si>
    <t>Q1a</t>
  </si>
  <si>
    <t xml:space="preserve">Q4a </t>
  </si>
  <si>
    <t>What are your most important sources of climate science? Please rank the following options based on their importance to your work. Select as many as are relevant to you. Only select one option per column. 1 = Least important. 5 = Most important.  0 = no response provided.</t>
  </si>
  <si>
    <t xml:space="preserve"> What are your most important sources of climate science? Please rank the following options based on their importance to your work. Select as many as are relevant to you. Only select one option per column. 1 = Least important. 5 = Most important.  0 = no response provided.</t>
  </si>
  <si>
    <r>
      <t xml:space="preserve">Q4a. </t>
    </r>
    <r>
      <rPr>
        <u/>
        <sz val="12"/>
        <color rgb="FF000000"/>
        <rFont val="Calibri"/>
        <family val="2"/>
        <scheme val="minor"/>
      </rPr>
      <t>How</t>
    </r>
    <r>
      <rPr>
        <sz val="12"/>
        <color rgb="FF000000"/>
        <rFont val="Calibri"/>
        <family val="2"/>
        <scheme val="minor"/>
      </rPr>
      <t xml:space="preserve"> might you use information on local climate impacts of forests?</t>
    </r>
    <r>
      <rPr>
        <sz val="11"/>
        <color rgb="FF000000"/>
        <rFont val="Calibri"/>
        <family val="2"/>
        <scheme val="minor"/>
      </rPr>
      <t xml:space="preserve"> Please rank the following options based on the likelihood that you would use forest – local climate information for that purpose. Select as many as are relevant to you. Only select one option per column.</t>
    </r>
    <r>
      <rPr>
        <sz val="12"/>
        <color rgb="FF000000"/>
        <rFont val="Calibri"/>
        <family val="2"/>
        <scheme val="minor"/>
      </rPr>
      <t xml:space="preserve"> 0 = no response provided.</t>
    </r>
  </si>
  <si>
    <t>In-person questionnare results adjusted, using ordinary least squares, so that the sum of the scores of each participant are equal while retaining their choice ranking. Results were adjusted where necessary as some respondents excluded some options from their rankings or gave the same rank to multiple options.</t>
  </si>
  <si>
    <t>The impact of tropical forests on local climate: comparing recent research with conservation practitioner information priorities https://doi.org/10.1002/pan3.70375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</si>
</sst>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_-* #,##0.0_-;\-* #,##0.0_-;_-* &quot;-&quot;??_-;_-@_-"/>
  </numFmts>
  <fonts count="16" x14ac:knownFonts="1">
    <font>
      <sz val="11"/>
      <color theme="1"/>
      <name val="Calibri"/>
      <family val="2"/>
      <scheme val="minor"/>
    </font>
    <font>
      <sz val="11"/>
      <color rgb="FF000000"/>
      <name val="Calibri"/>
      <family val="2"/>
      <scheme val="minor"/>
    </font>
    <font>
      <sz val="12"/>
      <color theme="1"/>
      <name val="Calibri"/>
      <family val="2"/>
      <scheme val="minor"/>
    </font>
    <font>
      <sz val="12"/>
      <color rgb="FF000000"/>
      <name val="Calibri"/>
      <family val="2"/>
      <scheme val="minor"/>
    </font>
    <font>
      <u/>
      <sz val="12"/>
      <color rgb="FF000000"/>
      <name val="Calibri"/>
      <family val="2"/>
      <scheme val="minor"/>
    </font>
    <font>
      <b/>
      <sz val="11"/>
      <color theme="1"/>
      <name val="Calibri"/>
      <family val="2"/>
      <scheme val="minor"/>
    </font>
    <font>
      <sz val="10"/>
      <name val="Arial"/>
      <family val="2"/>
    </font>
    <font>
      <b/>
      <sz val="10"/>
      <name val="Arial"/>
      <family val="2"/>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2"/>
      <color theme="1"/>
      <name val="Calibri"/>
      <family val="2"/>
      <scheme val="minor"/>
    </font>
    <font>
      <b/>
      <sz val="14"/>
      <color theme="1"/>
      <name val="Calibri"/>
      <family val="2"/>
      <scheme val="minor"/>
    </font>
    <font>
      <u/>
      <sz val="10"/>
      <color theme="1"/>
      <name val="Calibri"/>
      <family val="2"/>
      <scheme val="minor"/>
    </font>
    <font>
      <sz val="11"/>
      <color theme="1"/>
      <name val="Calibri"/>
      <family val="2"/>
      <scheme val="minor"/>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s>
  <cellStyleXfs count="4">
    <xf numFmtId="0" fontId="0" fillId="0" borderId="0"/>
    <xf numFmtId="0" fontId="6" fillId="0" borderId="0"/>
    <xf numFmtId="43" fontId="15" fillId="0" borderId="0" applyFont="0" applyFill="0" applyBorder="0" applyAlignment="0" applyProtection="0"/>
    <xf numFmtId="9" fontId="15" fillId="0" borderId="0" applyFont="0" applyFill="0" applyBorder="0" applyAlignment="0" applyProtection="0"/>
  </cellStyleXfs>
  <cellXfs count="221">
    <xf numFmtId="0" fontId="0" fillId="0" borderId="0" xfId="0"/>
    <xf numFmtId="14" fontId="0" fillId="0" borderId="0" xfId="0" applyNumberFormat="1"/>
    <xf numFmtId="0" fontId="0" fillId="0" borderId="0" xfId="0" applyAlignment="1">
      <alignment wrapText="1"/>
    </xf>
    <xf numFmtId="0" fontId="0" fillId="0" borderId="0" xfId="0" applyAlignment="1">
      <alignment horizontal="left"/>
    </xf>
    <xf numFmtId="0" fontId="0" fillId="2" borderId="1" xfId="0" applyFill="1" applyBorder="1" applyAlignment="1">
      <alignment wrapText="1"/>
    </xf>
    <xf numFmtId="0" fontId="0" fillId="0" borderId="1" xfId="0" applyBorder="1"/>
    <xf numFmtId="0" fontId="0" fillId="0" borderId="1" xfId="0" applyBorder="1" applyAlignment="1">
      <alignment wrapText="1"/>
    </xf>
    <xf numFmtId="0" fontId="0" fillId="2" borderId="7" xfId="0" applyFill="1" applyBorder="1" applyAlignment="1">
      <alignment wrapText="1"/>
    </xf>
    <xf numFmtId="0" fontId="0" fillId="2" borderId="6" xfId="0" applyFill="1" applyBorder="1" applyAlignment="1">
      <alignment wrapText="1"/>
    </xf>
    <xf numFmtId="0" fontId="0" fillId="0" borderId="4" xfId="0" applyBorder="1"/>
    <xf numFmtId="0" fontId="0" fillId="3" borderId="1" xfId="0" applyFill="1" applyBorder="1"/>
    <xf numFmtId="0" fontId="5" fillId="0" borderId="0" xfId="0" applyFont="1" applyAlignment="1">
      <alignment wrapText="1"/>
    </xf>
    <xf numFmtId="0" fontId="2" fillId="2" borderId="6" xfId="0" applyFont="1" applyFill="1" applyBorder="1" applyAlignment="1">
      <alignment wrapText="1"/>
    </xf>
    <xf numFmtId="0" fontId="1" fillId="2" borderId="6" xfId="0" applyFont="1" applyFill="1" applyBorder="1" applyAlignment="1">
      <alignment wrapText="1"/>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0" fillId="2" borderId="7" xfId="0" applyFill="1" applyBorder="1" applyAlignment="1">
      <alignment horizontal="left" vertical="center" wrapText="1"/>
    </xf>
    <xf numFmtId="0" fontId="0" fillId="2" borderId="6" xfId="0" applyFill="1" applyBorder="1" applyAlignment="1">
      <alignment horizontal="left" vertical="center" wrapText="1"/>
    </xf>
    <xf numFmtId="0" fontId="0" fillId="2" borderId="6" xfId="0" applyFill="1" applyBorder="1" applyAlignment="1">
      <alignment horizontal="lef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0" fillId="0" borderId="0" xfId="0" applyAlignment="1">
      <alignment horizontal="left" vertical="center"/>
    </xf>
    <xf numFmtId="0" fontId="0" fillId="2" borderId="5" xfId="0" applyFill="1" applyBorder="1" applyAlignment="1">
      <alignment wrapText="1"/>
    </xf>
    <xf numFmtId="0" fontId="9" fillId="0" borderId="0" xfId="0" applyFont="1"/>
    <xf numFmtId="0" fontId="0" fillId="3" borderId="0" xfId="0" applyFill="1" applyAlignment="1">
      <alignment horizontal="left" vertical="top"/>
    </xf>
    <xf numFmtId="0" fontId="0" fillId="3" borderId="0" xfId="0" applyFill="1" applyAlignment="1">
      <alignment horizontal="left" vertical="top" wrapText="1"/>
    </xf>
    <xf numFmtId="0" fontId="5" fillId="3" borderId="0" xfId="0" applyFont="1" applyFill="1" applyAlignment="1">
      <alignment horizontal="left" vertical="top"/>
    </xf>
    <xf numFmtId="0" fontId="11" fillId="3" borderId="1" xfId="0" applyFont="1" applyFill="1" applyBorder="1" applyAlignment="1">
      <alignment horizontal="left" vertical="top"/>
    </xf>
    <xf numFmtId="0" fontId="11" fillId="3" borderId="1" xfId="0" applyFont="1" applyFill="1" applyBorder="1" applyAlignment="1">
      <alignment horizontal="left" vertical="top" wrapText="1"/>
    </xf>
    <xf numFmtId="0" fontId="5" fillId="2" borderId="1" xfId="0" applyFont="1" applyFill="1" applyBorder="1" applyAlignment="1">
      <alignment wrapText="1"/>
    </xf>
    <xf numFmtId="0" fontId="5" fillId="2" borderId="1" xfId="0" applyFont="1" applyFill="1" applyBorder="1" applyAlignment="1">
      <alignment horizontal="left" wrapText="1"/>
    </xf>
    <xf numFmtId="0" fontId="10" fillId="2" borderId="1" xfId="0" applyFont="1" applyFill="1" applyBorder="1" applyAlignment="1">
      <alignment horizontal="left" vertical="top" wrapText="1"/>
    </xf>
    <xf numFmtId="0" fontId="10" fillId="2" borderId="1" xfId="0" applyFont="1" applyFill="1" applyBorder="1" applyAlignment="1">
      <alignment horizontal="left" vertical="top"/>
    </xf>
    <xf numFmtId="0" fontId="12" fillId="3" borderId="0" xfId="0" applyFont="1" applyFill="1" applyAlignment="1">
      <alignment horizontal="left" vertical="top"/>
    </xf>
    <xf numFmtId="0" fontId="7" fillId="4" borderId="0" xfId="1" applyFont="1" applyFill="1"/>
    <xf numFmtId="0" fontId="0" fillId="4" borderId="0" xfId="0" applyFill="1"/>
    <xf numFmtId="0" fontId="0" fillId="4" borderId="0" xfId="0" applyFill="1" applyAlignment="1">
      <alignment wrapText="1"/>
    </xf>
    <xf numFmtId="14" fontId="6" fillId="4" borderId="0" xfId="1" applyNumberFormat="1" applyFill="1" applyAlignment="1">
      <alignment horizontal="left"/>
    </xf>
    <xf numFmtId="14" fontId="0" fillId="4" borderId="0" xfId="0" applyNumberFormat="1" applyFill="1" applyAlignment="1">
      <alignment horizontal="left"/>
    </xf>
    <xf numFmtId="0" fontId="0" fillId="0" borderId="9" xfId="0" applyBorder="1"/>
    <xf numFmtId="0" fontId="1" fillId="2" borderId="3" xfId="0" applyFont="1" applyFill="1" applyBorder="1" applyAlignment="1">
      <alignment horizontal="left" vertical="center" wrapText="1"/>
    </xf>
    <xf numFmtId="0" fontId="9" fillId="0" borderId="9" xfId="0" applyFont="1" applyBorder="1" applyAlignment="1">
      <alignment vertical="top"/>
    </xf>
    <xf numFmtId="0" fontId="8" fillId="5" borderId="1" xfId="0" applyFont="1" applyFill="1" applyBorder="1" applyAlignment="1">
      <alignment vertical="top"/>
    </xf>
    <xf numFmtId="0" fontId="0" fillId="5" borderId="1" xfId="0" applyFill="1" applyBorder="1"/>
    <xf numFmtId="0" fontId="9" fillId="5" borderId="1" xfId="0" applyFont="1" applyFill="1" applyBorder="1" applyAlignment="1">
      <alignment vertical="top"/>
    </xf>
    <xf numFmtId="0" fontId="0" fillId="5" borderId="1" xfId="0" applyFill="1" applyBorder="1" applyAlignment="1">
      <alignment wrapText="1"/>
    </xf>
    <xf numFmtId="0" fontId="8" fillId="6" borderId="9" xfId="0" applyFont="1" applyFill="1" applyBorder="1" applyAlignment="1">
      <alignment vertical="top"/>
    </xf>
    <xf numFmtId="0" fontId="0" fillId="6" borderId="1" xfId="0" applyFill="1" applyBorder="1"/>
    <xf numFmtId="0" fontId="9" fillId="6" borderId="1" xfId="0" applyFont="1" applyFill="1" applyBorder="1" applyAlignment="1">
      <alignment vertical="top"/>
    </xf>
    <xf numFmtId="0" fontId="0" fillId="6" borderId="1" xfId="0" applyFill="1" applyBorder="1" applyAlignment="1">
      <alignment wrapText="1"/>
    </xf>
    <xf numFmtId="0" fontId="8" fillId="7" borderId="9" xfId="0" applyFont="1" applyFill="1" applyBorder="1" applyAlignment="1">
      <alignment vertical="top"/>
    </xf>
    <xf numFmtId="0" fontId="0" fillId="7" borderId="1" xfId="0" applyFill="1" applyBorder="1"/>
    <xf numFmtId="0" fontId="9" fillId="7" borderId="1" xfId="0" applyFont="1" applyFill="1" applyBorder="1" applyAlignment="1">
      <alignment vertical="top"/>
    </xf>
    <xf numFmtId="0" fontId="0" fillId="7" borderId="1" xfId="0" applyFill="1" applyBorder="1" applyAlignment="1">
      <alignment wrapText="1"/>
    </xf>
    <xf numFmtId="0" fontId="9" fillId="3" borderId="9" xfId="0" applyFont="1" applyFill="1" applyBorder="1" applyAlignment="1">
      <alignment vertical="top"/>
    </xf>
    <xf numFmtId="0" fontId="0" fillId="3" borderId="0" xfId="0" applyFill="1"/>
    <xf numFmtId="0" fontId="8" fillId="8" borderId="1" xfId="0" applyFont="1" applyFill="1" applyBorder="1" applyAlignment="1">
      <alignment vertical="top"/>
    </xf>
    <xf numFmtId="0" fontId="9" fillId="8" borderId="1" xfId="0" applyFont="1" applyFill="1" applyBorder="1" applyAlignment="1">
      <alignment wrapText="1"/>
    </xf>
    <xf numFmtId="14" fontId="9" fillId="8" borderId="1" xfId="0" applyNumberFormat="1" applyFont="1" applyFill="1" applyBorder="1" applyAlignment="1">
      <alignment horizontal="left" wrapText="1"/>
    </xf>
    <xf numFmtId="0" fontId="13" fillId="0" borderId="1" xfId="0" applyFont="1" applyBorder="1" applyAlignment="1">
      <alignment vertical="top"/>
    </xf>
    <xf numFmtId="0" fontId="14" fillId="5" borderId="1" xfId="0" applyFont="1" applyFill="1" applyBorder="1" applyAlignment="1">
      <alignment vertical="top"/>
    </xf>
    <xf numFmtId="0" fontId="14" fillId="6" borderId="1" xfId="0" applyFont="1" applyFill="1" applyBorder="1" applyAlignment="1">
      <alignment vertical="top"/>
    </xf>
    <xf numFmtId="0" fontId="14" fillId="7" borderId="1" xfId="0" applyFont="1" applyFill="1" applyBorder="1" applyAlignment="1">
      <alignment vertical="top"/>
    </xf>
    <xf numFmtId="0" fontId="9" fillId="5" borderId="9" xfId="0" applyFont="1" applyFill="1" applyBorder="1" applyAlignment="1">
      <alignment vertical="top"/>
    </xf>
    <xf numFmtId="0" fontId="9" fillId="5" borderId="12" xfId="0" applyFont="1" applyFill="1" applyBorder="1" applyAlignment="1">
      <alignment vertical="top"/>
    </xf>
    <xf numFmtId="0" fontId="0" fillId="5" borderId="12" xfId="0" applyFill="1" applyBorder="1"/>
    <xf numFmtId="0" fontId="0" fillId="0" borderId="13" xfId="0" applyBorder="1"/>
    <xf numFmtId="0" fontId="0" fillId="5" borderId="13" xfId="0" applyFill="1" applyBorder="1" applyAlignment="1">
      <alignment wrapText="1"/>
    </xf>
    <xf numFmtId="0" fontId="0" fillId="9" borderId="0" xfId="0" applyFill="1"/>
    <xf numFmtId="0" fontId="0" fillId="10" borderId="0" xfId="0" applyFill="1"/>
    <xf numFmtId="164" fontId="0" fillId="10" borderId="0" xfId="2" applyNumberFormat="1" applyFont="1" applyFill="1"/>
    <xf numFmtId="0" fontId="0" fillId="5" borderId="0" xfId="0" applyFill="1"/>
    <xf numFmtId="164" fontId="0" fillId="11" borderId="0" xfId="2" applyNumberFormat="1" applyFont="1" applyFill="1"/>
    <xf numFmtId="0" fontId="0" fillId="11" borderId="0" xfId="0" applyFill="1"/>
    <xf numFmtId="0" fontId="0" fillId="6" borderId="0" xfId="0" applyFill="1"/>
    <xf numFmtId="0" fontId="0" fillId="12" borderId="0" xfId="0" applyFill="1"/>
    <xf numFmtId="164" fontId="0" fillId="12" borderId="0" xfId="2" applyNumberFormat="1" applyFont="1" applyFill="1"/>
    <xf numFmtId="0" fontId="0" fillId="7" borderId="0" xfId="0" applyFill="1"/>
    <xf numFmtId="0" fontId="0" fillId="13" borderId="0" xfId="0" applyFill="1"/>
    <xf numFmtId="0" fontId="0" fillId="14" borderId="0" xfId="0" applyFill="1"/>
    <xf numFmtId="0" fontId="0" fillId="15" borderId="0" xfId="0" applyFill="1"/>
    <xf numFmtId="0" fontId="0" fillId="10" borderId="14" xfId="0" applyFill="1" applyBorder="1"/>
    <xf numFmtId="164" fontId="0" fillId="10" borderId="14" xfId="2" applyNumberFormat="1" applyFont="1" applyFill="1" applyBorder="1"/>
    <xf numFmtId="0" fontId="0" fillId="11" borderId="14" xfId="0" applyFill="1" applyBorder="1"/>
    <xf numFmtId="164" fontId="0" fillId="11" borderId="14" xfId="2" applyNumberFormat="1" applyFont="1" applyFill="1" applyBorder="1"/>
    <xf numFmtId="0" fontId="0" fillId="12" borderId="14" xfId="0" applyFill="1" applyBorder="1"/>
    <xf numFmtId="164" fontId="0" fillId="12" borderId="14" xfId="2" applyNumberFormat="1" applyFont="1" applyFill="1" applyBorder="1"/>
    <xf numFmtId="0" fontId="0" fillId="13" borderId="14" xfId="0" applyFill="1" applyBorder="1"/>
    <xf numFmtId="0" fontId="0" fillId="15" borderId="14" xfId="0" applyFill="1" applyBorder="1"/>
    <xf numFmtId="0" fontId="5" fillId="9" borderId="0" xfId="0" applyFont="1" applyFill="1" applyAlignment="1">
      <alignment wrapText="1"/>
    </xf>
    <xf numFmtId="0" fontId="5" fillId="10" borderId="0" xfId="0" applyFont="1" applyFill="1" applyAlignment="1">
      <alignment wrapText="1"/>
    </xf>
    <xf numFmtId="0" fontId="5" fillId="10" borderId="14" xfId="0" applyFont="1" applyFill="1" applyBorder="1" applyAlignment="1">
      <alignment wrapText="1"/>
    </xf>
    <xf numFmtId="0" fontId="5" fillId="5" borderId="0" xfId="0" applyFont="1" applyFill="1" applyAlignment="1">
      <alignment wrapText="1"/>
    </xf>
    <xf numFmtId="0" fontId="5" fillId="11" borderId="0" xfId="0" applyFont="1" applyFill="1" applyAlignment="1">
      <alignment wrapText="1"/>
    </xf>
    <xf numFmtId="0" fontId="5" fillId="11" borderId="14" xfId="0" applyFont="1" applyFill="1" applyBorder="1" applyAlignment="1">
      <alignment wrapText="1"/>
    </xf>
    <xf numFmtId="0" fontId="5" fillId="6" borderId="0" xfId="0" applyFont="1" applyFill="1" applyAlignment="1">
      <alignment wrapText="1"/>
    </xf>
    <xf numFmtId="0" fontId="5" fillId="12" borderId="0" xfId="0" applyFont="1" applyFill="1" applyAlignment="1">
      <alignment wrapText="1"/>
    </xf>
    <xf numFmtId="0" fontId="5" fillId="12" borderId="14" xfId="0" applyFont="1" applyFill="1" applyBorder="1" applyAlignment="1">
      <alignment wrapText="1"/>
    </xf>
    <xf numFmtId="0" fontId="5" fillId="7" borderId="0" xfId="0" applyFont="1" applyFill="1" applyAlignment="1">
      <alignment wrapText="1"/>
    </xf>
    <xf numFmtId="164" fontId="5" fillId="13" borderId="0" xfId="2" applyNumberFormat="1" applyFont="1" applyFill="1" applyAlignment="1">
      <alignment wrapText="1"/>
    </xf>
    <xf numFmtId="164" fontId="5" fillId="13" borderId="14" xfId="2" applyNumberFormat="1" applyFont="1" applyFill="1" applyBorder="1" applyAlignment="1">
      <alignment wrapText="1"/>
    </xf>
    <xf numFmtId="0" fontId="5" fillId="14" borderId="0" xfId="0" applyFont="1" applyFill="1" applyAlignment="1">
      <alignment wrapText="1"/>
    </xf>
    <xf numFmtId="0" fontId="5" fillId="15" borderId="0" xfId="0" applyFont="1" applyFill="1" applyAlignment="1">
      <alignment wrapText="1"/>
    </xf>
    <xf numFmtId="0" fontId="5" fillId="15" borderId="14" xfId="0" applyFont="1" applyFill="1" applyBorder="1" applyAlignment="1">
      <alignment wrapText="1"/>
    </xf>
    <xf numFmtId="0" fontId="5" fillId="10" borderId="0" xfId="0" applyFont="1" applyFill="1" applyAlignment="1">
      <alignment vertical="top"/>
    </xf>
    <xf numFmtId="0" fontId="5" fillId="5" borderId="0" xfId="0" applyFont="1" applyFill="1" applyAlignment="1">
      <alignment vertical="top"/>
    </xf>
    <xf numFmtId="0" fontId="5" fillId="11" borderId="0" xfId="0" applyFont="1" applyFill="1" applyAlignment="1">
      <alignment vertical="top"/>
    </xf>
    <xf numFmtId="0" fontId="5" fillId="6" borderId="0" xfId="0" applyFont="1" applyFill="1" applyAlignment="1">
      <alignment vertical="top"/>
    </xf>
    <xf numFmtId="0" fontId="5" fillId="12" borderId="0" xfId="0" applyFont="1" applyFill="1" applyAlignment="1">
      <alignment vertical="top"/>
    </xf>
    <xf numFmtId="0" fontId="5" fillId="7" borderId="0" xfId="0" applyFont="1" applyFill="1" applyAlignment="1">
      <alignment vertical="top"/>
    </xf>
    <xf numFmtId="0" fontId="5" fillId="13" borderId="0" xfId="0" applyFont="1" applyFill="1" applyAlignment="1">
      <alignment vertical="top"/>
    </xf>
    <xf numFmtId="0" fontId="5" fillId="14" borderId="0" xfId="0" applyFont="1" applyFill="1" applyAlignment="1">
      <alignment vertical="top"/>
    </xf>
    <xf numFmtId="0" fontId="5" fillId="15" borderId="0" xfId="0" applyFont="1" applyFill="1" applyAlignment="1">
      <alignment vertical="top"/>
    </xf>
    <xf numFmtId="0" fontId="5" fillId="0" borderId="0" xfId="0" applyFont="1" applyAlignment="1">
      <alignment vertical="top"/>
    </xf>
    <xf numFmtId="0" fontId="9" fillId="8" borderId="1" xfId="0" applyFont="1" applyFill="1" applyBorder="1" applyAlignment="1">
      <alignment vertical="top" wrapText="1"/>
    </xf>
    <xf numFmtId="0" fontId="0" fillId="3" borderId="13" xfId="0" applyFill="1" applyBorder="1" applyAlignment="1">
      <alignment wrapText="1"/>
    </xf>
    <xf numFmtId="0" fontId="9" fillId="8" borderId="9" xfId="0" applyFont="1" applyFill="1" applyBorder="1" applyAlignment="1">
      <alignment vertical="top"/>
    </xf>
    <xf numFmtId="0" fontId="0" fillId="8" borderId="0" xfId="0" applyFill="1" applyAlignment="1">
      <alignment wrapText="1"/>
    </xf>
    <xf numFmtId="165" fontId="0" fillId="12" borderId="0" xfId="2" applyNumberFormat="1" applyFont="1" applyFill="1"/>
    <xf numFmtId="0" fontId="5" fillId="9" borderId="0" xfId="0" applyFont="1" applyFill="1" applyAlignment="1">
      <alignment vertical="top" wrapText="1"/>
    </xf>
    <xf numFmtId="14" fontId="6" fillId="0" borderId="0" xfId="1" applyNumberFormat="1" applyAlignment="1">
      <alignment horizontal="left"/>
    </xf>
    <xf numFmtId="0" fontId="5" fillId="16" borderId="0" xfId="0" applyFont="1" applyFill="1" applyAlignment="1">
      <alignment vertical="top" wrapText="1"/>
    </xf>
    <xf numFmtId="0" fontId="0" fillId="16" borderId="0" xfId="0" applyFill="1" applyAlignment="1">
      <alignment vertical="top"/>
    </xf>
    <xf numFmtId="0" fontId="0" fillId="16" borderId="0" xfId="0" applyFill="1"/>
    <xf numFmtId="0" fontId="5" fillId="16" borderId="0" xfId="0" applyFont="1" applyFill="1" applyAlignment="1">
      <alignment wrapText="1"/>
    </xf>
    <xf numFmtId="0" fontId="5" fillId="17" borderId="0" xfId="0" applyFont="1" applyFill="1" applyAlignment="1">
      <alignment vertical="top" wrapText="1"/>
    </xf>
    <xf numFmtId="0" fontId="0" fillId="17" borderId="0" xfId="0" applyFill="1" applyAlignment="1">
      <alignment vertical="top"/>
    </xf>
    <xf numFmtId="0" fontId="0" fillId="17" borderId="0" xfId="0" applyFill="1"/>
    <xf numFmtId="0" fontId="5" fillId="17" borderId="0" xfId="0" applyFont="1" applyFill="1" applyAlignment="1">
      <alignment wrapText="1"/>
    </xf>
    <xf numFmtId="1" fontId="0" fillId="17" borderId="0" xfId="0" applyNumberFormat="1" applyFill="1"/>
    <xf numFmtId="0" fontId="0" fillId="3" borderId="2" xfId="0" applyFill="1" applyBorder="1"/>
    <xf numFmtId="10" fontId="0" fillId="0" borderId="0" xfId="0" applyNumberFormat="1"/>
    <xf numFmtId="10" fontId="0" fillId="0" borderId="0" xfId="0" applyNumberFormat="1" applyAlignment="1">
      <alignment wrapText="1"/>
    </xf>
    <xf numFmtId="0" fontId="0" fillId="3" borderId="6" xfId="0" applyFill="1" applyBorder="1"/>
    <xf numFmtId="0" fontId="0" fillId="3" borderId="6" xfId="0" applyFill="1" applyBorder="1" applyAlignment="1">
      <alignment wrapText="1"/>
    </xf>
    <xf numFmtId="9" fontId="0" fillId="0" borderId="0" xfId="3" applyFont="1" applyAlignment="1">
      <alignment wrapText="1"/>
    </xf>
    <xf numFmtId="1" fontId="0" fillId="9" borderId="0" xfId="0" applyNumberFormat="1" applyFill="1"/>
    <xf numFmtId="9" fontId="0" fillId="0" borderId="0" xfId="3" applyFont="1"/>
    <xf numFmtId="166" fontId="0" fillId="15" borderId="0" xfId="2" applyNumberFormat="1" applyFont="1" applyFill="1"/>
    <xf numFmtId="166" fontId="0" fillId="15" borderId="14" xfId="2" applyNumberFormat="1" applyFont="1" applyFill="1" applyBorder="1"/>
    <xf numFmtId="43" fontId="0" fillId="13" borderId="0" xfId="2" applyFont="1" applyFill="1"/>
    <xf numFmtId="43" fontId="0" fillId="13" borderId="14" xfId="2" applyFont="1" applyFill="1" applyBorder="1"/>
    <xf numFmtId="0" fontId="5" fillId="9" borderId="0" xfId="0" applyFont="1" applyFill="1"/>
    <xf numFmtId="14" fontId="11" fillId="4" borderId="0" xfId="1" applyNumberFormat="1" applyFont="1" applyFill="1" applyAlignment="1">
      <alignment horizontal="left"/>
    </xf>
    <xf numFmtId="0" fontId="0" fillId="3" borderId="5" xfId="0" applyFill="1" applyBorder="1"/>
    <xf numFmtId="0" fontId="0" fillId="3" borderId="4" xfId="0" applyFill="1" applyBorder="1" applyAlignment="1">
      <alignment wrapText="1"/>
    </xf>
    <xf numFmtId="0" fontId="0" fillId="3" borderId="1" xfId="0" applyFill="1" applyBorder="1" applyAlignment="1">
      <alignment wrapText="1"/>
    </xf>
    <xf numFmtId="1" fontId="0" fillId="3" borderId="4" xfId="0" applyNumberFormat="1" applyFill="1" applyBorder="1" applyAlignment="1">
      <alignment wrapText="1"/>
    </xf>
    <xf numFmtId="1" fontId="0" fillId="3" borderId="1" xfId="0" applyNumberFormat="1" applyFill="1" applyBorder="1"/>
    <xf numFmtId="0" fontId="0" fillId="3" borderId="3" xfId="0" applyFill="1" applyBorder="1" applyAlignment="1">
      <alignment wrapText="1"/>
    </xf>
    <xf numFmtId="0" fontId="0" fillId="3" borderId="4" xfId="0" applyFill="1" applyBorder="1"/>
    <xf numFmtId="0" fontId="0" fillId="3" borderId="7" xfId="0" applyFill="1" applyBorder="1"/>
    <xf numFmtId="0" fontId="0" fillId="3" borderId="3" xfId="0" applyFill="1" applyBorder="1"/>
    <xf numFmtId="0" fontId="0" fillId="3" borderId="5" xfId="0" applyFill="1" applyBorder="1" applyAlignment="1">
      <alignment wrapText="1"/>
    </xf>
    <xf numFmtId="0" fontId="0" fillId="3" borderId="8" xfId="0" applyFill="1" applyBorder="1" applyAlignment="1">
      <alignment wrapText="1"/>
    </xf>
    <xf numFmtId="0" fontId="0" fillId="3" borderId="9" xfId="0" applyFill="1" applyBorder="1" applyAlignment="1">
      <alignment wrapText="1"/>
    </xf>
    <xf numFmtId="0" fontId="0" fillId="3" borderId="11" xfId="0" applyFill="1" applyBorder="1" applyAlignment="1">
      <alignment wrapText="1"/>
    </xf>
    <xf numFmtId="0" fontId="0" fillId="2" borderId="1" xfId="0" applyFill="1" applyBorder="1"/>
    <xf numFmtId="0" fontId="0" fillId="2" borderId="6" xfId="0" applyFill="1" applyBorder="1"/>
    <xf numFmtId="0" fontId="0" fillId="0" borderId="0" xfId="0" applyAlignment="1">
      <alignment horizontal="left" wrapText="1"/>
    </xf>
    <xf numFmtId="0" fontId="0" fillId="2" borderId="15" xfId="0" applyFill="1" applyBorder="1"/>
    <xf numFmtId="0" fontId="0" fillId="2" borderId="3" xfId="0" applyFill="1" applyBorder="1" applyAlignment="1">
      <alignment horizontal="left" vertical="center"/>
    </xf>
    <xf numFmtId="0" fontId="0" fillId="3" borderId="15" xfId="0" applyFill="1" applyBorder="1" applyAlignment="1">
      <alignment wrapText="1"/>
    </xf>
    <xf numFmtId="0" fontId="0" fillId="0" borderId="0" xfId="0" applyBorder="1"/>
    <xf numFmtId="0" fontId="1" fillId="2" borderId="6" xfId="0" applyFont="1" applyFill="1" applyBorder="1" applyAlignment="1">
      <alignment horizontal="left" wrapText="1"/>
    </xf>
    <xf numFmtId="0" fontId="1" fillId="2" borderId="5" xfId="0" applyFont="1" applyFill="1" applyBorder="1" applyAlignment="1">
      <alignment horizontal="left" wrapText="1"/>
    </xf>
    <xf numFmtId="0" fontId="1" fillId="2" borderId="10" xfId="0" applyFont="1" applyFill="1" applyBorder="1" applyAlignment="1">
      <alignment horizontal="left" wrapText="1"/>
    </xf>
    <xf numFmtId="0" fontId="0" fillId="2" borderId="6" xfId="0" applyFill="1" applyBorder="1" applyAlignment="1">
      <alignment horizontal="left" wrapText="1"/>
    </xf>
    <xf numFmtId="0" fontId="0" fillId="2" borderId="10" xfId="0" applyFill="1" applyBorder="1" applyAlignment="1">
      <alignment horizontal="left" wrapText="1"/>
    </xf>
    <xf numFmtId="0" fontId="0" fillId="2" borderId="6" xfId="0" applyFill="1" applyBorder="1"/>
    <xf numFmtId="0" fontId="0" fillId="2" borderId="5" xfId="0" applyFill="1" applyBorder="1"/>
    <xf numFmtId="0" fontId="0" fillId="2" borderId="10" xfId="0" applyFill="1" applyBorder="1"/>
    <xf numFmtId="0" fontId="0" fillId="2" borderId="5" xfId="0" applyFill="1" applyBorder="1" applyAlignment="1">
      <alignment horizontal="left" wrapText="1"/>
    </xf>
    <xf numFmtId="0" fontId="3" fillId="2" borderId="6" xfId="0" applyFont="1" applyFill="1" applyBorder="1" applyAlignment="1">
      <alignment wrapText="1"/>
    </xf>
    <xf numFmtId="0" fontId="3" fillId="2" borderId="5" xfId="0" applyFont="1" applyFill="1" applyBorder="1" applyAlignment="1">
      <alignment wrapText="1"/>
    </xf>
    <xf numFmtId="0" fontId="3" fillId="2" borderId="10" xfId="0" applyFont="1" applyFill="1" applyBorder="1" applyAlignment="1">
      <alignment wrapText="1"/>
    </xf>
    <xf numFmtId="0" fontId="0" fillId="2" borderId="6" xfId="0" applyFill="1" applyBorder="1" applyAlignment="1">
      <alignment wrapText="1"/>
    </xf>
    <xf numFmtId="0" fontId="0" fillId="2" borderId="5" xfId="0" applyFill="1" applyBorder="1" applyAlignment="1">
      <alignment wrapText="1"/>
    </xf>
    <xf numFmtId="0" fontId="0" fillId="2" borderId="10" xfId="0" applyFill="1" applyBorder="1" applyAlignment="1">
      <alignment wrapText="1"/>
    </xf>
    <xf numFmtId="0" fontId="0" fillId="2" borderId="6" xfId="0" applyFill="1" applyBorder="1" applyAlignment="1">
      <alignment horizontal="left"/>
    </xf>
    <xf numFmtId="0" fontId="0" fillId="2" borderId="5" xfId="0" applyFill="1" applyBorder="1" applyAlignment="1">
      <alignment horizontal="left"/>
    </xf>
    <xf numFmtId="0" fontId="0" fillId="2" borderId="10" xfId="0" applyFill="1" applyBorder="1" applyAlignment="1">
      <alignment horizontal="left"/>
    </xf>
    <xf numFmtId="0" fontId="0" fillId="2" borderId="7" xfId="0" applyFill="1" applyBorder="1" applyAlignment="1">
      <alignment wrapText="1"/>
    </xf>
    <xf numFmtId="0" fontId="3" fillId="2" borderId="6" xfId="0" applyFont="1" applyFill="1" applyBorder="1" applyAlignment="1">
      <alignment horizontal="left" wrapText="1"/>
    </xf>
    <xf numFmtId="0" fontId="3" fillId="2" borderId="5" xfId="0" applyFont="1" applyFill="1" applyBorder="1" applyAlignment="1">
      <alignment horizontal="left" wrapText="1"/>
    </xf>
    <xf numFmtId="0" fontId="2" fillId="2" borderId="6" xfId="0" applyFont="1" applyFill="1" applyBorder="1" applyAlignment="1">
      <alignment horizontal="left" wrapText="1"/>
    </xf>
    <xf numFmtId="0" fontId="2" fillId="2" borderId="5" xfId="0" applyFont="1" applyFill="1" applyBorder="1" applyAlignment="1">
      <alignment horizontal="left" wrapText="1"/>
    </xf>
    <xf numFmtId="0" fontId="2" fillId="2" borderId="10" xfId="0" applyFont="1" applyFill="1" applyBorder="1" applyAlignment="1">
      <alignment horizontal="left" wrapText="1"/>
    </xf>
    <xf numFmtId="0" fontId="1" fillId="2" borderId="6" xfId="0" applyFont="1" applyFill="1" applyBorder="1" applyAlignment="1">
      <alignment wrapText="1"/>
    </xf>
    <xf numFmtId="0" fontId="1" fillId="2" borderId="5" xfId="0" applyFont="1" applyFill="1" applyBorder="1" applyAlignment="1">
      <alignment wrapText="1"/>
    </xf>
    <xf numFmtId="0" fontId="1" fillId="2" borderId="10" xfId="0" applyFont="1" applyFill="1" applyBorder="1" applyAlignment="1">
      <alignment wrapText="1"/>
    </xf>
    <xf numFmtId="0" fontId="2" fillId="2" borderId="6" xfId="0" applyFont="1" applyFill="1" applyBorder="1" applyAlignment="1">
      <alignment wrapText="1"/>
    </xf>
    <xf numFmtId="0" fontId="2" fillId="2" borderId="5" xfId="0" applyFont="1" applyFill="1" applyBorder="1" applyAlignment="1">
      <alignment wrapText="1"/>
    </xf>
    <xf numFmtId="0" fontId="2" fillId="2" borderId="10" xfId="0" applyFont="1" applyFill="1" applyBorder="1" applyAlignment="1">
      <alignment wrapText="1"/>
    </xf>
    <xf numFmtId="0" fontId="5" fillId="15" borderId="0" xfId="0" applyFont="1" applyFill="1" applyAlignment="1">
      <alignment horizontal="left" vertical="top" wrapText="1"/>
    </xf>
    <xf numFmtId="0" fontId="5" fillId="15" borderId="14" xfId="0" applyFont="1" applyFill="1" applyBorder="1" applyAlignment="1">
      <alignment horizontal="left" vertical="top" wrapText="1"/>
    </xf>
    <xf numFmtId="0" fontId="5" fillId="16" borderId="0" xfId="0" applyFont="1" applyFill="1" applyAlignment="1">
      <alignment horizontal="left" vertical="top" wrapText="1"/>
    </xf>
    <xf numFmtId="0" fontId="5" fillId="17" borderId="0" xfId="0" applyFont="1" applyFill="1" applyAlignment="1">
      <alignment horizontal="left" vertical="top" wrapText="1"/>
    </xf>
    <xf numFmtId="0" fontId="5" fillId="9" borderId="0" xfId="0" applyFont="1" applyFill="1" applyAlignment="1">
      <alignment horizontal="left" vertical="top" wrapText="1"/>
    </xf>
    <xf numFmtId="0" fontId="5" fillId="10" borderId="0" xfId="0" applyFont="1" applyFill="1" applyAlignment="1">
      <alignment horizontal="left" vertical="top" wrapText="1"/>
    </xf>
    <xf numFmtId="0" fontId="5" fillId="10" borderId="14" xfId="0" applyFont="1" applyFill="1" applyBorder="1" applyAlignment="1">
      <alignment horizontal="left" vertical="top" wrapText="1"/>
    </xf>
    <xf numFmtId="0" fontId="5" fillId="5" borderId="0" xfId="0" applyFont="1" applyFill="1" applyAlignment="1">
      <alignment horizontal="left" vertical="top" wrapText="1"/>
    </xf>
    <xf numFmtId="0" fontId="5" fillId="11" borderId="0" xfId="0" applyFont="1" applyFill="1" applyAlignment="1">
      <alignment horizontal="left" vertical="top" wrapText="1"/>
    </xf>
    <xf numFmtId="0" fontId="5" fillId="11" borderId="14" xfId="0" applyFont="1" applyFill="1" applyBorder="1" applyAlignment="1">
      <alignment horizontal="left" vertical="top" wrapText="1"/>
    </xf>
    <xf numFmtId="0" fontId="5" fillId="6" borderId="0" xfId="0" applyFont="1" applyFill="1" applyAlignment="1">
      <alignment horizontal="left" vertical="top" wrapText="1"/>
    </xf>
    <xf numFmtId="0" fontId="5" fillId="12" borderId="0" xfId="0" applyFont="1" applyFill="1" applyAlignment="1">
      <alignment horizontal="left" vertical="top" wrapText="1"/>
    </xf>
    <xf numFmtId="0" fontId="5" fillId="12" borderId="14" xfId="0" applyFont="1" applyFill="1" applyBorder="1" applyAlignment="1">
      <alignment horizontal="left" vertical="top" wrapText="1"/>
    </xf>
    <xf numFmtId="0" fontId="5" fillId="7" borderId="0" xfId="0" applyFont="1" applyFill="1" applyAlignment="1">
      <alignment horizontal="left" vertical="top" wrapText="1"/>
    </xf>
    <xf numFmtId="0" fontId="5" fillId="13" borderId="0" xfId="0" applyFont="1" applyFill="1" applyAlignment="1">
      <alignment horizontal="left" vertical="top" wrapText="1"/>
    </xf>
    <xf numFmtId="0" fontId="5" fillId="13" borderId="14" xfId="0" applyFont="1" applyFill="1" applyBorder="1" applyAlignment="1">
      <alignment horizontal="left" vertical="top" wrapText="1"/>
    </xf>
    <xf numFmtId="0" fontId="5" fillId="14" borderId="0" xfId="0" applyFont="1" applyFill="1" applyAlignment="1">
      <alignment horizontal="left" vertical="top" wrapText="1"/>
    </xf>
    <xf numFmtId="0" fontId="5" fillId="2" borderId="1" xfId="0" applyFont="1" applyFill="1" applyBorder="1" applyAlignment="1">
      <alignment horizontal="left" wrapText="1"/>
    </xf>
    <xf numFmtId="0" fontId="5" fillId="2" borderId="7" xfId="0" applyFont="1" applyFill="1" applyBorder="1" applyAlignment="1">
      <alignment horizontal="left" wrapText="1"/>
    </xf>
    <xf numFmtId="0" fontId="5" fillId="2" borderId="5" xfId="0" applyFont="1" applyFill="1" applyBorder="1" applyAlignment="1">
      <alignment horizontal="left" wrapText="1"/>
    </xf>
    <xf numFmtId="0" fontId="5" fillId="2" borderId="2" xfId="0" applyFont="1" applyFill="1" applyBorder="1" applyAlignment="1">
      <alignment horizontal="left" wrapText="1"/>
    </xf>
  </cellXfs>
  <cellStyles count="4">
    <cellStyle name="Comma" xfId="2" builtinId="3"/>
    <cellStyle name="Normal" xfId="0" builtinId="0"/>
    <cellStyle name="Normal 2" xfId="1" xr:uid="{B36B0175-1F62-4F96-94E6-27D7DDD52AC9}"/>
    <cellStyle name="Percent" xfId="3" builtinId="5"/>
  </cellStyles>
  <dxfs count="0"/>
  <tableStyles count="0" defaultTableStyle="TableStyleMedium2" defaultPivotStyle="PivotStyleLight16"/>
  <colors>
    <mruColors>
      <color rgb="FFD7D3F9"/>
      <color rgb="FFEED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Nike Doggart" id="{3CE0B3A8-C51E-4129-B0E6-FC36FCDA521D}" userId="f81e4ff6773d03e7"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24" dT="2026-05-06T11:35:54.46" personId="{3CE0B3A8-C51E-4129-B0E6-FC36FCDA521D}" id="{52F3F593-158B-4A29-A8D3-064E34236B21}">
    <text>No response provided.</text>
  </threadedComment>
  <threadedComment ref="P32" dT="2026-05-06T11:36:24.14" personId="{3CE0B3A8-C51E-4129-B0E6-FC36FCDA521D}" id="{3284C57E-4286-48FB-9654-EE8FE4FEFE0B}">
    <text>No response provided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CE882-62F2-4CDD-96DA-035041AC500E}">
  <sheetPr>
    <tabColor theme="9" tint="0.79998168889431442"/>
  </sheetPr>
  <dimension ref="A1:AW75"/>
  <sheetViews>
    <sheetView zoomScale="80" zoomScaleNormal="80" workbookViewId="0">
      <pane ySplit="8" topLeftCell="A58" activePane="bottomLeft" state="frozen"/>
      <selection pane="bottomLeft" activeCell="F3" sqref="F3"/>
    </sheetView>
  </sheetViews>
  <sheetFormatPr defaultRowHeight="14.5" x14ac:dyDescent="0.35"/>
  <cols>
    <col min="1" max="1" width="16.453125" customWidth="1"/>
    <col min="2" max="8" width="14.36328125" customWidth="1"/>
    <col min="9" max="9" width="21.08984375" style="2" customWidth="1"/>
    <col min="10" max="10" width="37.08984375" style="2" customWidth="1"/>
    <col min="11" max="11" width="15.08984375" style="2" customWidth="1"/>
    <col min="12" max="12" width="16.26953125" style="2" customWidth="1"/>
    <col min="13" max="13" width="21.26953125" style="2" customWidth="1"/>
    <col min="14" max="14" width="19.36328125" style="2" customWidth="1"/>
    <col min="15" max="15" width="24.7265625" style="2" customWidth="1"/>
    <col min="16" max="16" width="22.6328125" customWidth="1"/>
    <col min="19" max="19" width="12.81640625" customWidth="1"/>
    <col min="21" max="21" width="11.7265625" customWidth="1"/>
    <col min="22" max="22" width="10.08984375" customWidth="1"/>
    <col min="23" max="23" width="11.7265625" customWidth="1"/>
    <col min="24" max="24" width="30" style="2" customWidth="1"/>
    <col min="25" max="25" width="19" style="2" customWidth="1"/>
    <col min="26" max="26" width="16.26953125" style="2" customWidth="1"/>
    <col min="27" max="27" width="16" style="2" customWidth="1"/>
    <col min="28" max="28" width="15.36328125" bestFit="1" customWidth="1"/>
    <col min="29" max="29" width="10.81640625" bestFit="1" customWidth="1"/>
    <col min="30" max="30" width="12.6328125" customWidth="1"/>
    <col min="31" max="31" width="11.26953125" customWidth="1"/>
    <col min="32" max="32" width="11.08984375" customWidth="1"/>
    <col min="33" max="33" width="11.81640625" customWidth="1"/>
    <col min="34" max="34" width="25" style="2" customWidth="1"/>
    <col min="35" max="35" width="18.6328125" customWidth="1"/>
    <col min="36" max="36" width="15.6328125" customWidth="1"/>
    <col min="44" max="44" width="26.26953125" style="2" bestFit="1" customWidth="1"/>
    <col min="48" max="48" width="25.6328125" style="2" customWidth="1"/>
    <col min="49" max="49" width="26.7265625" customWidth="1"/>
  </cols>
  <sheetData>
    <row r="1" spans="1:49" x14ac:dyDescent="0.35">
      <c r="A1" s="40" t="s">
        <v>418</v>
      </c>
      <c r="B1" s="41" t="s">
        <v>388</v>
      </c>
    </row>
    <row r="2" spans="1:49" x14ac:dyDescent="0.35">
      <c r="A2" s="40" t="s">
        <v>416</v>
      </c>
      <c r="B2" s="41" t="s">
        <v>417</v>
      </c>
    </row>
    <row r="3" spans="1:49" x14ac:dyDescent="0.35">
      <c r="A3" s="40" t="s">
        <v>377</v>
      </c>
      <c r="B3" s="149">
        <v>46157</v>
      </c>
      <c r="C3" s="126"/>
      <c r="D3" s="126"/>
      <c r="E3" s="126"/>
      <c r="F3" s="126"/>
      <c r="G3" s="126"/>
      <c r="H3" s="126"/>
    </row>
    <row r="4" spans="1:49" x14ac:dyDescent="0.35">
      <c r="A4" s="40" t="s">
        <v>378</v>
      </c>
      <c r="B4" s="149">
        <v>45118</v>
      </c>
      <c r="C4" s="126"/>
      <c r="D4" s="126"/>
      <c r="E4" s="126"/>
      <c r="F4" s="126"/>
      <c r="G4" s="126"/>
      <c r="H4" s="126"/>
    </row>
    <row r="5" spans="1:49" x14ac:dyDescent="0.35">
      <c r="AN5" s="9"/>
      <c r="AS5" s="3"/>
      <c r="AT5" s="3"/>
      <c r="AU5" s="3"/>
      <c r="AV5" s="165"/>
      <c r="AW5" s="3"/>
    </row>
    <row r="6" spans="1:49" x14ac:dyDescent="0.35">
      <c r="A6" s="163" t="s">
        <v>448</v>
      </c>
      <c r="B6" s="163"/>
      <c r="C6" s="188" t="s">
        <v>0</v>
      </c>
      <c r="D6" s="183"/>
      <c r="E6" s="183"/>
      <c r="F6" s="183"/>
      <c r="G6" s="183"/>
      <c r="H6" s="184"/>
      <c r="I6" s="28" t="s">
        <v>7</v>
      </c>
      <c r="J6" s="182">
        <v>2</v>
      </c>
      <c r="K6" s="183"/>
      <c r="L6" s="183"/>
      <c r="M6" s="8" t="s">
        <v>8</v>
      </c>
      <c r="N6" s="8" t="s">
        <v>10</v>
      </c>
      <c r="O6" s="8" t="s">
        <v>11</v>
      </c>
      <c r="P6" s="164" t="s">
        <v>12</v>
      </c>
      <c r="Q6" s="175" t="s">
        <v>13</v>
      </c>
      <c r="R6" s="176"/>
      <c r="S6" s="176"/>
      <c r="T6" s="176"/>
      <c r="U6" s="176"/>
      <c r="V6" s="176"/>
      <c r="W6" s="177"/>
      <c r="X6" s="8" t="s">
        <v>21</v>
      </c>
      <c r="Y6" s="173">
        <v>5</v>
      </c>
      <c r="Z6" s="178"/>
      <c r="AA6" s="174"/>
      <c r="AB6" s="175" t="s">
        <v>22</v>
      </c>
      <c r="AC6" s="176"/>
      <c r="AD6" s="176"/>
      <c r="AE6" s="176"/>
      <c r="AF6" s="176"/>
      <c r="AG6" s="177"/>
      <c r="AH6" s="182" t="s">
        <v>29</v>
      </c>
      <c r="AI6" s="183"/>
      <c r="AJ6" s="184"/>
      <c r="AK6" s="185">
        <v>7</v>
      </c>
      <c r="AL6" s="186"/>
      <c r="AM6" s="187"/>
      <c r="AN6" s="175" t="s">
        <v>33</v>
      </c>
      <c r="AO6" s="176"/>
      <c r="AP6" s="176"/>
      <c r="AQ6" s="176"/>
      <c r="AR6" s="166" t="s">
        <v>65</v>
      </c>
      <c r="AS6" s="170">
        <v>9</v>
      </c>
      <c r="AT6" s="171"/>
      <c r="AU6" s="172"/>
      <c r="AV6" s="173">
        <v>10</v>
      </c>
      <c r="AW6" s="174"/>
    </row>
    <row r="7" spans="1:49" s="2" customFormat="1" ht="161.25" customHeight="1" x14ac:dyDescent="0.35">
      <c r="A7" s="4" t="s">
        <v>9</v>
      </c>
      <c r="B7" s="7" t="s">
        <v>328</v>
      </c>
      <c r="C7" s="173" t="s">
        <v>405</v>
      </c>
      <c r="D7" s="178"/>
      <c r="E7" s="178"/>
      <c r="F7" s="178"/>
      <c r="G7" s="178"/>
      <c r="H7" s="178"/>
      <c r="I7" s="8" t="s">
        <v>402</v>
      </c>
      <c r="J7" s="173" t="s">
        <v>401</v>
      </c>
      <c r="K7" s="178"/>
      <c r="L7" s="178"/>
      <c r="M7" s="8" t="s">
        <v>447</v>
      </c>
      <c r="N7" s="8" t="s">
        <v>444</v>
      </c>
      <c r="O7" s="12" t="s">
        <v>445</v>
      </c>
      <c r="P7" s="12" t="s">
        <v>446</v>
      </c>
      <c r="Q7" s="189" t="s">
        <v>484</v>
      </c>
      <c r="R7" s="190"/>
      <c r="S7" s="190"/>
      <c r="T7" s="190"/>
      <c r="U7" s="190"/>
      <c r="V7" s="190"/>
      <c r="W7" s="190"/>
      <c r="X7" s="13" t="s">
        <v>442</v>
      </c>
      <c r="Y7" s="179" t="s">
        <v>449</v>
      </c>
      <c r="Z7" s="180"/>
      <c r="AA7" s="181"/>
      <c r="AB7" s="179" t="s">
        <v>450</v>
      </c>
      <c r="AC7" s="180"/>
      <c r="AD7" s="180"/>
      <c r="AE7" s="180"/>
      <c r="AF7" s="180"/>
      <c r="AG7" s="180"/>
      <c r="AH7" s="191" t="s">
        <v>443</v>
      </c>
      <c r="AI7" s="192"/>
      <c r="AJ7" s="193"/>
      <c r="AK7" s="173" t="s">
        <v>42</v>
      </c>
      <c r="AL7" s="178"/>
      <c r="AM7" s="174"/>
      <c r="AN7" s="194" t="s">
        <v>43</v>
      </c>
      <c r="AO7" s="195"/>
      <c r="AP7" s="195"/>
      <c r="AQ7" s="196"/>
      <c r="AR7" s="28" t="s">
        <v>403</v>
      </c>
      <c r="AS7" s="197" t="s">
        <v>478</v>
      </c>
      <c r="AT7" s="198"/>
      <c r="AU7" s="199"/>
      <c r="AV7" s="173" t="s">
        <v>404</v>
      </c>
      <c r="AW7" s="174"/>
    </row>
    <row r="8" spans="1:49" s="27" customFormat="1" ht="87" x14ac:dyDescent="0.35">
      <c r="A8" s="14"/>
      <c r="B8" s="14"/>
      <c r="C8" s="20" t="s">
        <v>2</v>
      </c>
      <c r="D8" s="15" t="s">
        <v>1</v>
      </c>
      <c r="E8" s="15" t="s">
        <v>3</v>
      </c>
      <c r="F8" s="15" t="s">
        <v>4</v>
      </c>
      <c r="G8" s="15" t="s">
        <v>5</v>
      </c>
      <c r="H8" s="16" t="s">
        <v>6</v>
      </c>
      <c r="I8" s="17"/>
      <c r="J8" s="18" t="s">
        <v>393</v>
      </c>
      <c r="K8" s="15" t="s">
        <v>394</v>
      </c>
      <c r="L8" s="15" t="s">
        <v>395</v>
      </c>
      <c r="M8" s="20"/>
      <c r="N8" s="20"/>
      <c r="O8" s="20"/>
      <c r="P8" s="21"/>
      <c r="Q8" s="22" t="s">
        <v>14</v>
      </c>
      <c r="R8" s="23" t="s">
        <v>15</v>
      </c>
      <c r="S8" s="23" t="s">
        <v>16</v>
      </c>
      <c r="T8" s="23" t="s">
        <v>17</v>
      </c>
      <c r="U8" s="23" t="s">
        <v>18</v>
      </c>
      <c r="V8" s="23" t="s">
        <v>19</v>
      </c>
      <c r="W8" s="24" t="s">
        <v>20</v>
      </c>
      <c r="X8" s="20"/>
      <c r="Y8" s="18"/>
      <c r="Z8" s="15"/>
      <c r="AA8" s="19"/>
      <c r="AB8" s="18" t="s">
        <v>23</v>
      </c>
      <c r="AC8" s="14" t="s">
        <v>24</v>
      </c>
      <c r="AD8" s="23" t="s">
        <v>25</v>
      </c>
      <c r="AE8" s="23" t="s">
        <v>26</v>
      </c>
      <c r="AF8" s="23" t="s">
        <v>27</v>
      </c>
      <c r="AG8" s="24" t="s">
        <v>28</v>
      </c>
      <c r="AH8" s="20" t="s">
        <v>396</v>
      </c>
      <c r="AI8" s="20" t="s">
        <v>397</v>
      </c>
      <c r="AJ8" s="20" t="s">
        <v>398</v>
      </c>
      <c r="AK8" s="22" t="s">
        <v>30</v>
      </c>
      <c r="AL8" s="23" t="s">
        <v>31</v>
      </c>
      <c r="AM8" s="24" t="s">
        <v>32</v>
      </c>
      <c r="AN8" s="22" t="s">
        <v>34</v>
      </c>
      <c r="AO8" s="26" t="s">
        <v>35</v>
      </c>
      <c r="AP8" s="23" t="s">
        <v>36</v>
      </c>
      <c r="AQ8" s="46" t="s">
        <v>37</v>
      </c>
      <c r="AR8" s="25"/>
      <c r="AS8" s="22" t="s">
        <v>38</v>
      </c>
      <c r="AT8" s="23" t="s">
        <v>39</v>
      </c>
      <c r="AU8" s="24" t="s">
        <v>40</v>
      </c>
      <c r="AV8" s="18"/>
      <c r="AW8" s="167"/>
    </row>
    <row r="9" spans="1:49" ht="58" x14ac:dyDescent="0.35">
      <c r="A9" s="10">
        <v>1</v>
      </c>
      <c r="B9" s="10">
        <v>1</v>
      </c>
      <c r="C9" s="140">
        <v>5</v>
      </c>
      <c r="D9" s="10">
        <v>3</v>
      </c>
      <c r="E9" s="10">
        <v>2</v>
      </c>
      <c r="F9" s="10">
        <v>3</v>
      </c>
      <c r="G9" s="10">
        <v>2</v>
      </c>
      <c r="H9" s="150">
        <v>5</v>
      </c>
      <c r="I9" s="151" t="s">
        <v>44</v>
      </c>
      <c r="J9" s="151" t="s">
        <v>45</v>
      </c>
      <c r="K9" s="152">
        <v>0</v>
      </c>
      <c r="L9" s="152">
        <v>0</v>
      </c>
      <c r="M9" s="140">
        <v>3</v>
      </c>
      <c r="N9" s="140">
        <v>5</v>
      </c>
      <c r="O9" s="140">
        <v>3</v>
      </c>
      <c r="P9" s="140">
        <v>5</v>
      </c>
      <c r="Q9" s="153">
        <v>5</v>
      </c>
      <c r="R9" s="154">
        <v>3</v>
      </c>
      <c r="S9" s="154">
        <v>6</v>
      </c>
      <c r="T9" s="154">
        <v>7</v>
      </c>
      <c r="U9" s="154">
        <v>4</v>
      </c>
      <c r="V9" s="154">
        <v>6</v>
      </c>
      <c r="W9" s="154">
        <v>7</v>
      </c>
      <c r="X9" s="140" t="s">
        <v>46</v>
      </c>
      <c r="Y9" s="151" t="s">
        <v>47</v>
      </c>
      <c r="Z9" s="152" t="s">
        <v>48</v>
      </c>
      <c r="AA9" s="155" t="s">
        <v>49</v>
      </c>
      <c r="AB9" s="136">
        <v>6</v>
      </c>
      <c r="AC9" s="10">
        <v>6</v>
      </c>
      <c r="AD9" s="10">
        <v>4</v>
      </c>
      <c r="AE9" s="10">
        <v>5</v>
      </c>
      <c r="AF9" s="10">
        <v>5</v>
      </c>
      <c r="AG9" s="10">
        <v>6</v>
      </c>
      <c r="AH9" s="140" t="s">
        <v>50</v>
      </c>
      <c r="AI9" s="140">
        <v>0</v>
      </c>
      <c r="AJ9" s="140">
        <v>0</v>
      </c>
      <c r="AK9" s="156">
        <v>2</v>
      </c>
      <c r="AL9" s="10">
        <v>2</v>
      </c>
      <c r="AM9" s="157">
        <v>3</v>
      </c>
      <c r="AN9" s="156">
        <v>4</v>
      </c>
      <c r="AO9" s="136">
        <v>4</v>
      </c>
      <c r="AP9" s="10">
        <v>3</v>
      </c>
      <c r="AQ9" s="158">
        <v>4</v>
      </c>
      <c r="AR9" s="159">
        <v>0</v>
      </c>
      <c r="AS9" s="156">
        <v>3</v>
      </c>
      <c r="AT9" s="10">
        <v>2</v>
      </c>
      <c r="AU9" s="157">
        <v>3</v>
      </c>
      <c r="AV9" s="151">
        <v>0</v>
      </c>
      <c r="AW9" s="168">
        <v>0</v>
      </c>
    </row>
    <row r="10" spans="1:49" ht="43.5" x14ac:dyDescent="0.35">
      <c r="A10" s="10">
        <v>2</v>
      </c>
      <c r="B10" s="10">
        <v>1</v>
      </c>
      <c r="C10" s="140">
        <v>5</v>
      </c>
      <c r="D10" s="10">
        <v>5</v>
      </c>
      <c r="E10" s="10">
        <v>4</v>
      </c>
      <c r="F10" s="10">
        <v>5</v>
      </c>
      <c r="G10" s="10">
        <v>3</v>
      </c>
      <c r="H10" s="150">
        <v>0</v>
      </c>
      <c r="I10" s="151">
        <v>0</v>
      </c>
      <c r="J10" s="151" t="s">
        <v>380</v>
      </c>
      <c r="K10" s="152" t="s">
        <v>51</v>
      </c>
      <c r="L10" s="152">
        <v>0</v>
      </c>
      <c r="M10" s="140">
        <v>3</v>
      </c>
      <c r="N10" s="140">
        <v>5</v>
      </c>
      <c r="O10" s="140">
        <v>3</v>
      </c>
      <c r="P10" s="139">
        <v>3</v>
      </c>
      <c r="Q10" s="151">
        <v>5</v>
      </c>
      <c r="R10" s="10">
        <v>7</v>
      </c>
      <c r="S10" s="10">
        <v>6</v>
      </c>
      <c r="T10" s="10">
        <v>4</v>
      </c>
      <c r="U10" s="10">
        <v>3</v>
      </c>
      <c r="V10" s="10">
        <v>2</v>
      </c>
      <c r="W10" s="10">
        <v>7</v>
      </c>
      <c r="X10" s="140" t="s">
        <v>52</v>
      </c>
      <c r="Y10" s="151" t="s">
        <v>53</v>
      </c>
      <c r="Z10" s="152" t="s">
        <v>54</v>
      </c>
      <c r="AA10" s="155" t="s">
        <v>55</v>
      </c>
      <c r="AB10" s="136">
        <v>3</v>
      </c>
      <c r="AC10" s="10">
        <v>4</v>
      </c>
      <c r="AD10" s="10">
        <v>2</v>
      </c>
      <c r="AE10" s="10">
        <v>1</v>
      </c>
      <c r="AF10" s="10">
        <v>5</v>
      </c>
      <c r="AG10" s="10">
        <v>6</v>
      </c>
      <c r="AH10" s="140" t="s">
        <v>56</v>
      </c>
      <c r="AI10" s="140" t="s">
        <v>57</v>
      </c>
      <c r="AJ10" s="140" t="s">
        <v>58</v>
      </c>
      <c r="AK10" s="156">
        <v>1</v>
      </c>
      <c r="AL10" s="10">
        <v>2</v>
      </c>
      <c r="AM10" s="157">
        <v>3</v>
      </c>
      <c r="AN10" s="156">
        <v>4</v>
      </c>
      <c r="AO10" s="136">
        <v>3</v>
      </c>
      <c r="AP10" s="10">
        <v>2</v>
      </c>
      <c r="AQ10" s="158">
        <v>1</v>
      </c>
      <c r="AR10" s="159">
        <v>0</v>
      </c>
      <c r="AS10" s="156">
        <v>1</v>
      </c>
      <c r="AT10" s="10">
        <v>2</v>
      </c>
      <c r="AU10" s="157">
        <v>3</v>
      </c>
      <c r="AV10" s="151">
        <v>0</v>
      </c>
      <c r="AW10" s="168">
        <v>0</v>
      </c>
    </row>
    <row r="11" spans="1:49" ht="72.5" x14ac:dyDescent="0.35">
      <c r="A11" s="10">
        <v>3</v>
      </c>
      <c r="B11" s="10">
        <v>1</v>
      </c>
      <c r="C11" s="140">
        <v>3</v>
      </c>
      <c r="D11" s="10">
        <v>4</v>
      </c>
      <c r="E11" s="10">
        <v>4</v>
      </c>
      <c r="F11" s="10">
        <v>5</v>
      </c>
      <c r="G11" s="10">
        <v>2</v>
      </c>
      <c r="H11" s="150">
        <v>1</v>
      </c>
      <c r="I11" s="151">
        <v>0</v>
      </c>
      <c r="J11" s="151">
        <v>0</v>
      </c>
      <c r="K11" s="152">
        <v>0</v>
      </c>
      <c r="L11" s="152">
        <v>0</v>
      </c>
      <c r="M11" s="140">
        <v>3</v>
      </c>
      <c r="N11" s="140">
        <v>5</v>
      </c>
      <c r="O11" s="140">
        <v>5</v>
      </c>
      <c r="P11" s="139">
        <v>3</v>
      </c>
      <c r="Q11" s="151">
        <v>2</v>
      </c>
      <c r="R11" s="10">
        <v>3</v>
      </c>
      <c r="S11" s="10">
        <v>5</v>
      </c>
      <c r="T11" s="10">
        <v>6</v>
      </c>
      <c r="U11" s="10">
        <v>4</v>
      </c>
      <c r="V11" s="10">
        <v>7</v>
      </c>
      <c r="W11" s="10">
        <v>1</v>
      </c>
      <c r="X11" s="140">
        <v>0</v>
      </c>
      <c r="Y11" s="151" t="s">
        <v>59</v>
      </c>
      <c r="Z11" s="152" t="s">
        <v>60</v>
      </c>
      <c r="AA11" s="155" t="s">
        <v>61</v>
      </c>
      <c r="AB11" s="136">
        <v>4</v>
      </c>
      <c r="AC11" s="10">
        <v>6</v>
      </c>
      <c r="AD11" s="10">
        <v>3</v>
      </c>
      <c r="AE11" s="10">
        <v>1</v>
      </c>
      <c r="AF11" s="10">
        <v>2</v>
      </c>
      <c r="AG11" s="10">
        <v>5</v>
      </c>
      <c r="AH11" s="140">
        <v>0</v>
      </c>
      <c r="AI11" s="140">
        <v>0</v>
      </c>
      <c r="AJ11" s="140">
        <v>0</v>
      </c>
      <c r="AK11" s="156">
        <v>1</v>
      </c>
      <c r="AL11" s="10">
        <v>2</v>
      </c>
      <c r="AM11" s="157">
        <v>3</v>
      </c>
      <c r="AN11" s="156">
        <v>3</v>
      </c>
      <c r="AO11" s="136">
        <v>4</v>
      </c>
      <c r="AP11" s="10">
        <v>2</v>
      </c>
      <c r="AQ11" s="158">
        <v>1</v>
      </c>
      <c r="AR11" s="159">
        <v>0</v>
      </c>
      <c r="AS11" s="156">
        <v>1</v>
      </c>
      <c r="AT11" s="10">
        <v>2</v>
      </c>
      <c r="AU11" s="157">
        <v>3</v>
      </c>
      <c r="AV11" s="151">
        <v>0</v>
      </c>
      <c r="AW11" s="168">
        <v>0</v>
      </c>
    </row>
    <row r="12" spans="1:49" ht="58" x14ac:dyDescent="0.35">
      <c r="A12" s="10">
        <v>4</v>
      </c>
      <c r="B12" s="10">
        <v>1</v>
      </c>
      <c r="C12" s="140">
        <v>1</v>
      </c>
      <c r="D12" s="10">
        <v>2</v>
      </c>
      <c r="E12" s="10">
        <v>3</v>
      </c>
      <c r="F12" s="10">
        <v>0</v>
      </c>
      <c r="G12" s="10">
        <v>4</v>
      </c>
      <c r="H12" s="150">
        <v>5</v>
      </c>
      <c r="I12" s="151" t="s">
        <v>62</v>
      </c>
      <c r="J12" s="151" t="s">
        <v>63</v>
      </c>
      <c r="K12" s="152">
        <v>0</v>
      </c>
      <c r="L12" s="152">
        <v>0</v>
      </c>
      <c r="M12" s="140">
        <v>4</v>
      </c>
      <c r="N12" s="140">
        <v>5</v>
      </c>
      <c r="O12" s="140">
        <v>3</v>
      </c>
      <c r="P12" s="139">
        <v>3</v>
      </c>
      <c r="Q12" s="151">
        <v>5</v>
      </c>
      <c r="R12" s="10">
        <v>3</v>
      </c>
      <c r="S12" s="10">
        <v>6</v>
      </c>
      <c r="T12" s="10">
        <v>2</v>
      </c>
      <c r="U12" s="10">
        <v>4</v>
      </c>
      <c r="V12" s="10">
        <v>0</v>
      </c>
      <c r="W12" s="10">
        <v>7</v>
      </c>
      <c r="X12" s="140" t="s">
        <v>64</v>
      </c>
      <c r="Y12" s="151">
        <v>0</v>
      </c>
      <c r="Z12" s="152">
        <v>0</v>
      </c>
      <c r="AA12" s="155">
        <v>0</v>
      </c>
      <c r="AB12" s="136">
        <v>6</v>
      </c>
      <c r="AC12" s="10">
        <v>6</v>
      </c>
      <c r="AD12" s="10">
        <v>5</v>
      </c>
      <c r="AE12" s="10">
        <v>5</v>
      </c>
      <c r="AF12" s="10">
        <v>6</v>
      </c>
      <c r="AG12" s="10">
        <v>6</v>
      </c>
      <c r="AH12" s="140">
        <v>0</v>
      </c>
      <c r="AI12" s="140">
        <v>0</v>
      </c>
      <c r="AJ12" s="140">
        <v>0</v>
      </c>
      <c r="AK12" s="156">
        <v>3</v>
      </c>
      <c r="AL12" s="10">
        <v>3</v>
      </c>
      <c r="AM12" s="157">
        <v>3</v>
      </c>
      <c r="AN12" s="156">
        <v>4</v>
      </c>
      <c r="AO12" s="136">
        <v>4</v>
      </c>
      <c r="AP12" s="10">
        <v>3</v>
      </c>
      <c r="AQ12" s="158">
        <v>4</v>
      </c>
      <c r="AR12" s="159" t="s">
        <v>66</v>
      </c>
      <c r="AS12" s="156">
        <v>3</v>
      </c>
      <c r="AT12" s="10">
        <v>3</v>
      </c>
      <c r="AU12" s="157">
        <v>3</v>
      </c>
      <c r="AV12" s="151">
        <v>0</v>
      </c>
      <c r="AW12" s="168">
        <v>0</v>
      </c>
    </row>
    <row r="13" spans="1:49" ht="43.5" x14ac:dyDescent="0.35">
      <c r="A13" s="10">
        <v>5</v>
      </c>
      <c r="B13" s="10">
        <v>1</v>
      </c>
      <c r="C13" s="140">
        <v>1</v>
      </c>
      <c r="D13" s="10">
        <v>2</v>
      </c>
      <c r="E13" s="10">
        <v>1</v>
      </c>
      <c r="F13" s="10">
        <v>0</v>
      </c>
      <c r="G13" s="10">
        <v>3</v>
      </c>
      <c r="H13" s="150">
        <v>4</v>
      </c>
      <c r="I13" s="151" t="s">
        <v>67</v>
      </c>
      <c r="J13" s="151" t="s">
        <v>68</v>
      </c>
      <c r="K13" s="152">
        <v>0</v>
      </c>
      <c r="L13" s="152">
        <v>0</v>
      </c>
      <c r="M13" s="140">
        <v>4</v>
      </c>
      <c r="N13" s="140">
        <v>5</v>
      </c>
      <c r="O13" s="140">
        <v>2</v>
      </c>
      <c r="P13" s="139">
        <v>5</v>
      </c>
      <c r="Q13" s="151">
        <v>6</v>
      </c>
      <c r="R13" s="10">
        <v>6</v>
      </c>
      <c r="S13" s="10">
        <v>3</v>
      </c>
      <c r="T13" s="10">
        <v>7</v>
      </c>
      <c r="U13" s="10">
        <v>7</v>
      </c>
      <c r="V13" s="10">
        <v>6</v>
      </c>
      <c r="W13" s="10">
        <v>6</v>
      </c>
      <c r="X13" s="140" t="s">
        <v>69</v>
      </c>
      <c r="Y13" s="151" t="s">
        <v>70</v>
      </c>
      <c r="Z13" s="152" t="s">
        <v>59</v>
      </c>
      <c r="AA13" s="155" t="s">
        <v>71</v>
      </c>
      <c r="AB13" s="136">
        <v>6</v>
      </c>
      <c r="AC13" s="10">
        <v>6</v>
      </c>
      <c r="AD13" s="10">
        <v>6</v>
      </c>
      <c r="AE13" s="10">
        <v>6</v>
      </c>
      <c r="AF13" s="10">
        <v>6</v>
      </c>
      <c r="AG13" s="10">
        <v>5</v>
      </c>
      <c r="AH13" s="140">
        <v>0</v>
      </c>
      <c r="AI13" s="140">
        <v>0</v>
      </c>
      <c r="AJ13" s="140">
        <v>0</v>
      </c>
      <c r="AK13" s="156">
        <v>3</v>
      </c>
      <c r="AL13" s="10">
        <v>3</v>
      </c>
      <c r="AM13" s="157">
        <v>3</v>
      </c>
      <c r="AN13" s="156">
        <v>4</v>
      </c>
      <c r="AO13" s="136">
        <v>3</v>
      </c>
      <c r="AP13" s="10">
        <v>3</v>
      </c>
      <c r="AQ13" s="158">
        <v>2</v>
      </c>
      <c r="AR13" s="159">
        <v>0</v>
      </c>
      <c r="AS13" s="156">
        <v>3</v>
      </c>
      <c r="AT13" s="10">
        <v>3</v>
      </c>
      <c r="AU13" s="157">
        <v>3</v>
      </c>
      <c r="AV13" s="151">
        <v>0</v>
      </c>
      <c r="AW13" s="168">
        <v>0</v>
      </c>
    </row>
    <row r="14" spans="1:49" ht="101.5" x14ac:dyDescent="0.35">
      <c r="A14" s="10">
        <v>6</v>
      </c>
      <c r="B14" s="10">
        <v>1</v>
      </c>
      <c r="C14" s="140">
        <v>3</v>
      </c>
      <c r="D14" s="10">
        <v>4</v>
      </c>
      <c r="E14" s="10">
        <v>4</v>
      </c>
      <c r="F14" s="10">
        <v>4</v>
      </c>
      <c r="G14" s="10">
        <v>2</v>
      </c>
      <c r="H14" s="150">
        <v>5</v>
      </c>
      <c r="I14" s="151" t="s">
        <v>72</v>
      </c>
      <c r="J14" s="151" t="s">
        <v>73</v>
      </c>
      <c r="K14" s="152">
        <v>0</v>
      </c>
      <c r="L14" s="152">
        <v>0</v>
      </c>
      <c r="M14" s="140">
        <v>4</v>
      </c>
      <c r="N14" s="140">
        <v>2</v>
      </c>
      <c r="O14" s="140">
        <v>2</v>
      </c>
      <c r="P14" s="139">
        <v>3</v>
      </c>
      <c r="Q14" s="151">
        <v>3</v>
      </c>
      <c r="R14" s="10">
        <v>6</v>
      </c>
      <c r="S14" s="10">
        <v>5</v>
      </c>
      <c r="T14" s="10">
        <v>7</v>
      </c>
      <c r="U14" s="10">
        <v>4</v>
      </c>
      <c r="V14" s="10">
        <v>1</v>
      </c>
      <c r="W14" s="10">
        <v>2</v>
      </c>
      <c r="X14" s="140" t="s">
        <v>74</v>
      </c>
      <c r="Y14" s="151" t="s">
        <v>75</v>
      </c>
      <c r="Z14" s="152" t="s">
        <v>76</v>
      </c>
      <c r="AA14" s="155" t="s">
        <v>77</v>
      </c>
      <c r="AB14" s="136">
        <v>5</v>
      </c>
      <c r="AC14" s="10">
        <v>6</v>
      </c>
      <c r="AD14" s="10">
        <v>2</v>
      </c>
      <c r="AE14" s="10">
        <v>1</v>
      </c>
      <c r="AF14" s="10">
        <v>3</v>
      </c>
      <c r="AG14" s="10">
        <v>4</v>
      </c>
      <c r="AH14" s="140">
        <v>0</v>
      </c>
      <c r="AI14" s="140">
        <v>0</v>
      </c>
      <c r="AJ14" s="140">
        <v>0</v>
      </c>
      <c r="AK14" s="156">
        <v>3</v>
      </c>
      <c r="AL14" s="10">
        <v>2</v>
      </c>
      <c r="AM14" s="157">
        <v>1</v>
      </c>
      <c r="AN14" s="156">
        <v>1</v>
      </c>
      <c r="AO14" s="136">
        <v>3</v>
      </c>
      <c r="AP14" s="10">
        <v>4</v>
      </c>
      <c r="AQ14" s="158">
        <v>2</v>
      </c>
      <c r="AR14" s="159">
        <v>0</v>
      </c>
      <c r="AS14" s="156">
        <v>2</v>
      </c>
      <c r="AT14" s="10">
        <v>3</v>
      </c>
      <c r="AU14" s="157">
        <v>1</v>
      </c>
      <c r="AV14" s="151" t="s">
        <v>78</v>
      </c>
      <c r="AW14" s="168">
        <v>0</v>
      </c>
    </row>
    <row r="15" spans="1:49" ht="58" x14ac:dyDescent="0.35">
      <c r="A15" s="10">
        <v>7</v>
      </c>
      <c r="B15" s="10">
        <v>1</v>
      </c>
      <c r="C15" s="140">
        <v>3</v>
      </c>
      <c r="D15" s="10">
        <v>4</v>
      </c>
      <c r="E15" s="10">
        <v>1</v>
      </c>
      <c r="F15" s="10">
        <v>5</v>
      </c>
      <c r="G15" s="10">
        <v>2</v>
      </c>
      <c r="H15" s="150">
        <v>0</v>
      </c>
      <c r="I15" s="151">
        <v>0</v>
      </c>
      <c r="J15" s="151">
        <v>0</v>
      </c>
      <c r="K15" s="152">
        <v>0</v>
      </c>
      <c r="L15" s="152">
        <v>0</v>
      </c>
      <c r="M15" s="140">
        <v>2</v>
      </c>
      <c r="N15" s="140">
        <v>5</v>
      </c>
      <c r="O15" s="140">
        <v>1</v>
      </c>
      <c r="P15" s="139">
        <v>2</v>
      </c>
      <c r="Q15" s="151">
        <v>6</v>
      </c>
      <c r="R15" s="10">
        <v>5</v>
      </c>
      <c r="S15" s="10">
        <v>7</v>
      </c>
      <c r="T15" s="10">
        <v>4</v>
      </c>
      <c r="U15" s="10">
        <v>3</v>
      </c>
      <c r="V15" s="10">
        <v>2</v>
      </c>
      <c r="W15" s="10">
        <v>1</v>
      </c>
      <c r="X15" s="140" t="s">
        <v>79</v>
      </c>
      <c r="Y15" s="151" t="s">
        <v>80</v>
      </c>
      <c r="Z15" s="152" t="s">
        <v>81</v>
      </c>
      <c r="AA15" s="155" t="s">
        <v>82</v>
      </c>
      <c r="AB15" s="136">
        <v>5</v>
      </c>
      <c r="AC15" s="10">
        <v>6</v>
      </c>
      <c r="AD15" s="10">
        <v>1</v>
      </c>
      <c r="AE15" s="10">
        <v>3</v>
      </c>
      <c r="AF15" s="10">
        <v>2</v>
      </c>
      <c r="AG15" s="10">
        <v>4</v>
      </c>
      <c r="AH15" s="140">
        <v>0</v>
      </c>
      <c r="AI15" s="140">
        <v>0</v>
      </c>
      <c r="AJ15" s="140">
        <v>0</v>
      </c>
      <c r="AK15" s="156">
        <v>1</v>
      </c>
      <c r="AL15" s="10">
        <v>3</v>
      </c>
      <c r="AM15" s="157">
        <v>2</v>
      </c>
      <c r="AN15" s="156">
        <v>3</v>
      </c>
      <c r="AO15" s="136">
        <v>1</v>
      </c>
      <c r="AP15" s="10">
        <v>2</v>
      </c>
      <c r="AQ15" s="158">
        <v>4</v>
      </c>
      <c r="AR15" s="159">
        <v>0</v>
      </c>
      <c r="AS15" s="156">
        <v>2</v>
      </c>
      <c r="AT15" s="10">
        <v>3</v>
      </c>
      <c r="AU15" s="157">
        <v>1</v>
      </c>
      <c r="AV15" s="151">
        <v>0</v>
      </c>
      <c r="AW15" s="168">
        <v>0</v>
      </c>
    </row>
    <row r="16" spans="1:49" ht="135.75" customHeight="1" x14ac:dyDescent="0.35">
      <c r="A16" s="10">
        <v>8</v>
      </c>
      <c r="B16" s="10">
        <v>1</v>
      </c>
      <c r="C16" s="140">
        <v>3</v>
      </c>
      <c r="D16" s="10">
        <v>5</v>
      </c>
      <c r="E16" s="10">
        <v>0</v>
      </c>
      <c r="F16" s="10">
        <v>4</v>
      </c>
      <c r="G16" s="10">
        <v>2</v>
      </c>
      <c r="H16" s="150">
        <v>1</v>
      </c>
      <c r="I16" s="151" t="s">
        <v>83</v>
      </c>
      <c r="J16" s="151" t="s">
        <v>84</v>
      </c>
      <c r="K16" s="152">
        <v>0</v>
      </c>
      <c r="L16" s="152">
        <v>0</v>
      </c>
      <c r="M16" s="140">
        <v>4</v>
      </c>
      <c r="N16" s="140">
        <v>4</v>
      </c>
      <c r="O16" s="140">
        <v>3</v>
      </c>
      <c r="P16" s="139">
        <v>3</v>
      </c>
      <c r="Q16" s="151">
        <v>2</v>
      </c>
      <c r="R16" s="10">
        <v>5</v>
      </c>
      <c r="S16" s="10">
        <v>6</v>
      </c>
      <c r="T16" s="10">
        <v>7</v>
      </c>
      <c r="U16" s="10">
        <v>1</v>
      </c>
      <c r="V16" s="10">
        <v>4</v>
      </c>
      <c r="W16" s="10">
        <v>3</v>
      </c>
      <c r="X16" s="140" t="s">
        <v>85</v>
      </c>
      <c r="Y16" s="151" t="s">
        <v>86</v>
      </c>
      <c r="Z16" s="152" t="s">
        <v>87</v>
      </c>
      <c r="AA16" s="155" t="s">
        <v>88</v>
      </c>
      <c r="AB16" s="136">
        <v>6</v>
      </c>
      <c r="AC16" s="10">
        <v>5</v>
      </c>
      <c r="AD16" s="10">
        <v>1</v>
      </c>
      <c r="AE16" s="10">
        <v>2</v>
      </c>
      <c r="AF16" s="10">
        <v>3</v>
      </c>
      <c r="AG16" s="10">
        <v>4</v>
      </c>
      <c r="AH16" s="140" t="s">
        <v>89</v>
      </c>
      <c r="AI16" s="140">
        <v>0</v>
      </c>
      <c r="AJ16" s="140">
        <v>0</v>
      </c>
      <c r="AK16" s="156">
        <v>1</v>
      </c>
      <c r="AL16" s="10">
        <v>3</v>
      </c>
      <c r="AM16" s="157">
        <v>2</v>
      </c>
      <c r="AN16" s="156">
        <v>3</v>
      </c>
      <c r="AO16" s="136">
        <v>2</v>
      </c>
      <c r="AP16" s="10">
        <v>1</v>
      </c>
      <c r="AQ16" s="158">
        <v>4</v>
      </c>
      <c r="AR16" s="159">
        <v>0</v>
      </c>
      <c r="AS16" s="156">
        <v>3</v>
      </c>
      <c r="AT16" s="10">
        <v>1</v>
      </c>
      <c r="AU16" s="157">
        <v>2</v>
      </c>
      <c r="AV16" s="151">
        <v>0</v>
      </c>
      <c r="AW16" s="168">
        <v>0</v>
      </c>
    </row>
    <row r="17" spans="1:49" ht="58" x14ac:dyDescent="0.35">
      <c r="A17" s="10">
        <v>9</v>
      </c>
      <c r="B17" s="10">
        <v>0</v>
      </c>
      <c r="C17" s="140">
        <v>3</v>
      </c>
      <c r="D17" s="10">
        <v>2</v>
      </c>
      <c r="E17" s="10">
        <v>5</v>
      </c>
      <c r="F17" s="10">
        <v>4</v>
      </c>
      <c r="G17" s="10">
        <v>0</v>
      </c>
      <c r="H17" s="150">
        <v>1</v>
      </c>
      <c r="I17" s="151">
        <v>0</v>
      </c>
      <c r="J17" s="151" t="s">
        <v>90</v>
      </c>
      <c r="K17" s="152">
        <v>0</v>
      </c>
      <c r="L17" s="152">
        <v>0</v>
      </c>
      <c r="M17" s="140">
        <v>3</v>
      </c>
      <c r="N17" s="140">
        <v>4</v>
      </c>
      <c r="O17" s="140">
        <v>3</v>
      </c>
      <c r="P17" s="139">
        <v>3</v>
      </c>
      <c r="Q17" s="151">
        <v>4</v>
      </c>
      <c r="R17" s="10">
        <v>5</v>
      </c>
      <c r="S17" s="10">
        <v>1</v>
      </c>
      <c r="T17" s="10">
        <v>7</v>
      </c>
      <c r="U17" s="10">
        <v>6</v>
      </c>
      <c r="V17" s="10">
        <v>2</v>
      </c>
      <c r="W17" s="10">
        <v>3</v>
      </c>
      <c r="X17" s="140" t="s">
        <v>91</v>
      </c>
      <c r="Y17" s="151" t="s">
        <v>80</v>
      </c>
      <c r="Z17" s="152" t="s">
        <v>92</v>
      </c>
      <c r="AA17" s="155" t="s">
        <v>93</v>
      </c>
      <c r="AB17" s="136">
        <v>2</v>
      </c>
      <c r="AC17" s="10">
        <v>1</v>
      </c>
      <c r="AD17" s="10">
        <v>3</v>
      </c>
      <c r="AE17" s="10">
        <v>4</v>
      </c>
      <c r="AF17" s="10">
        <v>5</v>
      </c>
      <c r="AG17" s="10">
        <v>6</v>
      </c>
      <c r="AH17" s="140">
        <v>0</v>
      </c>
      <c r="AI17" s="140">
        <v>0</v>
      </c>
      <c r="AJ17" s="140">
        <v>0</v>
      </c>
      <c r="AK17" s="156">
        <v>1</v>
      </c>
      <c r="AL17" s="10">
        <v>2</v>
      </c>
      <c r="AM17" s="157">
        <v>3</v>
      </c>
      <c r="AN17" s="156">
        <v>1</v>
      </c>
      <c r="AO17" s="136">
        <v>2</v>
      </c>
      <c r="AP17" s="10">
        <v>4</v>
      </c>
      <c r="AQ17" s="158">
        <v>3</v>
      </c>
      <c r="AR17" s="159">
        <v>0</v>
      </c>
      <c r="AS17" s="156">
        <v>1</v>
      </c>
      <c r="AT17" s="10">
        <v>3</v>
      </c>
      <c r="AU17" s="157">
        <v>2</v>
      </c>
      <c r="AV17" s="151">
        <v>0</v>
      </c>
      <c r="AW17" s="168">
        <v>0</v>
      </c>
    </row>
    <row r="18" spans="1:49" ht="29" x14ac:dyDescent="0.35">
      <c r="A18" s="10">
        <v>10</v>
      </c>
      <c r="B18" s="10">
        <v>1</v>
      </c>
      <c r="C18" s="140">
        <v>5</v>
      </c>
      <c r="D18" s="10">
        <v>3</v>
      </c>
      <c r="E18" s="10">
        <v>2</v>
      </c>
      <c r="F18" s="10">
        <v>1</v>
      </c>
      <c r="G18" s="10">
        <v>0</v>
      </c>
      <c r="H18" s="150">
        <v>4</v>
      </c>
      <c r="I18" s="151" t="s">
        <v>94</v>
      </c>
      <c r="J18" s="151" t="s">
        <v>95</v>
      </c>
      <c r="K18" s="152">
        <v>0</v>
      </c>
      <c r="L18" s="152">
        <v>0</v>
      </c>
      <c r="M18" s="140">
        <v>3</v>
      </c>
      <c r="N18" s="140">
        <v>1</v>
      </c>
      <c r="O18" s="140">
        <v>1</v>
      </c>
      <c r="P18" s="140">
        <v>1</v>
      </c>
      <c r="Q18" s="151">
        <v>7</v>
      </c>
      <c r="R18" s="10">
        <v>0</v>
      </c>
      <c r="S18" s="10">
        <v>4</v>
      </c>
      <c r="T18" s="10">
        <v>6</v>
      </c>
      <c r="U18" s="10">
        <v>0</v>
      </c>
      <c r="V18" s="10">
        <v>5</v>
      </c>
      <c r="W18" s="10"/>
      <c r="X18" s="140">
        <v>0</v>
      </c>
      <c r="Y18" s="151" t="s">
        <v>96</v>
      </c>
      <c r="Z18" s="152" t="s">
        <v>97</v>
      </c>
      <c r="AA18" s="155">
        <v>0</v>
      </c>
      <c r="AB18" s="136">
        <v>0</v>
      </c>
      <c r="AC18" s="10">
        <v>0</v>
      </c>
      <c r="AD18" s="10">
        <v>0</v>
      </c>
      <c r="AE18" s="10">
        <v>4</v>
      </c>
      <c r="AF18" s="10">
        <v>5</v>
      </c>
      <c r="AG18" s="10">
        <v>6</v>
      </c>
      <c r="AH18" s="140">
        <v>0</v>
      </c>
      <c r="AI18" s="140">
        <v>0</v>
      </c>
      <c r="AJ18" s="140">
        <v>0</v>
      </c>
      <c r="AK18" s="156">
        <v>0</v>
      </c>
      <c r="AL18" s="10">
        <v>3</v>
      </c>
      <c r="AM18" s="157">
        <v>0</v>
      </c>
      <c r="AN18" s="156">
        <v>4</v>
      </c>
      <c r="AO18" s="136">
        <v>3</v>
      </c>
      <c r="AP18" s="10">
        <v>0</v>
      </c>
      <c r="AQ18" s="158">
        <v>0</v>
      </c>
      <c r="AR18" s="159">
        <v>0</v>
      </c>
      <c r="AS18" s="156">
        <v>0</v>
      </c>
      <c r="AT18" s="10">
        <v>2</v>
      </c>
      <c r="AU18" s="157">
        <v>3</v>
      </c>
      <c r="AV18" s="151">
        <v>0</v>
      </c>
      <c r="AW18" s="168">
        <v>0</v>
      </c>
    </row>
    <row r="19" spans="1:49" ht="58" x14ac:dyDescent="0.35">
      <c r="A19" s="10">
        <v>11</v>
      </c>
      <c r="B19" s="10">
        <v>0</v>
      </c>
      <c r="C19" s="140">
        <v>0</v>
      </c>
      <c r="D19" s="10">
        <v>5</v>
      </c>
      <c r="E19" s="10">
        <v>4</v>
      </c>
      <c r="F19" s="10">
        <v>2</v>
      </c>
      <c r="G19" s="10">
        <v>3</v>
      </c>
      <c r="H19" s="150">
        <v>1</v>
      </c>
      <c r="I19" s="151" t="s">
        <v>98</v>
      </c>
      <c r="J19" s="151" t="s">
        <v>99</v>
      </c>
      <c r="K19" s="152">
        <v>0</v>
      </c>
      <c r="L19" s="152">
        <v>0</v>
      </c>
      <c r="M19" s="140">
        <v>3</v>
      </c>
      <c r="N19" s="140">
        <v>4</v>
      </c>
      <c r="O19" s="140">
        <v>2</v>
      </c>
      <c r="P19" s="139">
        <v>3</v>
      </c>
      <c r="Q19" s="151">
        <v>3</v>
      </c>
      <c r="R19" s="10">
        <v>2</v>
      </c>
      <c r="S19" s="10">
        <v>4</v>
      </c>
      <c r="T19" s="10">
        <v>7</v>
      </c>
      <c r="U19" s="10">
        <v>5</v>
      </c>
      <c r="V19" s="10">
        <v>6</v>
      </c>
      <c r="W19" s="10">
        <v>1</v>
      </c>
      <c r="X19" s="140">
        <v>0</v>
      </c>
      <c r="Y19" s="151" t="s">
        <v>100</v>
      </c>
      <c r="Z19" s="152" t="s">
        <v>101</v>
      </c>
      <c r="AA19" s="155" t="s">
        <v>102</v>
      </c>
      <c r="AB19" s="136">
        <v>1</v>
      </c>
      <c r="AC19" s="10">
        <v>6</v>
      </c>
      <c r="AD19" s="10">
        <v>2</v>
      </c>
      <c r="AE19" s="10">
        <v>4</v>
      </c>
      <c r="AF19" s="10">
        <v>3</v>
      </c>
      <c r="AG19" s="10">
        <v>5</v>
      </c>
      <c r="AH19" s="140" t="s">
        <v>103</v>
      </c>
      <c r="AI19" s="140">
        <v>0</v>
      </c>
      <c r="AJ19" s="140">
        <v>0</v>
      </c>
      <c r="AK19" s="156">
        <v>2</v>
      </c>
      <c r="AL19" s="10">
        <v>3</v>
      </c>
      <c r="AM19" s="157">
        <v>1</v>
      </c>
      <c r="AN19" s="156">
        <v>4</v>
      </c>
      <c r="AO19" s="136">
        <v>1</v>
      </c>
      <c r="AP19" s="10">
        <v>3</v>
      </c>
      <c r="AQ19" s="158">
        <v>2</v>
      </c>
      <c r="AR19" s="159" t="s">
        <v>104</v>
      </c>
      <c r="AS19" s="156">
        <v>2</v>
      </c>
      <c r="AT19" s="10">
        <v>3</v>
      </c>
      <c r="AU19" s="157">
        <v>1</v>
      </c>
      <c r="AV19" s="151">
        <v>0</v>
      </c>
      <c r="AW19" s="168">
        <v>0</v>
      </c>
    </row>
    <row r="20" spans="1:49" ht="58" x14ac:dyDescent="0.35">
      <c r="A20" s="10">
        <v>12</v>
      </c>
      <c r="B20" s="10">
        <v>1</v>
      </c>
      <c r="C20" s="140">
        <v>1</v>
      </c>
      <c r="D20" s="10">
        <v>2</v>
      </c>
      <c r="E20" s="10">
        <v>4</v>
      </c>
      <c r="F20" s="10">
        <v>0</v>
      </c>
      <c r="G20" s="10">
        <v>3</v>
      </c>
      <c r="H20" s="150">
        <v>5</v>
      </c>
      <c r="I20" s="151" t="s">
        <v>105</v>
      </c>
      <c r="J20" s="151" t="s">
        <v>106</v>
      </c>
      <c r="K20" s="152">
        <v>0</v>
      </c>
      <c r="L20" s="152">
        <v>0</v>
      </c>
      <c r="M20" s="140">
        <v>5</v>
      </c>
      <c r="N20" s="140">
        <v>5</v>
      </c>
      <c r="O20" s="140">
        <v>2</v>
      </c>
      <c r="P20" s="139">
        <v>5</v>
      </c>
      <c r="Q20" s="151">
        <v>6</v>
      </c>
      <c r="R20" s="10">
        <v>7</v>
      </c>
      <c r="S20" s="10">
        <v>4</v>
      </c>
      <c r="T20" s="10">
        <v>5</v>
      </c>
      <c r="U20" s="10">
        <v>3</v>
      </c>
      <c r="V20" s="10">
        <v>2</v>
      </c>
      <c r="W20" s="10">
        <v>1</v>
      </c>
      <c r="X20" s="140" t="s">
        <v>107</v>
      </c>
      <c r="Y20" s="151" t="s">
        <v>108</v>
      </c>
      <c r="Z20" s="152" t="s">
        <v>109</v>
      </c>
      <c r="AA20" s="155" t="s">
        <v>110</v>
      </c>
      <c r="AB20" s="136">
        <v>4</v>
      </c>
      <c r="AC20" s="10">
        <v>3</v>
      </c>
      <c r="AD20" s="10">
        <v>1</v>
      </c>
      <c r="AE20" s="10">
        <v>2</v>
      </c>
      <c r="AF20" s="10">
        <v>6</v>
      </c>
      <c r="AG20" s="10">
        <v>5</v>
      </c>
      <c r="AH20" s="140">
        <v>0</v>
      </c>
      <c r="AI20" s="140">
        <v>0</v>
      </c>
      <c r="AJ20" s="140">
        <v>0</v>
      </c>
      <c r="AK20" s="156">
        <v>1</v>
      </c>
      <c r="AL20" s="10">
        <v>2</v>
      </c>
      <c r="AM20" s="157">
        <v>3</v>
      </c>
      <c r="AN20" s="156">
        <v>2</v>
      </c>
      <c r="AO20" s="136">
        <v>4</v>
      </c>
      <c r="AP20" s="10">
        <v>3</v>
      </c>
      <c r="AQ20" s="158">
        <v>1</v>
      </c>
      <c r="AR20" s="159">
        <v>0</v>
      </c>
      <c r="AS20" s="156">
        <v>2</v>
      </c>
      <c r="AT20" s="10">
        <v>3</v>
      </c>
      <c r="AU20" s="157">
        <v>1</v>
      </c>
      <c r="AV20" s="151" t="s">
        <v>111</v>
      </c>
      <c r="AW20" s="168">
        <v>0</v>
      </c>
    </row>
    <row r="21" spans="1:49" ht="43.5" x14ac:dyDescent="0.35">
      <c r="A21" s="10">
        <v>13</v>
      </c>
      <c r="B21" s="10">
        <v>1</v>
      </c>
      <c r="C21" s="140">
        <v>5</v>
      </c>
      <c r="D21" s="10">
        <v>2</v>
      </c>
      <c r="E21" s="10">
        <v>3</v>
      </c>
      <c r="F21" s="10">
        <v>4</v>
      </c>
      <c r="G21" s="10">
        <v>1</v>
      </c>
      <c r="H21" s="150">
        <v>3</v>
      </c>
      <c r="I21" s="151" t="s">
        <v>112</v>
      </c>
      <c r="J21" s="151" t="s">
        <v>113</v>
      </c>
      <c r="K21" s="152">
        <v>0</v>
      </c>
      <c r="L21" s="152">
        <v>0</v>
      </c>
      <c r="M21" s="140">
        <v>4</v>
      </c>
      <c r="N21" s="140">
        <v>4</v>
      </c>
      <c r="O21" s="140">
        <v>2</v>
      </c>
      <c r="P21" s="139">
        <v>2</v>
      </c>
      <c r="Q21" s="151">
        <v>1</v>
      </c>
      <c r="R21" s="10">
        <v>3</v>
      </c>
      <c r="S21" s="10">
        <v>4</v>
      </c>
      <c r="T21" s="10">
        <v>7</v>
      </c>
      <c r="U21" s="10">
        <v>5</v>
      </c>
      <c r="V21" s="10">
        <v>6</v>
      </c>
      <c r="W21" s="10">
        <v>2</v>
      </c>
      <c r="X21" s="140">
        <v>0</v>
      </c>
      <c r="Y21" s="151" t="s">
        <v>114</v>
      </c>
      <c r="Z21" s="152" t="s">
        <v>53</v>
      </c>
      <c r="AA21" s="155" t="s">
        <v>80</v>
      </c>
      <c r="AB21" s="136">
        <v>3</v>
      </c>
      <c r="AC21" s="10">
        <v>5</v>
      </c>
      <c r="AD21" s="10">
        <v>2</v>
      </c>
      <c r="AE21" s="10">
        <v>0</v>
      </c>
      <c r="AF21" s="10">
        <v>5</v>
      </c>
      <c r="AG21" s="10">
        <v>5</v>
      </c>
      <c r="AH21" s="140">
        <v>0</v>
      </c>
      <c r="AI21" s="140">
        <v>0</v>
      </c>
      <c r="AJ21" s="140">
        <v>0</v>
      </c>
      <c r="AK21" s="156">
        <v>3</v>
      </c>
      <c r="AL21" s="10">
        <v>2</v>
      </c>
      <c r="AM21" s="157">
        <v>1</v>
      </c>
      <c r="AN21" s="156">
        <v>2</v>
      </c>
      <c r="AO21" s="136">
        <v>3</v>
      </c>
      <c r="AP21" s="10">
        <v>4</v>
      </c>
      <c r="AQ21" s="158">
        <v>1</v>
      </c>
      <c r="AR21" s="159">
        <v>0</v>
      </c>
      <c r="AS21" s="156">
        <v>3</v>
      </c>
      <c r="AT21" s="10">
        <v>1</v>
      </c>
      <c r="AU21" s="157">
        <v>2</v>
      </c>
      <c r="AV21" s="151">
        <v>0</v>
      </c>
      <c r="AW21" s="168">
        <v>0</v>
      </c>
    </row>
    <row r="22" spans="1:49" ht="72.5" x14ac:dyDescent="0.35">
      <c r="A22" s="10">
        <v>14</v>
      </c>
      <c r="B22" s="10">
        <v>1</v>
      </c>
      <c r="C22" s="140">
        <v>1</v>
      </c>
      <c r="D22" s="10">
        <v>2</v>
      </c>
      <c r="E22" s="10">
        <v>2</v>
      </c>
      <c r="F22" s="10">
        <v>4</v>
      </c>
      <c r="G22" s="10">
        <v>5</v>
      </c>
      <c r="H22" s="150">
        <v>5</v>
      </c>
      <c r="I22" s="151">
        <v>0</v>
      </c>
      <c r="J22" s="151" t="s">
        <v>115</v>
      </c>
      <c r="K22" s="152" t="s">
        <v>116</v>
      </c>
      <c r="L22" s="152">
        <v>0</v>
      </c>
      <c r="M22" s="140">
        <v>1</v>
      </c>
      <c r="N22" s="140">
        <v>5</v>
      </c>
      <c r="O22" s="140">
        <v>3</v>
      </c>
      <c r="P22" s="139">
        <v>3</v>
      </c>
      <c r="Q22" s="151">
        <v>5</v>
      </c>
      <c r="R22" s="10">
        <v>4</v>
      </c>
      <c r="S22" s="10">
        <v>7</v>
      </c>
      <c r="T22" s="10">
        <v>0</v>
      </c>
      <c r="U22" s="10">
        <v>7</v>
      </c>
      <c r="V22" s="10">
        <v>7</v>
      </c>
      <c r="W22" s="10">
        <v>7</v>
      </c>
      <c r="X22" s="140">
        <v>0</v>
      </c>
      <c r="Y22" s="151" t="s">
        <v>117</v>
      </c>
      <c r="Z22" s="152" t="s">
        <v>118</v>
      </c>
      <c r="AA22" s="155" t="s">
        <v>119</v>
      </c>
      <c r="AB22" s="136">
        <v>5</v>
      </c>
      <c r="AC22" s="10">
        <v>6</v>
      </c>
      <c r="AD22" s="10">
        <v>4</v>
      </c>
      <c r="AE22" s="10">
        <v>4</v>
      </c>
      <c r="AF22" s="10">
        <v>6</v>
      </c>
      <c r="AG22" s="10">
        <v>6</v>
      </c>
      <c r="AH22" s="140">
        <v>0</v>
      </c>
      <c r="AI22" s="140">
        <v>0</v>
      </c>
      <c r="AJ22" s="140">
        <v>0</v>
      </c>
      <c r="AK22" s="156">
        <v>1</v>
      </c>
      <c r="AL22" s="10">
        <v>2</v>
      </c>
      <c r="AM22" s="157">
        <v>3</v>
      </c>
      <c r="AN22" s="156">
        <v>4</v>
      </c>
      <c r="AO22" s="136">
        <v>1</v>
      </c>
      <c r="AP22" s="10">
        <v>3</v>
      </c>
      <c r="AQ22" s="158">
        <v>2</v>
      </c>
      <c r="AR22" s="159">
        <v>0</v>
      </c>
      <c r="AS22" s="156">
        <v>1</v>
      </c>
      <c r="AT22" s="10">
        <v>3</v>
      </c>
      <c r="AU22" s="157">
        <v>3</v>
      </c>
      <c r="AV22" s="151">
        <v>0</v>
      </c>
      <c r="AW22" s="168">
        <v>0</v>
      </c>
    </row>
    <row r="23" spans="1:49" ht="29" x14ac:dyDescent="0.35">
      <c r="A23" s="10">
        <v>15</v>
      </c>
      <c r="B23" s="10">
        <v>1</v>
      </c>
      <c r="C23" s="140">
        <v>4</v>
      </c>
      <c r="D23" s="10">
        <v>4</v>
      </c>
      <c r="E23" s="10">
        <v>5</v>
      </c>
      <c r="F23" s="10">
        <v>4</v>
      </c>
      <c r="G23" s="10">
        <v>2</v>
      </c>
      <c r="H23" s="150">
        <v>2</v>
      </c>
      <c r="I23" s="151">
        <v>0</v>
      </c>
      <c r="J23" s="151" t="s">
        <v>120</v>
      </c>
      <c r="K23" s="152">
        <v>0</v>
      </c>
      <c r="L23" s="152">
        <v>0</v>
      </c>
      <c r="M23" s="140">
        <v>3</v>
      </c>
      <c r="N23" s="140">
        <v>4</v>
      </c>
      <c r="O23" s="140">
        <v>2</v>
      </c>
      <c r="P23" s="139">
        <v>2</v>
      </c>
      <c r="Q23" s="151">
        <v>6</v>
      </c>
      <c r="R23" s="10">
        <v>7</v>
      </c>
      <c r="S23" s="10">
        <v>5</v>
      </c>
      <c r="T23" s="10">
        <v>7</v>
      </c>
      <c r="U23" s="10">
        <v>6</v>
      </c>
      <c r="V23" s="10">
        <v>6</v>
      </c>
      <c r="W23" s="10">
        <v>5</v>
      </c>
      <c r="X23" s="140">
        <v>0</v>
      </c>
      <c r="Y23" s="151" t="s">
        <v>121</v>
      </c>
      <c r="Z23" s="152" t="s">
        <v>122</v>
      </c>
      <c r="AA23" s="155" t="s">
        <v>123</v>
      </c>
      <c r="AB23" s="136">
        <v>5</v>
      </c>
      <c r="AC23" s="10">
        <v>6</v>
      </c>
      <c r="AD23" s="10">
        <v>4</v>
      </c>
      <c r="AE23" s="10">
        <v>6</v>
      </c>
      <c r="AF23" s="10">
        <v>4</v>
      </c>
      <c r="AG23" s="10">
        <v>6</v>
      </c>
      <c r="AH23" s="140">
        <v>0</v>
      </c>
      <c r="AI23" s="140">
        <v>0</v>
      </c>
      <c r="AJ23" s="140">
        <v>0</v>
      </c>
      <c r="AK23" s="156">
        <v>2</v>
      </c>
      <c r="AL23" s="10">
        <v>3</v>
      </c>
      <c r="AM23" s="157">
        <v>3</v>
      </c>
      <c r="AN23" s="156">
        <v>4</v>
      </c>
      <c r="AO23" s="136">
        <v>2</v>
      </c>
      <c r="AP23" s="10">
        <v>2</v>
      </c>
      <c r="AQ23" s="158">
        <v>3</v>
      </c>
      <c r="AR23" s="159">
        <v>0</v>
      </c>
      <c r="AS23" s="156">
        <v>3</v>
      </c>
      <c r="AT23" s="10">
        <v>2</v>
      </c>
      <c r="AU23" s="157">
        <v>3</v>
      </c>
      <c r="AV23" s="151">
        <v>0</v>
      </c>
      <c r="AW23" s="168">
        <v>0</v>
      </c>
    </row>
    <row r="24" spans="1:49" ht="43.5" x14ac:dyDescent="0.35">
      <c r="A24" s="10">
        <v>16</v>
      </c>
      <c r="B24" s="10">
        <v>1</v>
      </c>
      <c r="C24" s="140">
        <v>4</v>
      </c>
      <c r="D24" s="10">
        <v>3</v>
      </c>
      <c r="E24" s="10">
        <v>0</v>
      </c>
      <c r="F24" s="10">
        <v>2</v>
      </c>
      <c r="G24" s="10">
        <v>4</v>
      </c>
      <c r="H24" s="150">
        <v>1</v>
      </c>
      <c r="I24" s="151">
        <v>0</v>
      </c>
      <c r="J24" s="151" t="s">
        <v>124</v>
      </c>
      <c r="K24" s="152">
        <v>0</v>
      </c>
      <c r="L24" s="152">
        <v>0</v>
      </c>
      <c r="M24" s="140">
        <v>4</v>
      </c>
      <c r="N24" s="140">
        <v>5</v>
      </c>
      <c r="O24" s="140">
        <v>0</v>
      </c>
      <c r="P24" s="139">
        <v>4</v>
      </c>
      <c r="Q24" s="151">
        <v>6</v>
      </c>
      <c r="R24" s="10">
        <v>4</v>
      </c>
      <c r="S24" s="10">
        <v>6</v>
      </c>
      <c r="T24" s="10">
        <v>5</v>
      </c>
      <c r="U24" s="10">
        <v>6</v>
      </c>
      <c r="V24" s="10">
        <v>7</v>
      </c>
      <c r="W24" s="10">
        <v>4</v>
      </c>
      <c r="X24" s="140" t="s">
        <v>125</v>
      </c>
      <c r="Y24" s="151" t="s">
        <v>126</v>
      </c>
      <c r="Z24" s="152" t="s">
        <v>127</v>
      </c>
      <c r="AA24" s="155" t="s">
        <v>128</v>
      </c>
      <c r="AB24" s="136">
        <v>6</v>
      </c>
      <c r="AC24" s="10">
        <v>6</v>
      </c>
      <c r="AD24" s="10">
        <v>4</v>
      </c>
      <c r="AE24" s="10">
        <v>5</v>
      </c>
      <c r="AF24" s="10">
        <v>6</v>
      </c>
      <c r="AG24" s="10">
        <v>6</v>
      </c>
      <c r="AH24" s="140">
        <v>0</v>
      </c>
      <c r="AI24" s="140">
        <v>0</v>
      </c>
      <c r="AJ24" s="140">
        <v>0</v>
      </c>
      <c r="AK24" s="156">
        <v>2</v>
      </c>
      <c r="AL24" s="10">
        <v>2</v>
      </c>
      <c r="AM24" s="157">
        <v>3</v>
      </c>
      <c r="AN24" s="156">
        <v>4</v>
      </c>
      <c r="AO24" s="136">
        <v>3</v>
      </c>
      <c r="AP24" s="10">
        <v>2</v>
      </c>
      <c r="AQ24" s="158">
        <v>2</v>
      </c>
      <c r="AR24" s="159">
        <v>0</v>
      </c>
      <c r="AS24" s="156">
        <v>3</v>
      </c>
      <c r="AT24" s="10">
        <v>3</v>
      </c>
      <c r="AU24" s="157">
        <v>3</v>
      </c>
      <c r="AV24" s="151">
        <v>0</v>
      </c>
      <c r="AW24" s="168">
        <v>0</v>
      </c>
    </row>
    <row r="25" spans="1:49" ht="109.5" customHeight="1" x14ac:dyDescent="0.35">
      <c r="A25" s="10">
        <v>17</v>
      </c>
      <c r="B25" s="10">
        <v>1</v>
      </c>
      <c r="C25" s="140">
        <v>4</v>
      </c>
      <c r="D25" s="10">
        <v>0</v>
      </c>
      <c r="E25" s="10">
        <v>5</v>
      </c>
      <c r="F25" s="10">
        <v>2</v>
      </c>
      <c r="G25" s="10">
        <v>3</v>
      </c>
      <c r="H25" s="150">
        <v>0</v>
      </c>
      <c r="I25" s="151" t="s">
        <v>129</v>
      </c>
      <c r="J25" s="151">
        <v>0</v>
      </c>
      <c r="K25" s="152">
        <v>0</v>
      </c>
      <c r="L25" s="152">
        <v>0</v>
      </c>
      <c r="M25" s="140">
        <v>4</v>
      </c>
      <c r="N25" s="140">
        <v>5</v>
      </c>
      <c r="O25" s="140">
        <v>3</v>
      </c>
      <c r="P25" s="139">
        <v>3</v>
      </c>
      <c r="Q25" s="151">
        <v>4</v>
      </c>
      <c r="R25" s="10">
        <v>1</v>
      </c>
      <c r="S25" s="10">
        <v>5</v>
      </c>
      <c r="T25" s="10">
        <v>7</v>
      </c>
      <c r="U25" s="10">
        <v>6</v>
      </c>
      <c r="V25" s="10">
        <v>2</v>
      </c>
      <c r="W25" s="10">
        <v>3</v>
      </c>
      <c r="X25" s="140">
        <v>0</v>
      </c>
      <c r="Y25" s="151" t="s">
        <v>130</v>
      </c>
      <c r="Z25" s="152" t="s">
        <v>131</v>
      </c>
      <c r="AA25" s="155">
        <v>0</v>
      </c>
      <c r="AB25" s="136">
        <v>5</v>
      </c>
      <c r="AC25" s="10">
        <v>6</v>
      </c>
      <c r="AD25" s="10">
        <v>4</v>
      </c>
      <c r="AE25" s="10">
        <v>0</v>
      </c>
      <c r="AF25" s="10">
        <v>0</v>
      </c>
      <c r="AG25" s="10">
        <v>3</v>
      </c>
      <c r="AH25" s="140" t="s">
        <v>132</v>
      </c>
      <c r="AI25" s="140">
        <v>0</v>
      </c>
      <c r="AJ25" s="140">
        <v>0</v>
      </c>
      <c r="AK25" s="156">
        <v>1</v>
      </c>
      <c r="AL25" s="10">
        <v>3</v>
      </c>
      <c r="AM25" s="157">
        <v>2</v>
      </c>
      <c r="AN25" s="156">
        <v>4</v>
      </c>
      <c r="AO25" s="136">
        <v>0</v>
      </c>
      <c r="AP25" s="10">
        <v>3</v>
      </c>
      <c r="AQ25" s="158">
        <v>2</v>
      </c>
      <c r="AR25" s="159">
        <v>0</v>
      </c>
      <c r="AS25" s="156">
        <v>3</v>
      </c>
      <c r="AT25" s="10">
        <v>1</v>
      </c>
      <c r="AU25" s="157">
        <v>2</v>
      </c>
      <c r="AV25" s="151">
        <v>0</v>
      </c>
      <c r="AW25" s="168">
        <v>0</v>
      </c>
    </row>
    <row r="26" spans="1:49" ht="72.5" x14ac:dyDescent="0.35">
      <c r="A26" s="10">
        <v>18</v>
      </c>
      <c r="B26" s="10">
        <v>1</v>
      </c>
      <c r="C26" s="140">
        <v>5</v>
      </c>
      <c r="D26" s="10">
        <v>4</v>
      </c>
      <c r="E26" s="10">
        <v>2</v>
      </c>
      <c r="F26" s="10">
        <v>3</v>
      </c>
      <c r="G26" s="10">
        <v>1</v>
      </c>
      <c r="H26" s="150">
        <v>0</v>
      </c>
      <c r="I26" s="151">
        <v>0</v>
      </c>
      <c r="J26" s="151" t="s">
        <v>133</v>
      </c>
      <c r="K26" s="152">
        <v>0</v>
      </c>
      <c r="L26" s="152">
        <v>0</v>
      </c>
      <c r="M26" s="140">
        <v>3</v>
      </c>
      <c r="N26" s="140">
        <v>5</v>
      </c>
      <c r="O26" s="140">
        <v>2</v>
      </c>
      <c r="P26" s="139">
        <v>5</v>
      </c>
      <c r="Q26" s="151">
        <v>2</v>
      </c>
      <c r="R26" s="10">
        <v>4</v>
      </c>
      <c r="S26" s="10">
        <v>0</v>
      </c>
      <c r="T26" s="10">
        <v>5</v>
      </c>
      <c r="U26" s="10">
        <v>7</v>
      </c>
      <c r="V26" s="10">
        <v>3</v>
      </c>
      <c r="W26" s="10">
        <v>1</v>
      </c>
      <c r="X26" s="140" t="s">
        <v>134</v>
      </c>
      <c r="Y26" s="151" t="s">
        <v>135</v>
      </c>
      <c r="Z26" s="152" t="s">
        <v>136</v>
      </c>
      <c r="AA26" s="155">
        <v>0</v>
      </c>
      <c r="AB26" s="136">
        <v>2</v>
      </c>
      <c r="AC26" s="10">
        <v>3</v>
      </c>
      <c r="AD26" s="10">
        <v>4</v>
      </c>
      <c r="AE26" s="10">
        <v>5</v>
      </c>
      <c r="AF26" s="10">
        <v>6</v>
      </c>
      <c r="AG26" s="10">
        <v>1</v>
      </c>
      <c r="AH26" s="140" t="s">
        <v>137</v>
      </c>
      <c r="AI26" s="140">
        <v>0</v>
      </c>
      <c r="AJ26" s="140">
        <v>0</v>
      </c>
      <c r="AK26" s="156">
        <v>1</v>
      </c>
      <c r="AL26" s="10">
        <v>2</v>
      </c>
      <c r="AM26" s="157">
        <v>3</v>
      </c>
      <c r="AN26" s="156">
        <v>4</v>
      </c>
      <c r="AO26" s="136">
        <v>3</v>
      </c>
      <c r="AP26" s="10">
        <v>2</v>
      </c>
      <c r="AQ26" s="158">
        <v>1</v>
      </c>
      <c r="AR26" s="159">
        <v>0</v>
      </c>
      <c r="AS26" s="156">
        <v>3</v>
      </c>
      <c r="AT26" s="10">
        <v>2</v>
      </c>
      <c r="AU26" s="157">
        <v>1</v>
      </c>
      <c r="AV26" s="151" t="s">
        <v>138</v>
      </c>
      <c r="AW26" s="168">
        <v>0</v>
      </c>
    </row>
    <row r="27" spans="1:49" ht="29" x14ac:dyDescent="0.35">
      <c r="A27" s="10">
        <v>19</v>
      </c>
      <c r="B27" s="10">
        <v>1</v>
      </c>
      <c r="C27" s="140">
        <v>3</v>
      </c>
      <c r="D27" s="10">
        <v>4</v>
      </c>
      <c r="E27" s="10">
        <v>0</v>
      </c>
      <c r="F27" s="10">
        <v>2</v>
      </c>
      <c r="G27" s="10">
        <v>1</v>
      </c>
      <c r="H27" s="150">
        <v>5</v>
      </c>
      <c r="I27" s="151">
        <v>0</v>
      </c>
      <c r="J27" s="151" t="s">
        <v>139</v>
      </c>
      <c r="K27" s="152">
        <v>0</v>
      </c>
      <c r="L27" s="152">
        <v>0</v>
      </c>
      <c r="M27" s="140">
        <v>2</v>
      </c>
      <c r="N27" s="140">
        <v>3</v>
      </c>
      <c r="O27" s="140">
        <v>1</v>
      </c>
      <c r="P27" s="139">
        <v>1</v>
      </c>
      <c r="Q27" s="151">
        <v>2</v>
      </c>
      <c r="R27" s="10">
        <v>4</v>
      </c>
      <c r="S27" s="10">
        <v>1</v>
      </c>
      <c r="T27" s="10">
        <v>7</v>
      </c>
      <c r="U27" s="10">
        <v>3</v>
      </c>
      <c r="V27" s="10">
        <v>6</v>
      </c>
      <c r="W27" s="10">
        <v>5</v>
      </c>
      <c r="X27" s="140">
        <v>0</v>
      </c>
      <c r="Y27" s="151" t="s">
        <v>140</v>
      </c>
      <c r="Z27" s="152" t="s">
        <v>141</v>
      </c>
      <c r="AA27" s="155" t="s">
        <v>142</v>
      </c>
      <c r="AB27" s="136">
        <v>2</v>
      </c>
      <c r="AC27" s="10">
        <v>3</v>
      </c>
      <c r="AD27" s="10">
        <v>1</v>
      </c>
      <c r="AE27" s="10">
        <v>4</v>
      </c>
      <c r="AF27" s="10">
        <v>6</v>
      </c>
      <c r="AG27" s="10">
        <v>5</v>
      </c>
      <c r="AH27" s="140">
        <v>0</v>
      </c>
      <c r="AI27" s="140">
        <v>0</v>
      </c>
      <c r="AJ27" s="140">
        <v>0</v>
      </c>
      <c r="AK27" s="156">
        <v>3</v>
      </c>
      <c r="AL27" s="10">
        <v>2</v>
      </c>
      <c r="AM27" s="157">
        <v>1</v>
      </c>
      <c r="AN27" s="156">
        <v>4</v>
      </c>
      <c r="AO27" s="136">
        <v>3</v>
      </c>
      <c r="AP27" s="10">
        <v>1</v>
      </c>
      <c r="AQ27" s="158">
        <v>2</v>
      </c>
      <c r="AR27" s="159" t="s">
        <v>41</v>
      </c>
      <c r="AS27" s="156">
        <v>1</v>
      </c>
      <c r="AT27" s="10">
        <v>3</v>
      </c>
      <c r="AU27" s="157">
        <v>2</v>
      </c>
      <c r="AV27" s="151">
        <v>0</v>
      </c>
      <c r="AW27" s="168">
        <v>0</v>
      </c>
    </row>
    <row r="28" spans="1:49" ht="43.5" x14ac:dyDescent="0.35">
      <c r="A28" s="10">
        <v>20</v>
      </c>
      <c r="B28" s="10">
        <v>0</v>
      </c>
      <c r="C28" s="140">
        <v>4</v>
      </c>
      <c r="D28" s="10">
        <v>2</v>
      </c>
      <c r="E28" s="10">
        <v>0</v>
      </c>
      <c r="F28" s="10">
        <v>3</v>
      </c>
      <c r="G28" s="10">
        <v>5</v>
      </c>
      <c r="H28" s="150">
        <v>1</v>
      </c>
      <c r="I28" s="151">
        <v>0</v>
      </c>
      <c r="J28" s="151" t="s">
        <v>143</v>
      </c>
      <c r="K28" s="152">
        <v>0</v>
      </c>
      <c r="L28" s="152">
        <v>0</v>
      </c>
      <c r="M28" s="140">
        <v>3</v>
      </c>
      <c r="N28" s="140">
        <v>4</v>
      </c>
      <c r="O28" s="140">
        <v>3</v>
      </c>
      <c r="P28" s="139">
        <v>2</v>
      </c>
      <c r="Q28" s="151">
        <v>6</v>
      </c>
      <c r="R28" s="10">
        <v>5</v>
      </c>
      <c r="S28" s="10">
        <v>7</v>
      </c>
      <c r="T28" s="10">
        <v>4</v>
      </c>
      <c r="U28" s="10">
        <v>3</v>
      </c>
      <c r="V28" s="10">
        <v>2</v>
      </c>
      <c r="W28" s="10">
        <v>1</v>
      </c>
      <c r="X28" s="140" t="s">
        <v>144</v>
      </c>
      <c r="Y28" s="151" t="s">
        <v>145</v>
      </c>
      <c r="Z28" s="152" t="s">
        <v>146</v>
      </c>
      <c r="AA28" s="155" t="s">
        <v>147</v>
      </c>
      <c r="AB28" s="136">
        <v>4</v>
      </c>
      <c r="AC28" s="10">
        <v>5</v>
      </c>
      <c r="AD28" s="10">
        <v>1</v>
      </c>
      <c r="AE28" s="10">
        <v>2</v>
      </c>
      <c r="AF28" s="10">
        <v>3</v>
      </c>
      <c r="AG28" s="10">
        <v>6</v>
      </c>
      <c r="AH28" s="140" t="s">
        <v>148</v>
      </c>
      <c r="AI28" s="140" t="s">
        <v>149</v>
      </c>
      <c r="AJ28" s="140">
        <v>0</v>
      </c>
      <c r="AK28" s="156">
        <v>1</v>
      </c>
      <c r="AL28" s="10">
        <v>2</v>
      </c>
      <c r="AM28" s="157">
        <v>3</v>
      </c>
      <c r="AN28" s="156">
        <v>3</v>
      </c>
      <c r="AO28" s="136">
        <v>0</v>
      </c>
      <c r="AP28" s="10">
        <v>2</v>
      </c>
      <c r="AQ28" s="158">
        <v>1</v>
      </c>
      <c r="AR28" s="159"/>
      <c r="AS28" s="156">
        <v>3</v>
      </c>
      <c r="AT28" s="10">
        <v>2</v>
      </c>
      <c r="AU28" s="157">
        <v>1</v>
      </c>
      <c r="AV28" s="151">
        <v>0</v>
      </c>
      <c r="AW28" s="168">
        <v>0</v>
      </c>
    </row>
    <row r="29" spans="1:49" ht="32.25" customHeight="1" x14ac:dyDescent="0.35">
      <c r="A29" s="10">
        <v>21</v>
      </c>
      <c r="B29" s="10">
        <v>1</v>
      </c>
      <c r="C29" s="140">
        <v>5</v>
      </c>
      <c r="D29" s="10">
        <v>4</v>
      </c>
      <c r="E29" s="10">
        <v>3</v>
      </c>
      <c r="F29" s="10">
        <v>3</v>
      </c>
      <c r="G29" s="10">
        <v>2</v>
      </c>
      <c r="H29" s="150">
        <v>1</v>
      </c>
      <c r="I29" s="151" t="s">
        <v>150</v>
      </c>
      <c r="J29" s="151" t="s">
        <v>151</v>
      </c>
      <c r="K29" s="152" t="s">
        <v>152</v>
      </c>
      <c r="L29" s="152">
        <v>0</v>
      </c>
      <c r="M29" s="140">
        <v>4</v>
      </c>
      <c r="N29" s="140">
        <v>5</v>
      </c>
      <c r="O29" s="140">
        <v>2</v>
      </c>
      <c r="P29" s="139">
        <v>5</v>
      </c>
      <c r="Q29" s="151">
        <v>7</v>
      </c>
      <c r="R29" s="10">
        <v>5</v>
      </c>
      <c r="S29" s="10">
        <v>3</v>
      </c>
      <c r="T29" s="10">
        <v>6</v>
      </c>
      <c r="U29" s="10">
        <v>1</v>
      </c>
      <c r="V29" s="10">
        <v>4</v>
      </c>
      <c r="W29" s="10">
        <v>2</v>
      </c>
      <c r="X29" s="140" t="s">
        <v>153</v>
      </c>
      <c r="Y29" s="151" t="s">
        <v>130</v>
      </c>
      <c r="Z29" s="152" t="s">
        <v>136</v>
      </c>
      <c r="AA29" s="155" t="s">
        <v>154</v>
      </c>
      <c r="AB29" s="136">
        <v>5</v>
      </c>
      <c r="AC29" s="10">
        <v>6</v>
      </c>
      <c r="AD29" s="10">
        <v>2</v>
      </c>
      <c r="AE29" s="10">
        <v>3</v>
      </c>
      <c r="AF29" s="10">
        <v>4</v>
      </c>
      <c r="AG29" s="10">
        <v>1</v>
      </c>
      <c r="AH29" s="140" t="s">
        <v>155</v>
      </c>
      <c r="AI29" s="140">
        <v>0</v>
      </c>
      <c r="AJ29" s="140">
        <v>0</v>
      </c>
      <c r="AK29" s="156">
        <v>1</v>
      </c>
      <c r="AL29" s="10">
        <v>3</v>
      </c>
      <c r="AM29" s="157">
        <v>2</v>
      </c>
      <c r="AN29" s="156">
        <v>4</v>
      </c>
      <c r="AO29" s="136">
        <v>2</v>
      </c>
      <c r="AP29" s="10">
        <v>1</v>
      </c>
      <c r="AQ29" s="158">
        <v>3</v>
      </c>
      <c r="AR29" s="159">
        <v>0</v>
      </c>
      <c r="AS29" s="156">
        <v>3</v>
      </c>
      <c r="AT29" s="10">
        <v>2</v>
      </c>
      <c r="AU29" s="157">
        <v>1</v>
      </c>
      <c r="AV29" s="151">
        <v>0</v>
      </c>
      <c r="AW29" s="168">
        <v>0</v>
      </c>
    </row>
    <row r="30" spans="1:49" ht="43.5" x14ac:dyDescent="0.35">
      <c r="A30" s="10">
        <v>22</v>
      </c>
      <c r="B30" s="10">
        <v>1</v>
      </c>
      <c r="C30" s="140">
        <v>3</v>
      </c>
      <c r="D30" s="10">
        <v>5</v>
      </c>
      <c r="E30" s="10">
        <v>4</v>
      </c>
      <c r="F30" s="10">
        <v>4</v>
      </c>
      <c r="G30" s="10">
        <v>2</v>
      </c>
      <c r="H30" s="150">
        <v>1</v>
      </c>
      <c r="I30" s="151" t="s">
        <v>156</v>
      </c>
      <c r="J30" s="151" t="s">
        <v>157</v>
      </c>
      <c r="K30" s="152" t="s">
        <v>158</v>
      </c>
      <c r="L30" s="152">
        <v>0</v>
      </c>
      <c r="M30" s="140">
        <v>3</v>
      </c>
      <c r="N30" s="140">
        <v>4</v>
      </c>
      <c r="O30" s="140">
        <v>2</v>
      </c>
      <c r="P30" s="139">
        <v>3</v>
      </c>
      <c r="Q30" s="151">
        <v>3</v>
      </c>
      <c r="R30" s="10">
        <v>7</v>
      </c>
      <c r="S30" s="10">
        <v>6</v>
      </c>
      <c r="T30" s="10">
        <v>2</v>
      </c>
      <c r="U30" s="10">
        <v>4</v>
      </c>
      <c r="V30" s="10">
        <v>1</v>
      </c>
      <c r="W30" s="10">
        <v>5</v>
      </c>
      <c r="X30" s="140" t="s">
        <v>159</v>
      </c>
      <c r="Y30" s="151" t="s">
        <v>160</v>
      </c>
      <c r="Z30" s="152" t="s">
        <v>161</v>
      </c>
      <c r="AA30" s="155" t="s">
        <v>162</v>
      </c>
      <c r="AB30" s="136">
        <v>5</v>
      </c>
      <c r="AC30" s="10">
        <v>6</v>
      </c>
      <c r="AD30" s="10">
        <v>1</v>
      </c>
      <c r="AE30" s="10">
        <v>2</v>
      </c>
      <c r="AF30" s="10">
        <v>3</v>
      </c>
      <c r="AG30" s="10">
        <v>4</v>
      </c>
      <c r="AH30" s="140" t="s">
        <v>163</v>
      </c>
      <c r="AI30" s="140">
        <v>0</v>
      </c>
      <c r="AJ30" s="140">
        <v>0</v>
      </c>
      <c r="AK30" s="156">
        <v>2</v>
      </c>
      <c r="AL30" s="10">
        <v>3</v>
      </c>
      <c r="AM30" s="157">
        <v>1</v>
      </c>
      <c r="AN30" s="156">
        <v>4</v>
      </c>
      <c r="AO30" s="136">
        <v>3</v>
      </c>
      <c r="AP30" s="10">
        <v>2</v>
      </c>
      <c r="AQ30" s="158">
        <v>1</v>
      </c>
      <c r="AR30" s="159">
        <v>0</v>
      </c>
      <c r="AS30" s="156">
        <v>3</v>
      </c>
      <c r="AT30" s="10">
        <v>1</v>
      </c>
      <c r="AU30" s="157">
        <v>2</v>
      </c>
      <c r="AV30" s="151">
        <v>0</v>
      </c>
      <c r="AW30" s="168">
        <v>0</v>
      </c>
    </row>
    <row r="31" spans="1:49" x14ac:dyDescent="0.35">
      <c r="A31" s="10">
        <v>23</v>
      </c>
      <c r="B31" s="10">
        <v>1</v>
      </c>
      <c r="C31" s="140">
        <v>4</v>
      </c>
      <c r="D31" s="10">
        <v>2</v>
      </c>
      <c r="E31" s="10">
        <v>5</v>
      </c>
      <c r="F31" s="10">
        <v>3</v>
      </c>
      <c r="G31" s="10">
        <v>0</v>
      </c>
      <c r="H31" s="150">
        <v>0</v>
      </c>
      <c r="I31" s="151">
        <v>0</v>
      </c>
      <c r="J31" s="151">
        <v>0</v>
      </c>
      <c r="K31" s="152">
        <v>0</v>
      </c>
      <c r="L31" s="152">
        <v>0</v>
      </c>
      <c r="M31" s="140">
        <v>2</v>
      </c>
      <c r="N31" s="140">
        <v>5</v>
      </c>
      <c r="O31" s="140">
        <v>1</v>
      </c>
      <c r="P31" s="139">
        <v>1</v>
      </c>
      <c r="Q31" s="151">
        <v>4</v>
      </c>
      <c r="R31" s="10">
        <v>3</v>
      </c>
      <c r="S31" s="10">
        <v>5</v>
      </c>
      <c r="T31" s="10">
        <v>7</v>
      </c>
      <c r="U31" s="10">
        <v>2</v>
      </c>
      <c r="V31" s="10">
        <v>6</v>
      </c>
      <c r="W31" s="10">
        <v>1</v>
      </c>
      <c r="X31" s="140">
        <v>0</v>
      </c>
      <c r="Y31" s="151" t="s">
        <v>164</v>
      </c>
      <c r="Z31" s="152" t="s">
        <v>135</v>
      </c>
      <c r="AA31" s="155" t="s">
        <v>165</v>
      </c>
      <c r="AB31" s="136">
        <v>5</v>
      </c>
      <c r="AC31" s="10">
        <v>6</v>
      </c>
      <c r="AD31" s="10">
        <v>2</v>
      </c>
      <c r="AE31" s="10">
        <v>3</v>
      </c>
      <c r="AF31" s="10">
        <v>1</v>
      </c>
      <c r="AG31" s="10">
        <v>4</v>
      </c>
      <c r="AH31" s="140">
        <v>0</v>
      </c>
      <c r="AI31" s="140">
        <v>0</v>
      </c>
      <c r="AJ31" s="140">
        <v>0</v>
      </c>
      <c r="AK31" s="156">
        <v>1</v>
      </c>
      <c r="AL31" s="10">
        <v>3</v>
      </c>
      <c r="AM31" s="157">
        <v>2</v>
      </c>
      <c r="AN31" s="156">
        <v>4</v>
      </c>
      <c r="AO31" s="136">
        <v>2</v>
      </c>
      <c r="AP31" s="10">
        <v>3</v>
      </c>
      <c r="AQ31" s="158">
        <v>1</v>
      </c>
      <c r="AR31" s="159">
        <v>0</v>
      </c>
      <c r="AS31" s="156">
        <v>1</v>
      </c>
      <c r="AT31" s="10">
        <v>2</v>
      </c>
      <c r="AU31" s="157">
        <v>3</v>
      </c>
      <c r="AV31" s="151">
        <v>0</v>
      </c>
      <c r="AW31" s="168">
        <v>0</v>
      </c>
    </row>
    <row r="32" spans="1:49" ht="29" x14ac:dyDescent="0.35">
      <c r="A32" s="10">
        <v>24</v>
      </c>
      <c r="B32" s="10">
        <v>1</v>
      </c>
      <c r="C32" s="140">
        <v>3</v>
      </c>
      <c r="D32" s="10">
        <v>5</v>
      </c>
      <c r="E32" s="10">
        <v>0</v>
      </c>
      <c r="F32" s="10">
        <v>0</v>
      </c>
      <c r="G32" s="10">
        <v>0</v>
      </c>
      <c r="H32" s="150">
        <v>0</v>
      </c>
      <c r="I32" s="151" t="s">
        <v>166</v>
      </c>
      <c r="J32" s="151" t="s">
        <v>167</v>
      </c>
      <c r="K32" s="152">
        <v>0</v>
      </c>
      <c r="L32" s="152">
        <v>0</v>
      </c>
      <c r="M32" s="140">
        <v>1</v>
      </c>
      <c r="N32" s="140">
        <v>5</v>
      </c>
      <c r="O32" s="140">
        <v>1</v>
      </c>
      <c r="P32" s="139">
        <v>0</v>
      </c>
      <c r="Q32" s="151">
        <v>6</v>
      </c>
      <c r="R32" s="10">
        <v>0</v>
      </c>
      <c r="S32" s="10">
        <v>0</v>
      </c>
      <c r="T32" s="10">
        <v>5</v>
      </c>
      <c r="U32" s="10">
        <v>0</v>
      </c>
      <c r="V32" s="10">
        <v>0</v>
      </c>
      <c r="W32" s="10">
        <v>4</v>
      </c>
      <c r="X32" s="140">
        <v>0</v>
      </c>
      <c r="Y32" s="151">
        <v>0</v>
      </c>
      <c r="Z32" s="152">
        <v>0</v>
      </c>
      <c r="AA32" s="155">
        <v>0</v>
      </c>
      <c r="AB32" s="136">
        <v>5</v>
      </c>
      <c r="AC32" s="10">
        <v>6</v>
      </c>
      <c r="AD32" s="10">
        <v>3</v>
      </c>
      <c r="AE32" s="10">
        <v>2</v>
      </c>
      <c r="AF32" s="10">
        <v>4</v>
      </c>
      <c r="AG32" s="10">
        <v>1</v>
      </c>
      <c r="AH32" s="140">
        <v>0</v>
      </c>
      <c r="AI32" s="140">
        <v>0</v>
      </c>
      <c r="AJ32" s="140">
        <v>0</v>
      </c>
      <c r="AK32" s="156">
        <v>1</v>
      </c>
      <c r="AL32" s="10">
        <v>2</v>
      </c>
      <c r="AM32" s="157">
        <v>3</v>
      </c>
      <c r="AN32" s="156">
        <v>4</v>
      </c>
      <c r="AO32" s="136">
        <v>3</v>
      </c>
      <c r="AP32" s="10">
        <v>1</v>
      </c>
      <c r="AQ32" s="158">
        <v>2</v>
      </c>
      <c r="AR32" s="159">
        <v>0</v>
      </c>
      <c r="AS32" s="156">
        <v>2</v>
      </c>
      <c r="AT32" s="10">
        <v>3</v>
      </c>
      <c r="AU32" s="157">
        <v>1</v>
      </c>
      <c r="AV32" s="151" t="s">
        <v>168</v>
      </c>
      <c r="AW32" s="168">
        <v>0</v>
      </c>
    </row>
    <row r="33" spans="1:49" ht="43.5" x14ac:dyDescent="0.35">
      <c r="A33" s="10">
        <v>25</v>
      </c>
      <c r="B33" s="10">
        <v>0</v>
      </c>
      <c r="C33" s="140">
        <v>4</v>
      </c>
      <c r="D33" s="10">
        <v>5</v>
      </c>
      <c r="E33" s="10">
        <v>1</v>
      </c>
      <c r="F33" s="10">
        <v>3</v>
      </c>
      <c r="G33" s="10">
        <v>1</v>
      </c>
      <c r="H33" s="150">
        <v>2</v>
      </c>
      <c r="I33" s="151">
        <v>0</v>
      </c>
      <c r="J33" s="151" t="s">
        <v>169</v>
      </c>
      <c r="K33" s="152">
        <v>0</v>
      </c>
      <c r="L33" s="152">
        <v>0</v>
      </c>
      <c r="M33" s="140">
        <v>3</v>
      </c>
      <c r="N33" s="140">
        <v>3</v>
      </c>
      <c r="O33" s="140">
        <v>2</v>
      </c>
      <c r="P33" s="139">
        <v>3</v>
      </c>
      <c r="Q33" s="151">
        <v>5</v>
      </c>
      <c r="R33" s="10">
        <v>4</v>
      </c>
      <c r="S33" s="10">
        <v>7</v>
      </c>
      <c r="T33" s="10">
        <v>6</v>
      </c>
      <c r="U33" s="10">
        <v>3</v>
      </c>
      <c r="V33" s="10">
        <v>2</v>
      </c>
      <c r="W33" s="10">
        <v>1</v>
      </c>
      <c r="X33" s="140">
        <v>0</v>
      </c>
      <c r="Y33" s="151" t="s">
        <v>171</v>
      </c>
      <c r="Z33" s="152" t="s">
        <v>172</v>
      </c>
      <c r="AA33" s="155" t="s">
        <v>173</v>
      </c>
      <c r="AB33" s="136">
        <v>3</v>
      </c>
      <c r="AC33" s="10">
        <v>4</v>
      </c>
      <c r="AD33" s="10">
        <v>5</v>
      </c>
      <c r="AE33" s="10">
        <v>2</v>
      </c>
      <c r="AF33" s="10">
        <v>1</v>
      </c>
      <c r="AG33" s="10">
        <v>6</v>
      </c>
      <c r="AH33" s="140">
        <v>0</v>
      </c>
      <c r="AI33" s="140">
        <v>0</v>
      </c>
      <c r="AJ33" s="140">
        <v>0</v>
      </c>
      <c r="AK33" s="156">
        <v>1</v>
      </c>
      <c r="AL33" s="10">
        <v>2</v>
      </c>
      <c r="AM33" s="157">
        <v>3</v>
      </c>
      <c r="AN33" s="156">
        <v>4</v>
      </c>
      <c r="AO33" s="136">
        <v>2</v>
      </c>
      <c r="AP33" s="10">
        <v>3</v>
      </c>
      <c r="AQ33" s="158">
        <v>1</v>
      </c>
      <c r="AR33" s="159">
        <v>0</v>
      </c>
      <c r="AS33" s="156">
        <v>2</v>
      </c>
      <c r="AT33" s="10">
        <v>3</v>
      </c>
      <c r="AU33" s="157">
        <v>1</v>
      </c>
      <c r="AV33" s="151" t="s">
        <v>170</v>
      </c>
      <c r="AW33" s="168">
        <v>0</v>
      </c>
    </row>
    <row r="34" spans="1:49" ht="72.5" x14ac:dyDescent="0.35">
      <c r="A34" s="10">
        <v>26</v>
      </c>
      <c r="B34" s="10">
        <v>1</v>
      </c>
      <c r="C34" s="140">
        <v>4</v>
      </c>
      <c r="D34" s="10">
        <v>3</v>
      </c>
      <c r="E34" s="10">
        <v>2</v>
      </c>
      <c r="F34" s="10">
        <v>5</v>
      </c>
      <c r="G34" s="10">
        <v>1</v>
      </c>
      <c r="H34" s="150">
        <v>0</v>
      </c>
      <c r="I34" s="151">
        <v>0</v>
      </c>
      <c r="J34" s="151" t="s">
        <v>175</v>
      </c>
      <c r="K34" s="152" t="s">
        <v>174</v>
      </c>
      <c r="L34" s="152">
        <v>0</v>
      </c>
      <c r="M34" s="140">
        <v>1</v>
      </c>
      <c r="N34" s="140">
        <v>5</v>
      </c>
      <c r="O34" s="140">
        <v>1</v>
      </c>
      <c r="P34" s="139">
        <v>3</v>
      </c>
      <c r="Q34" s="151">
        <v>7</v>
      </c>
      <c r="R34" s="10">
        <v>4</v>
      </c>
      <c r="S34" s="10">
        <v>5</v>
      </c>
      <c r="T34" s="10">
        <v>6</v>
      </c>
      <c r="U34" s="10">
        <v>3</v>
      </c>
      <c r="V34" s="10">
        <v>1</v>
      </c>
      <c r="W34" s="10">
        <v>2</v>
      </c>
      <c r="X34" s="140">
        <v>0</v>
      </c>
      <c r="Y34" s="151" t="s">
        <v>176</v>
      </c>
      <c r="Z34" s="152" t="s">
        <v>177</v>
      </c>
      <c r="AA34" s="155" t="s">
        <v>178</v>
      </c>
      <c r="AB34" s="136">
        <v>1</v>
      </c>
      <c r="AC34" s="10">
        <v>2</v>
      </c>
      <c r="AD34" s="10">
        <v>5</v>
      </c>
      <c r="AE34" s="10">
        <v>4</v>
      </c>
      <c r="AF34" s="10">
        <v>3</v>
      </c>
      <c r="AG34" s="10">
        <v>6</v>
      </c>
      <c r="AH34" s="140">
        <v>0</v>
      </c>
      <c r="AI34" s="140">
        <v>0</v>
      </c>
      <c r="AJ34" s="140">
        <v>0</v>
      </c>
      <c r="AK34" s="156">
        <v>1</v>
      </c>
      <c r="AL34" s="10">
        <v>2</v>
      </c>
      <c r="AM34" s="157">
        <v>3</v>
      </c>
      <c r="AN34" s="156">
        <v>1</v>
      </c>
      <c r="AO34" s="136">
        <v>3</v>
      </c>
      <c r="AP34" s="10">
        <v>2</v>
      </c>
      <c r="AQ34" s="158">
        <v>4</v>
      </c>
      <c r="AR34" s="159" t="s">
        <v>179</v>
      </c>
      <c r="AS34" s="156">
        <v>2</v>
      </c>
      <c r="AT34" s="10">
        <v>1</v>
      </c>
      <c r="AU34" s="157">
        <v>3</v>
      </c>
      <c r="AV34" s="151" t="s">
        <v>180</v>
      </c>
      <c r="AW34" s="155" t="s">
        <v>181</v>
      </c>
    </row>
    <row r="35" spans="1:49" ht="72.5" x14ac:dyDescent="0.35">
      <c r="A35" s="10">
        <v>27</v>
      </c>
      <c r="B35" s="10">
        <v>1</v>
      </c>
      <c r="C35" s="140">
        <v>5</v>
      </c>
      <c r="D35" s="10">
        <v>3</v>
      </c>
      <c r="E35" s="10">
        <v>0</v>
      </c>
      <c r="F35" s="10">
        <v>2</v>
      </c>
      <c r="G35" s="10">
        <v>4</v>
      </c>
      <c r="H35" s="150">
        <v>1</v>
      </c>
      <c r="I35" s="151" t="s">
        <v>182</v>
      </c>
      <c r="J35" s="151">
        <v>0</v>
      </c>
      <c r="K35" s="152">
        <v>0</v>
      </c>
      <c r="L35" s="152">
        <v>0</v>
      </c>
      <c r="M35" s="140">
        <v>5</v>
      </c>
      <c r="N35" s="140">
        <v>5</v>
      </c>
      <c r="O35" s="140">
        <v>4</v>
      </c>
      <c r="P35" s="139">
        <v>5</v>
      </c>
      <c r="Q35" s="151">
        <v>2</v>
      </c>
      <c r="R35" s="10">
        <v>7</v>
      </c>
      <c r="S35" s="10">
        <v>3</v>
      </c>
      <c r="T35" s="10">
        <v>6</v>
      </c>
      <c r="U35" s="10">
        <v>4</v>
      </c>
      <c r="V35" s="10">
        <v>5</v>
      </c>
      <c r="W35" s="10">
        <v>1</v>
      </c>
      <c r="X35" s="140">
        <v>0</v>
      </c>
      <c r="Y35" s="151" t="s">
        <v>122</v>
      </c>
      <c r="Z35" s="152" t="s">
        <v>183</v>
      </c>
      <c r="AA35" s="155" t="s">
        <v>77</v>
      </c>
      <c r="AB35" s="136">
        <v>6</v>
      </c>
      <c r="AC35" s="10">
        <v>5</v>
      </c>
      <c r="AD35" s="10">
        <v>1</v>
      </c>
      <c r="AE35" s="10">
        <v>2</v>
      </c>
      <c r="AF35" s="10">
        <v>3</v>
      </c>
      <c r="AG35" s="10">
        <v>4</v>
      </c>
      <c r="AH35" s="140">
        <v>0</v>
      </c>
      <c r="AI35" s="140">
        <v>0</v>
      </c>
      <c r="AJ35" s="140">
        <v>0</v>
      </c>
      <c r="AK35" s="156">
        <v>1</v>
      </c>
      <c r="AL35" s="10">
        <v>2</v>
      </c>
      <c r="AM35" s="157">
        <v>3</v>
      </c>
      <c r="AN35" s="156">
        <v>2</v>
      </c>
      <c r="AO35" s="136">
        <v>1</v>
      </c>
      <c r="AP35" s="10">
        <v>3</v>
      </c>
      <c r="AQ35" s="158">
        <v>4</v>
      </c>
      <c r="AR35" s="159">
        <v>0</v>
      </c>
      <c r="AS35" s="156">
        <v>2</v>
      </c>
      <c r="AT35" s="10">
        <v>1</v>
      </c>
      <c r="AU35" s="157">
        <v>3</v>
      </c>
      <c r="AV35" s="151">
        <v>0</v>
      </c>
      <c r="AW35" s="168">
        <v>0</v>
      </c>
    </row>
    <row r="36" spans="1:49" x14ac:dyDescent="0.35">
      <c r="A36" s="10">
        <v>28</v>
      </c>
      <c r="B36" s="10">
        <v>1</v>
      </c>
      <c r="C36" s="140">
        <v>3</v>
      </c>
      <c r="D36" s="10">
        <v>5</v>
      </c>
      <c r="E36" s="10">
        <v>2</v>
      </c>
      <c r="F36" s="10">
        <v>2</v>
      </c>
      <c r="G36" s="10">
        <v>4</v>
      </c>
      <c r="H36" s="150">
        <v>1</v>
      </c>
      <c r="I36" s="151">
        <v>0</v>
      </c>
      <c r="J36" s="151" t="s">
        <v>184</v>
      </c>
      <c r="K36" s="152">
        <v>0</v>
      </c>
      <c r="L36" s="152">
        <v>0</v>
      </c>
      <c r="M36" s="140">
        <v>3</v>
      </c>
      <c r="N36" s="140">
        <v>5</v>
      </c>
      <c r="O36" s="140">
        <v>2</v>
      </c>
      <c r="P36" s="139">
        <v>4</v>
      </c>
      <c r="Q36" s="151">
        <v>7</v>
      </c>
      <c r="R36" s="10">
        <v>4</v>
      </c>
      <c r="S36" s="10">
        <v>6</v>
      </c>
      <c r="T36" s="10">
        <v>3</v>
      </c>
      <c r="U36" s="10">
        <v>1</v>
      </c>
      <c r="V36" s="10">
        <v>2</v>
      </c>
      <c r="W36" s="10">
        <v>5</v>
      </c>
      <c r="X36" s="140">
        <v>0</v>
      </c>
      <c r="Y36" s="151">
        <v>0</v>
      </c>
      <c r="Z36" s="152">
        <v>0</v>
      </c>
      <c r="AA36" s="155">
        <v>0</v>
      </c>
      <c r="AB36" s="136">
        <v>6</v>
      </c>
      <c r="AC36" s="10">
        <v>5</v>
      </c>
      <c r="AD36" s="10">
        <v>3</v>
      </c>
      <c r="AE36" s="10"/>
      <c r="AF36" s="10"/>
      <c r="AG36" s="10">
        <v>4</v>
      </c>
      <c r="AH36" s="140">
        <v>0</v>
      </c>
      <c r="AI36" s="140">
        <v>0</v>
      </c>
      <c r="AJ36" s="140">
        <v>0</v>
      </c>
      <c r="AK36" s="156">
        <v>3</v>
      </c>
      <c r="AL36" s="10">
        <v>2</v>
      </c>
      <c r="AM36" s="157">
        <v>1</v>
      </c>
      <c r="AN36" s="156">
        <v>3</v>
      </c>
      <c r="AO36" s="136">
        <v>2</v>
      </c>
      <c r="AP36" s="10">
        <v>1</v>
      </c>
      <c r="AQ36" s="158">
        <v>4</v>
      </c>
      <c r="AR36" s="159">
        <v>0</v>
      </c>
      <c r="AS36" s="156">
        <v>1</v>
      </c>
      <c r="AT36" s="10">
        <v>2</v>
      </c>
      <c r="AU36" s="157">
        <v>3</v>
      </c>
      <c r="AV36" s="151">
        <v>0</v>
      </c>
      <c r="AW36" s="168">
        <v>0</v>
      </c>
    </row>
    <row r="37" spans="1:49" ht="29" x14ac:dyDescent="0.35">
      <c r="A37" s="10">
        <v>29</v>
      </c>
      <c r="B37" s="10">
        <v>1</v>
      </c>
      <c r="C37" s="140">
        <v>5</v>
      </c>
      <c r="D37" s="10">
        <v>3</v>
      </c>
      <c r="E37" s="10">
        <v>0</v>
      </c>
      <c r="F37" s="10">
        <v>4</v>
      </c>
      <c r="G37" s="10">
        <v>2</v>
      </c>
      <c r="H37" s="150">
        <v>1</v>
      </c>
      <c r="I37" s="151" t="s">
        <v>185</v>
      </c>
      <c r="J37" s="151">
        <v>0</v>
      </c>
      <c r="K37" s="152">
        <v>0</v>
      </c>
      <c r="L37" s="152">
        <v>0</v>
      </c>
      <c r="M37" s="140">
        <v>4</v>
      </c>
      <c r="N37" s="140">
        <v>5</v>
      </c>
      <c r="O37" s="140">
        <v>3</v>
      </c>
      <c r="P37" s="139">
        <v>5</v>
      </c>
      <c r="Q37" s="151">
        <v>5</v>
      </c>
      <c r="R37" s="10">
        <v>7</v>
      </c>
      <c r="S37" s="10">
        <v>6</v>
      </c>
      <c r="T37" s="10">
        <v>5</v>
      </c>
      <c r="U37" s="10">
        <v>7</v>
      </c>
      <c r="V37" s="10">
        <v>6</v>
      </c>
      <c r="W37" s="10">
        <v>6</v>
      </c>
      <c r="X37" s="140">
        <v>0</v>
      </c>
      <c r="Y37" s="151" t="s">
        <v>186</v>
      </c>
      <c r="Z37" s="152" t="s">
        <v>187</v>
      </c>
      <c r="AA37" s="155">
        <v>0</v>
      </c>
      <c r="AB37" s="136">
        <v>5</v>
      </c>
      <c r="AC37" s="10">
        <v>6</v>
      </c>
      <c r="AD37" s="10">
        <v>4</v>
      </c>
      <c r="AE37" s="10">
        <v>4</v>
      </c>
      <c r="AF37" s="10">
        <v>5</v>
      </c>
      <c r="AG37" s="10">
        <v>5</v>
      </c>
      <c r="AH37" s="140">
        <v>0</v>
      </c>
      <c r="AI37" s="140">
        <v>0</v>
      </c>
      <c r="AJ37" s="140">
        <v>0</v>
      </c>
      <c r="AK37" s="156">
        <v>2</v>
      </c>
      <c r="AL37" s="10">
        <v>3</v>
      </c>
      <c r="AM37" s="157">
        <v>1</v>
      </c>
      <c r="AN37" s="156">
        <v>4</v>
      </c>
      <c r="AO37" s="136">
        <v>4</v>
      </c>
      <c r="AP37" s="10">
        <v>2</v>
      </c>
      <c r="AQ37" s="158">
        <v>3</v>
      </c>
      <c r="AR37" s="159">
        <v>0</v>
      </c>
      <c r="AS37" s="156">
        <v>3</v>
      </c>
      <c r="AT37" s="10">
        <v>2</v>
      </c>
      <c r="AU37" s="157">
        <v>3</v>
      </c>
      <c r="AV37" s="151">
        <v>0</v>
      </c>
      <c r="AW37" s="168">
        <v>0</v>
      </c>
    </row>
    <row r="38" spans="1:49" ht="87" x14ac:dyDescent="0.35">
      <c r="A38" s="10">
        <v>30</v>
      </c>
      <c r="B38" s="157">
        <v>0</v>
      </c>
      <c r="C38" s="140">
        <v>3</v>
      </c>
      <c r="D38" s="10">
        <v>1</v>
      </c>
      <c r="E38" s="10">
        <v>0</v>
      </c>
      <c r="F38" s="10">
        <v>4</v>
      </c>
      <c r="G38" s="10">
        <v>5</v>
      </c>
      <c r="H38" s="150">
        <v>2</v>
      </c>
      <c r="I38" s="151" t="s">
        <v>188</v>
      </c>
      <c r="J38" s="151" t="s">
        <v>189</v>
      </c>
      <c r="K38" s="152" t="s">
        <v>190</v>
      </c>
      <c r="L38" s="152">
        <v>0</v>
      </c>
      <c r="M38" s="140">
        <v>1</v>
      </c>
      <c r="N38" s="140">
        <v>4</v>
      </c>
      <c r="O38" s="140">
        <v>1</v>
      </c>
      <c r="P38" s="139">
        <v>1</v>
      </c>
      <c r="Q38" s="151">
        <v>6</v>
      </c>
      <c r="R38" s="10">
        <v>5</v>
      </c>
      <c r="S38" s="10">
        <v>2</v>
      </c>
      <c r="T38" s="10">
        <v>7</v>
      </c>
      <c r="U38" s="10">
        <v>3</v>
      </c>
      <c r="V38" s="10">
        <v>4</v>
      </c>
      <c r="W38" s="10">
        <v>1</v>
      </c>
      <c r="X38" s="140">
        <v>0</v>
      </c>
      <c r="Y38" s="160" t="s">
        <v>191</v>
      </c>
      <c r="Z38" s="161" t="s">
        <v>136</v>
      </c>
      <c r="AA38" s="162" t="s">
        <v>192</v>
      </c>
      <c r="AB38" s="136">
        <v>5</v>
      </c>
      <c r="AC38" s="10">
        <v>6</v>
      </c>
      <c r="AD38" s="10">
        <v>3</v>
      </c>
      <c r="AE38" s="10">
        <v>1</v>
      </c>
      <c r="AF38" s="10">
        <v>2</v>
      </c>
      <c r="AG38" s="10">
        <v>4</v>
      </c>
      <c r="AH38" s="140" t="s">
        <v>193</v>
      </c>
      <c r="AI38" s="140">
        <v>0</v>
      </c>
      <c r="AJ38" s="140">
        <v>0</v>
      </c>
      <c r="AK38" s="156">
        <v>1</v>
      </c>
      <c r="AL38" s="10">
        <v>2</v>
      </c>
      <c r="AM38" s="157">
        <v>3</v>
      </c>
      <c r="AN38" s="156">
        <v>4</v>
      </c>
      <c r="AO38" s="136">
        <v>1</v>
      </c>
      <c r="AP38" s="10">
        <v>2</v>
      </c>
      <c r="AQ38" s="158">
        <v>3</v>
      </c>
      <c r="AR38" s="159">
        <v>0</v>
      </c>
      <c r="AS38" s="156">
        <v>1</v>
      </c>
      <c r="AT38" s="10">
        <v>3</v>
      </c>
      <c r="AU38" s="157">
        <v>2</v>
      </c>
      <c r="AV38" s="151">
        <v>0</v>
      </c>
      <c r="AW38" s="168">
        <v>0</v>
      </c>
    </row>
    <row r="39" spans="1:49" ht="29" x14ac:dyDescent="0.35">
      <c r="A39" s="10">
        <v>31</v>
      </c>
      <c r="B39" s="10">
        <v>1</v>
      </c>
      <c r="C39" s="140">
        <v>4</v>
      </c>
      <c r="D39" s="10">
        <v>5</v>
      </c>
      <c r="E39" s="10">
        <v>2</v>
      </c>
      <c r="F39" s="10">
        <v>1</v>
      </c>
      <c r="G39" s="10">
        <v>3</v>
      </c>
      <c r="H39" s="150">
        <v>0</v>
      </c>
      <c r="I39" s="151">
        <v>0</v>
      </c>
      <c r="J39" s="151">
        <v>0</v>
      </c>
      <c r="K39" s="152">
        <v>0</v>
      </c>
      <c r="L39" s="152">
        <v>0</v>
      </c>
      <c r="M39" s="140">
        <v>4</v>
      </c>
      <c r="N39" s="140">
        <v>5</v>
      </c>
      <c r="O39" s="140">
        <v>3</v>
      </c>
      <c r="P39" s="139">
        <v>3</v>
      </c>
      <c r="Q39" s="151">
        <v>5</v>
      </c>
      <c r="R39" s="10">
        <v>0</v>
      </c>
      <c r="S39" s="10">
        <v>0</v>
      </c>
      <c r="T39" s="10">
        <v>6</v>
      </c>
      <c r="U39" s="10">
        <v>7</v>
      </c>
      <c r="V39" s="10">
        <v>0</v>
      </c>
      <c r="W39" s="10">
        <v>4</v>
      </c>
      <c r="X39" s="140" t="s">
        <v>194</v>
      </c>
      <c r="Y39" s="151" t="s">
        <v>195</v>
      </c>
      <c r="Z39" s="152" t="s">
        <v>196</v>
      </c>
      <c r="AA39" s="155" t="s">
        <v>197</v>
      </c>
      <c r="AB39" s="136">
        <v>2</v>
      </c>
      <c r="AC39" s="10">
        <v>3</v>
      </c>
      <c r="AD39" s="10">
        <v>1</v>
      </c>
      <c r="AE39" s="10">
        <v>4</v>
      </c>
      <c r="AF39" s="10">
        <v>6</v>
      </c>
      <c r="AG39" s="10">
        <v>5</v>
      </c>
      <c r="AH39" s="140">
        <v>0</v>
      </c>
      <c r="AI39" s="140">
        <v>0</v>
      </c>
      <c r="AJ39" s="140">
        <v>0</v>
      </c>
      <c r="AK39" s="156">
        <v>2</v>
      </c>
      <c r="AL39" s="10">
        <v>3</v>
      </c>
      <c r="AM39" s="157">
        <v>1</v>
      </c>
      <c r="AN39" s="156">
        <v>4</v>
      </c>
      <c r="AO39" s="136">
        <v>2</v>
      </c>
      <c r="AP39" s="10">
        <v>1</v>
      </c>
      <c r="AQ39" s="158">
        <v>3</v>
      </c>
      <c r="AR39" s="159">
        <v>0</v>
      </c>
      <c r="AS39" s="156">
        <v>2</v>
      </c>
      <c r="AT39" s="10">
        <v>3</v>
      </c>
      <c r="AU39" s="157">
        <v>1</v>
      </c>
      <c r="AV39" s="151">
        <v>0</v>
      </c>
      <c r="AW39" s="168">
        <v>0</v>
      </c>
    </row>
    <row r="40" spans="1:49" ht="43.5" x14ac:dyDescent="0.35">
      <c r="A40" s="10">
        <v>32</v>
      </c>
      <c r="B40" s="10">
        <v>0</v>
      </c>
      <c r="C40" s="140">
        <v>4</v>
      </c>
      <c r="D40" s="10">
        <v>1</v>
      </c>
      <c r="E40" s="10">
        <v>0</v>
      </c>
      <c r="F40" s="10">
        <v>0</v>
      </c>
      <c r="G40" s="10">
        <v>0</v>
      </c>
      <c r="H40" s="150">
        <v>2</v>
      </c>
      <c r="I40" s="151" t="s">
        <v>198</v>
      </c>
      <c r="J40" s="151">
        <v>0</v>
      </c>
      <c r="K40" s="152">
        <v>0</v>
      </c>
      <c r="L40" s="152">
        <v>0</v>
      </c>
      <c r="M40" s="140">
        <v>2</v>
      </c>
      <c r="N40" s="140">
        <v>5</v>
      </c>
      <c r="O40" s="140">
        <v>2</v>
      </c>
      <c r="P40" s="139">
        <v>3</v>
      </c>
      <c r="Q40" s="151">
        <v>1</v>
      </c>
      <c r="R40" s="10">
        <v>7</v>
      </c>
      <c r="S40" s="10">
        <v>7</v>
      </c>
      <c r="T40" s="10">
        <v>7</v>
      </c>
      <c r="U40" s="10">
        <v>4</v>
      </c>
      <c r="V40" s="10">
        <v>5</v>
      </c>
      <c r="W40" s="10">
        <v>6</v>
      </c>
      <c r="X40" s="140">
        <v>0</v>
      </c>
      <c r="Y40" s="151" t="s">
        <v>199</v>
      </c>
      <c r="Z40" s="152" t="s">
        <v>200</v>
      </c>
      <c r="AA40" s="155" t="s">
        <v>201</v>
      </c>
      <c r="AB40" s="136">
        <v>5</v>
      </c>
      <c r="AC40" s="10">
        <v>6</v>
      </c>
      <c r="AD40" s="10">
        <v>6</v>
      </c>
      <c r="AE40" s="10">
        <v>6</v>
      </c>
      <c r="AF40" s="10">
        <v>6</v>
      </c>
      <c r="AG40" s="10">
        <v>6</v>
      </c>
      <c r="AH40" s="140">
        <v>0</v>
      </c>
      <c r="AI40" s="140">
        <v>0</v>
      </c>
      <c r="AJ40" s="140">
        <v>0</v>
      </c>
      <c r="AK40" s="156">
        <v>2</v>
      </c>
      <c r="AL40" s="10">
        <v>2</v>
      </c>
      <c r="AM40" s="157">
        <v>3</v>
      </c>
      <c r="AN40" s="156">
        <v>4</v>
      </c>
      <c r="AO40" s="136">
        <v>3</v>
      </c>
      <c r="AP40" s="10">
        <v>3</v>
      </c>
      <c r="AQ40" s="158">
        <v>2</v>
      </c>
      <c r="AR40" s="159">
        <v>0</v>
      </c>
      <c r="AS40" s="156">
        <v>3</v>
      </c>
      <c r="AT40" s="10">
        <v>2</v>
      </c>
      <c r="AU40" s="157">
        <v>2</v>
      </c>
      <c r="AV40" s="151">
        <v>0</v>
      </c>
      <c r="AW40" s="168">
        <v>0</v>
      </c>
    </row>
    <row r="41" spans="1:49" ht="58" x14ac:dyDescent="0.35">
      <c r="A41" s="10">
        <v>34</v>
      </c>
      <c r="B41" s="10">
        <v>1</v>
      </c>
      <c r="C41" s="140">
        <v>2</v>
      </c>
      <c r="D41" s="10">
        <v>3</v>
      </c>
      <c r="E41" s="10">
        <v>0</v>
      </c>
      <c r="F41" s="10">
        <v>1</v>
      </c>
      <c r="G41" s="10">
        <v>4</v>
      </c>
      <c r="H41" s="150">
        <v>5</v>
      </c>
      <c r="I41" s="151" t="s">
        <v>202</v>
      </c>
      <c r="J41" s="151" t="s">
        <v>203</v>
      </c>
      <c r="K41" s="152">
        <v>0</v>
      </c>
      <c r="L41" s="152">
        <v>0</v>
      </c>
      <c r="M41" s="140">
        <v>3</v>
      </c>
      <c r="N41" s="140">
        <v>4</v>
      </c>
      <c r="O41" s="140">
        <v>2</v>
      </c>
      <c r="P41" s="139">
        <v>3</v>
      </c>
      <c r="Q41" s="151">
        <v>3</v>
      </c>
      <c r="R41" s="10">
        <v>3</v>
      </c>
      <c r="S41" s="10">
        <v>5</v>
      </c>
      <c r="T41" s="10">
        <v>3</v>
      </c>
      <c r="U41" s="10">
        <v>5</v>
      </c>
      <c r="V41" s="10">
        <v>3</v>
      </c>
      <c r="W41" s="10">
        <v>2</v>
      </c>
      <c r="X41" s="140" t="s">
        <v>204</v>
      </c>
      <c r="Y41" s="151" t="s">
        <v>206</v>
      </c>
      <c r="Z41" s="152" t="s">
        <v>205</v>
      </c>
      <c r="AA41" s="155" t="s">
        <v>136</v>
      </c>
      <c r="AB41" s="136">
        <v>4</v>
      </c>
      <c r="AC41" s="10">
        <v>6</v>
      </c>
      <c r="AD41" s="10">
        <v>3</v>
      </c>
      <c r="AE41" s="10">
        <v>4</v>
      </c>
      <c r="AF41" s="10">
        <v>1</v>
      </c>
      <c r="AG41" s="10">
        <v>5</v>
      </c>
      <c r="AH41" s="140" t="s">
        <v>207</v>
      </c>
      <c r="AI41" s="140">
        <v>0</v>
      </c>
      <c r="AJ41" s="140">
        <v>0</v>
      </c>
      <c r="AK41" s="156">
        <v>1</v>
      </c>
      <c r="AL41" s="10">
        <v>2</v>
      </c>
      <c r="AM41" s="157">
        <v>3</v>
      </c>
      <c r="AN41" s="156">
        <v>3</v>
      </c>
      <c r="AO41" s="136">
        <v>4</v>
      </c>
      <c r="AP41" s="10">
        <v>0</v>
      </c>
      <c r="AQ41" s="158">
        <v>2</v>
      </c>
      <c r="AR41" s="159" t="s">
        <v>208</v>
      </c>
      <c r="AS41" s="156">
        <v>2</v>
      </c>
      <c r="AT41" s="10">
        <v>1</v>
      </c>
      <c r="AU41" s="157">
        <v>3</v>
      </c>
      <c r="AV41" s="151">
        <v>0</v>
      </c>
      <c r="AW41" s="168">
        <v>0</v>
      </c>
    </row>
    <row r="42" spans="1:49" ht="43.5" x14ac:dyDescent="0.35">
      <c r="A42" s="10">
        <v>35</v>
      </c>
      <c r="B42" s="10">
        <v>1</v>
      </c>
      <c r="C42" s="140">
        <v>4</v>
      </c>
      <c r="D42" s="10">
        <v>3</v>
      </c>
      <c r="E42" s="10">
        <v>0</v>
      </c>
      <c r="F42" s="10">
        <v>5</v>
      </c>
      <c r="G42" s="10">
        <v>0</v>
      </c>
      <c r="H42" s="150">
        <v>2</v>
      </c>
      <c r="I42" s="151" t="s">
        <v>209</v>
      </c>
      <c r="J42" s="151">
        <v>0</v>
      </c>
      <c r="K42" s="152">
        <v>0</v>
      </c>
      <c r="L42" s="152">
        <v>0</v>
      </c>
      <c r="M42" s="140">
        <v>4</v>
      </c>
      <c r="N42" s="140">
        <v>5</v>
      </c>
      <c r="O42" s="140">
        <v>3</v>
      </c>
      <c r="P42" s="139">
        <v>5</v>
      </c>
      <c r="Q42" s="151">
        <v>1</v>
      </c>
      <c r="R42" s="10">
        <v>3</v>
      </c>
      <c r="S42" s="10">
        <v>6</v>
      </c>
      <c r="T42" s="10">
        <v>4</v>
      </c>
      <c r="U42" s="10">
        <v>7</v>
      </c>
      <c r="V42" s="10">
        <v>5</v>
      </c>
      <c r="W42" s="10">
        <v>2</v>
      </c>
      <c r="X42" s="140" t="s">
        <v>210</v>
      </c>
      <c r="Y42" s="151" t="s">
        <v>211</v>
      </c>
      <c r="Z42" s="152" t="s">
        <v>212</v>
      </c>
      <c r="AA42" s="155" t="s">
        <v>213</v>
      </c>
      <c r="AB42" s="136">
        <v>4</v>
      </c>
      <c r="AC42" s="10">
        <v>5</v>
      </c>
      <c r="AD42" s="10">
        <v>2</v>
      </c>
      <c r="AE42" s="10">
        <v>1</v>
      </c>
      <c r="AF42" s="10">
        <v>3</v>
      </c>
      <c r="AG42" s="10">
        <v>6</v>
      </c>
      <c r="AH42" s="140" t="s">
        <v>214</v>
      </c>
      <c r="AI42" s="140" t="s">
        <v>215</v>
      </c>
      <c r="AJ42" s="140">
        <v>0</v>
      </c>
      <c r="AK42" s="156">
        <v>1</v>
      </c>
      <c r="AL42" s="10">
        <v>2</v>
      </c>
      <c r="AM42" s="157">
        <v>3</v>
      </c>
      <c r="AN42" s="156">
        <v>1</v>
      </c>
      <c r="AO42" s="136">
        <v>3</v>
      </c>
      <c r="AP42" s="10">
        <v>2</v>
      </c>
      <c r="AQ42" s="158">
        <v>4</v>
      </c>
      <c r="AR42" s="159">
        <v>0</v>
      </c>
      <c r="AS42" s="156">
        <v>2</v>
      </c>
      <c r="AT42" s="10">
        <v>1</v>
      </c>
      <c r="AU42" s="157">
        <v>3</v>
      </c>
      <c r="AV42" s="151">
        <v>0</v>
      </c>
      <c r="AW42" s="168">
        <v>0</v>
      </c>
    </row>
    <row r="43" spans="1:49" ht="29" x14ac:dyDescent="0.35">
      <c r="A43" s="10">
        <v>36</v>
      </c>
      <c r="B43" s="10">
        <v>1</v>
      </c>
      <c r="C43" s="140">
        <v>2</v>
      </c>
      <c r="D43" s="10">
        <v>4</v>
      </c>
      <c r="E43" s="10">
        <v>5</v>
      </c>
      <c r="F43" s="10">
        <v>4</v>
      </c>
      <c r="G43" s="10">
        <v>4</v>
      </c>
      <c r="H43" s="150">
        <v>3</v>
      </c>
      <c r="I43" s="151">
        <v>0</v>
      </c>
      <c r="J43" s="151" t="s">
        <v>216</v>
      </c>
      <c r="K43" s="152">
        <v>0</v>
      </c>
      <c r="L43" s="152">
        <v>0</v>
      </c>
      <c r="M43" s="140">
        <v>5</v>
      </c>
      <c r="N43" s="140">
        <v>5</v>
      </c>
      <c r="O43" s="140">
        <v>5</v>
      </c>
      <c r="P43" s="139">
        <v>5</v>
      </c>
      <c r="Q43" s="151">
        <v>4</v>
      </c>
      <c r="R43" s="10">
        <v>6</v>
      </c>
      <c r="S43" s="10">
        <v>7</v>
      </c>
      <c r="T43" s="10">
        <v>5</v>
      </c>
      <c r="U43" s="10">
        <v>3</v>
      </c>
      <c r="V43" s="10">
        <v>2</v>
      </c>
      <c r="W43" s="10">
        <v>1</v>
      </c>
      <c r="X43" s="140">
        <v>0</v>
      </c>
      <c r="Y43" s="151" t="s">
        <v>217</v>
      </c>
      <c r="Z43" s="152" t="s">
        <v>218</v>
      </c>
      <c r="AA43" s="155" t="s">
        <v>219</v>
      </c>
      <c r="AB43" s="136">
        <v>5</v>
      </c>
      <c r="AC43" s="10">
        <v>6</v>
      </c>
      <c r="AD43" s="10">
        <v>4</v>
      </c>
      <c r="AE43" s="10">
        <v>5</v>
      </c>
      <c r="AF43" s="10">
        <v>5</v>
      </c>
      <c r="AG43" s="10">
        <v>5</v>
      </c>
      <c r="AH43" s="140">
        <v>0</v>
      </c>
      <c r="AI43" s="140">
        <v>0</v>
      </c>
      <c r="AJ43" s="140">
        <v>0</v>
      </c>
      <c r="AK43" s="156">
        <v>3</v>
      </c>
      <c r="AL43" s="10">
        <v>3</v>
      </c>
      <c r="AM43" s="157">
        <v>3</v>
      </c>
      <c r="AN43" s="156">
        <v>4</v>
      </c>
      <c r="AO43" s="136">
        <v>4</v>
      </c>
      <c r="AP43" s="10">
        <v>4</v>
      </c>
      <c r="AQ43" s="158">
        <v>3</v>
      </c>
      <c r="AR43" s="159">
        <v>0</v>
      </c>
      <c r="AS43" s="156">
        <v>3</v>
      </c>
      <c r="AT43" s="10">
        <v>2</v>
      </c>
      <c r="AU43" s="157">
        <v>3</v>
      </c>
      <c r="AV43" s="151">
        <v>0</v>
      </c>
      <c r="AW43" s="168">
        <v>0</v>
      </c>
    </row>
    <row r="44" spans="1:49" ht="58" x14ac:dyDescent="0.35">
      <c r="A44" s="10">
        <v>37</v>
      </c>
      <c r="B44" s="10">
        <v>1</v>
      </c>
      <c r="C44" s="140">
        <v>2</v>
      </c>
      <c r="D44" s="10">
        <v>1</v>
      </c>
      <c r="E44" s="10">
        <v>1</v>
      </c>
      <c r="F44" s="10">
        <v>3</v>
      </c>
      <c r="G44" s="10">
        <v>1</v>
      </c>
      <c r="H44" s="150">
        <v>4</v>
      </c>
      <c r="I44" s="151" t="s">
        <v>220</v>
      </c>
      <c r="J44" s="151" t="s">
        <v>221</v>
      </c>
      <c r="K44" s="152">
        <v>0</v>
      </c>
      <c r="L44" s="152">
        <v>0</v>
      </c>
      <c r="M44" s="140">
        <v>1</v>
      </c>
      <c r="N44" s="140">
        <v>5</v>
      </c>
      <c r="O44" s="140">
        <v>1</v>
      </c>
      <c r="P44" s="139">
        <v>4</v>
      </c>
      <c r="Q44" s="151">
        <v>7</v>
      </c>
      <c r="R44" s="10">
        <v>6</v>
      </c>
      <c r="S44" s="10">
        <v>5</v>
      </c>
      <c r="T44" s="10">
        <v>7</v>
      </c>
      <c r="U44" s="10">
        <v>6</v>
      </c>
      <c r="V44" s="10">
        <v>6</v>
      </c>
      <c r="W44" s="10">
        <v>7</v>
      </c>
      <c r="X44" s="140" t="s">
        <v>222</v>
      </c>
      <c r="Y44" s="151" t="s">
        <v>122</v>
      </c>
      <c r="Z44" s="152" t="s">
        <v>59</v>
      </c>
      <c r="AA44" s="155" t="s">
        <v>195</v>
      </c>
      <c r="AB44" s="136">
        <v>5</v>
      </c>
      <c r="AC44" s="10">
        <v>6</v>
      </c>
      <c r="AD44" s="10">
        <v>4</v>
      </c>
      <c r="AE44" s="10">
        <v>6</v>
      </c>
      <c r="AF44" s="10">
        <v>6</v>
      </c>
      <c r="AG44" s="10">
        <v>6</v>
      </c>
      <c r="AH44" s="140" t="s">
        <v>223</v>
      </c>
      <c r="AI44" s="140">
        <v>0</v>
      </c>
      <c r="AJ44" s="140">
        <v>0</v>
      </c>
      <c r="AK44" s="156">
        <v>2</v>
      </c>
      <c r="AL44" s="10">
        <v>3</v>
      </c>
      <c r="AM44" s="157">
        <v>3</v>
      </c>
      <c r="AN44" s="156">
        <v>3</v>
      </c>
      <c r="AO44" s="136">
        <v>4</v>
      </c>
      <c r="AP44" s="10">
        <v>4</v>
      </c>
      <c r="AQ44" s="158">
        <v>3</v>
      </c>
      <c r="AR44" s="159" t="s">
        <v>6</v>
      </c>
      <c r="AS44" s="156">
        <v>3</v>
      </c>
      <c r="AT44" s="10">
        <v>3</v>
      </c>
      <c r="AU44" s="157">
        <v>3</v>
      </c>
      <c r="AV44" s="151">
        <v>0</v>
      </c>
      <c r="AW44" s="168">
        <v>0</v>
      </c>
    </row>
    <row r="45" spans="1:49" ht="29" x14ac:dyDescent="0.35">
      <c r="A45" s="10">
        <v>38</v>
      </c>
      <c r="B45" s="10">
        <v>1</v>
      </c>
      <c r="C45" s="140">
        <v>2</v>
      </c>
      <c r="D45" s="10">
        <v>3</v>
      </c>
      <c r="E45" s="10">
        <v>3</v>
      </c>
      <c r="F45" s="10">
        <v>3</v>
      </c>
      <c r="G45" s="10">
        <v>3</v>
      </c>
      <c r="H45" s="150">
        <v>4</v>
      </c>
      <c r="I45" s="151">
        <v>0</v>
      </c>
      <c r="J45" s="151">
        <v>0</v>
      </c>
      <c r="K45" s="152">
        <v>0</v>
      </c>
      <c r="L45" s="152">
        <v>0</v>
      </c>
      <c r="M45" s="140">
        <v>3</v>
      </c>
      <c r="N45" s="140">
        <v>4</v>
      </c>
      <c r="O45" s="140">
        <v>3</v>
      </c>
      <c r="P45" s="139">
        <v>4</v>
      </c>
      <c r="Q45" s="151">
        <v>6</v>
      </c>
      <c r="R45" s="10">
        <v>5</v>
      </c>
      <c r="S45" s="10">
        <v>7</v>
      </c>
      <c r="T45" s="10">
        <v>7</v>
      </c>
      <c r="U45" s="10">
        <v>7</v>
      </c>
      <c r="V45" s="10">
        <v>7</v>
      </c>
      <c r="W45" s="10">
        <v>6</v>
      </c>
      <c r="X45" s="140" t="s">
        <v>224</v>
      </c>
      <c r="Y45" s="151" t="s">
        <v>225</v>
      </c>
      <c r="Z45" s="152" t="s">
        <v>226</v>
      </c>
      <c r="AA45" s="155" t="s">
        <v>227</v>
      </c>
      <c r="AB45" s="136">
        <v>4</v>
      </c>
      <c r="AC45" s="10">
        <v>5</v>
      </c>
      <c r="AD45" s="10">
        <v>6</v>
      </c>
      <c r="AE45" s="10">
        <v>6</v>
      </c>
      <c r="AF45" s="10">
        <v>5</v>
      </c>
      <c r="AG45" s="10">
        <v>6</v>
      </c>
      <c r="AH45" s="140" t="s">
        <v>228</v>
      </c>
      <c r="AI45" s="140" t="s">
        <v>229</v>
      </c>
      <c r="AJ45" s="140">
        <v>0</v>
      </c>
      <c r="AK45" s="156">
        <v>2</v>
      </c>
      <c r="AL45" s="10">
        <v>2</v>
      </c>
      <c r="AM45" s="157">
        <v>3</v>
      </c>
      <c r="AN45" s="156">
        <v>4</v>
      </c>
      <c r="AO45" s="136">
        <v>3</v>
      </c>
      <c r="AP45" s="10">
        <v>3</v>
      </c>
      <c r="AQ45" s="158">
        <v>3</v>
      </c>
      <c r="AR45" s="159">
        <v>0</v>
      </c>
      <c r="AS45" s="156">
        <v>3</v>
      </c>
      <c r="AT45" s="10">
        <v>2</v>
      </c>
      <c r="AU45" s="157">
        <v>3</v>
      </c>
      <c r="AV45" s="151">
        <v>0</v>
      </c>
      <c r="AW45" s="168">
        <v>0</v>
      </c>
    </row>
    <row r="46" spans="1:49" ht="43.5" x14ac:dyDescent="0.35">
      <c r="A46" s="10">
        <v>39</v>
      </c>
      <c r="B46" s="10">
        <v>1</v>
      </c>
      <c r="C46" s="140">
        <v>5</v>
      </c>
      <c r="D46" s="10">
        <v>2</v>
      </c>
      <c r="E46" s="10">
        <v>4</v>
      </c>
      <c r="F46" s="10">
        <v>3</v>
      </c>
      <c r="G46" s="10">
        <v>0</v>
      </c>
      <c r="H46" s="150">
        <v>1</v>
      </c>
      <c r="I46" s="151" t="s">
        <v>230</v>
      </c>
      <c r="J46" s="151" t="s">
        <v>231</v>
      </c>
      <c r="K46" s="152" t="s">
        <v>232</v>
      </c>
      <c r="L46" s="152">
        <v>0</v>
      </c>
      <c r="M46" s="140">
        <v>4</v>
      </c>
      <c r="N46" s="140">
        <v>5</v>
      </c>
      <c r="O46" s="140">
        <v>1</v>
      </c>
      <c r="P46" s="139">
        <v>2</v>
      </c>
      <c r="Q46" s="151">
        <v>3</v>
      </c>
      <c r="R46" s="10">
        <v>2</v>
      </c>
      <c r="S46" s="10">
        <v>7</v>
      </c>
      <c r="T46" s="10">
        <v>6</v>
      </c>
      <c r="U46" s="10">
        <v>5</v>
      </c>
      <c r="V46" s="10">
        <v>0</v>
      </c>
      <c r="W46" s="10">
        <v>4</v>
      </c>
      <c r="X46" s="140" t="s">
        <v>233</v>
      </c>
      <c r="Y46" s="151" t="s">
        <v>122</v>
      </c>
      <c r="Z46" s="152" t="s">
        <v>234</v>
      </c>
      <c r="AA46" s="155" t="s">
        <v>235</v>
      </c>
      <c r="AB46" s="136">
        <v>5</v>
      </c>
      <c r="AC46" s="10">
        <v>6</v>
      </c>
      <c r="AD46" s="10">
        <v>1</v>
      </c>
      <c r="AE46" s="10">
        <v>2</v>
      </c>
      <c r="AF46" s="10">
        <v>3</v>
      </c>
      <c r="AG46" s="10">
        <v>4</v>
      </c>
      <c r="AH46" s="140">
        <v>0</v>
      </c>
      <c r="AI46" s="140">
        <v>0</v>
      </c>
      <c r="AJ46" s="140">
        <v>0</v>
      </c>
      <c r="AK46" s="156">
        <v>1</v>
      </c>
      <c r="AL46" s="10">
        <v>2</v>
      </c>
      <c r="AM46" s="157">
        <v>3</v>
      </c>
      <c r="AN46" s="156">
        <v>4</v>
      </c>
      <c r="AO46" s="136">
        <v>1</v>
      </c>
      <c r="AP46" s="10">
        <v>2</v>
      </c>
      <c r="AQ46" s="158">
        <v>3</v>
      </c>
      <c r="AR46" s="159">
        <v>0</v>
      </c>
      <c r="AS46" s="156">
        <v>3</v>
      </c>
      <c r="AT46" s="10">
        <v>1</v>
      </c>
      <c r="AU46" s="157">
        <v>2</v>
      </c>
      <c r="AV46" s="151">
        <v>0</v>
      </c>
      <c r="AW46" s="168">
        <v>0</v>
      </c>
    </row>
    <row r="47" spans="1:49" ht="29" x14ac:dyDescent="0.35">
      <c r="A47" s="10">
        <v>40</v>
      </c>
      <c r="B47" s="10">
        <v>1</v>
      </c>
      <c r="C47" s="140">
        <v>2</v>
      </c>
      <c r="D47" s="10">
        <v>5</v>
      </c>
      <c r="E47" s="10">
        <v>0</v>
      </c>
      <c r="F47" s="10">
        <v>4</v>
      </c>
      <c r="G47" s="10">
        <v>3</v>
      </c>
      <c r="H47" s="150">
        <v>1</v>
      </c>
      <c r="I47" s="151">
        <v>0</v>
      </c>
      <c r="J47" s="151" t="s">
        <v>236</v>
      </c>
      <c r="K47" s="152">
        <v>0</v>
      </c>
      <c r="L47" s="152">
        <v>0</v>
      </c>
      <c r="M47" s="140">
        <v>3</v>
      </c>
      <c r="N47" s="140">
        <v>5</v>
      </c>
      <c r="O47" s="140">
        <v>2</v>
      </c>
      <c r="P47" s="139">
        <v>2</v>
      </c>
      <c r="Q47" s="151">
        <v>1</v>
      </c>
      <c r="R47" s="10">
        <v>2</v>
      </c>
      <c r="S47" s="10">
        <v>7</v>
      </c>
      <c r="T47" s="10">
        <v>5</v>
      </c>
      <c r="U47" s="10">
        <v>4</v>
      </c>
      <c r="V47" s="10">
        <v>3</v>
      </c>
      <c r="W47" s="10">
        <v>6</v>
      </c>
      <c r="X47" s="140">
        <v>0</v>
      </c>
      <c r="Y47" s="151" t="s">
        <v>237</v>
      </c>
      <c r="Z47" s="152" t="s">
        <v>238</v>
      </c>
      <c r="AA47" s="155" t="s">
        <v>239</v>
      </c>
      <c r="AB47" s="136">
        <v>1</v>
      </c>
      <c r="AC47" s="10">
        <v>2</v>
      </c>
      <c r="AD47" s="10">
        <v>3</v>
      </c>
      <c r="AE47" s="10">
        <v>4</v>
      </c>
      <c r="AF47" s="10">
        <v>5</v>
      </c>
      <c r="AG47" s="10">
        <v>6</v>
      </c>
      <c r="AH47" s="140">
        <v>0</v>
      </c>
      <c r="AI47" s="140">
        <v>0</v>
      </c>
      <c r="AJ47" s="140">
        <v>0</v>
      </c>
      <c r="AK47" s="156">
        <v>2</v>
      </c>
      <c r="AL47" s="10">
        <v>3</v>
      </c>
      <c r="AM47" s="157">
        <v>1</v>
      </c>
      <c r="AN47" s="156">
        <v>4</v>
      </c>
      <c r="AO47" s="136">
        <v>3</v>
      </c>
      <c r="AP47" s="10">
        <v>2</v>
      </c>
      <c r="AQ47" s="158">
        <v>1</v>
      </c>
      <c r="AR47" s="159">
        <v>0</v>
      </c>
      <c r="AS47" s="156">
        <v>1</v>
      </c>
      <c r="AT47" s="10">
        <v>2</v>
      </c>
      <c r="AU47" s="157">
        <v>3</v>
      </c>
      <c r="AV47" s="151">
        <v>0</v>
      </c>
      <c r="AW47" s="168">
        <v>0</v>
      </c>
    </row>
    <row r="48" spans="1:49" ht="43.5" x14ac:dyDescent="0.35">
      <c r="A48" s="10">
        <v>41</v>
      </c>
      <c r="B48" s="10">
        <v>1</v>
      </c>
      <c r="C48" s="140">
        <v>2</v>
      </c>
      <c r="D48" s="10">
        <v>2</v>
      </c>
      <c r="E48" s="10">
        <v>0</v>
      </c>
      <c r="F48" s="10">
        <v>4</v>
      </c>
      <c r="G48" s="10">
        <v>5</v>
      </c>
      <c r="H48" s="150">
        <v>0</v>
      </c>
      <c r="I48" s="151" t="s">
        <v>240</v>
      </c>
      <c r="J48" s="151" t="s">
        <v>241</v>
      </c>
      <c r="K48" s="152">
        <v>0</v>
      </c>
      <c r="L48" s="152">
        <v>0</v>
      </c>
      <c r="M48" s="140">
        <v>3</v>
      </c>
      <c r="N48" s="140">
        <v>4</v>
      </c>
      <c r="O48" s="140">
        <v>2</v>
      </c>
      <c r="P48" s="139">
        <v>1</v>
      </c>
      <c r="Q48" s="151">
        <v>2</v>
      </c>
      <c r="R48" s="10">
        <v>6</v>
      </c>
      <c r="S48" s="10">
        <v>5</v>
      </c>
      <c r="T48" s="10">
        <v>7</v>
      </c>
      <c r="U48" s="10">
        <v>3</v>
      </c>
      <c r="V48" s="10">
        <v>4</v>
      </c>
      <c r="W48" s="10">
        <v>1</v>
      </c>
      <c r="X48" s="140">
        <v>0</v>
      </c>
      <c r="Y48" s="151" t="s">
        <v>242</v>
      </c>
      <c r="Z48" s="152" t="s">
        <v>243</v>
      </c>
      <c r="AA48" s="155">
        <v>0</v>
      </c>
      <c r="AB48" s="136">
        <v>5</v>
      </c>
      <c r="AC48" s="10">
        <v>6</v>
      </c>
      <c r="AD48" s="10">
        <v>1</v>
      </c>
      <c r="AE48" s="10">
        <v>2</v>
      </c>
      <c r="AF48" s="10">
        <v>3</v>
      </c>
      <c r="AG48" s="10">
        <v>4</v>
      </c>
      <c r="AH48" s="140">
        <v>0</v>
      </c>
      <c r="AI48" s="140">
        <v>0</v>
      </c>
      <c r="AJ48" s="140">
        <v>0</v>
      </c>
      <c r="AK48" s="156">
        <v>1</v>
      </c>
      <c r="AL48" s="10">
        <v>2</v>
      </c>
      <c r="AM48" s="157">
        <v>3</v>
      </c>
      <c r="AN48" s="156">
        <v>4</v>
      </c>
      <c r="AO48" s="136">
        <v>2</v>
      </c>
      <c r="AP48" s="10">
        <v>3</v>
      </c>
      <c r="AQ48" s="158">
        <v>1</v>
      </c>
      <c r="AR48" s="159">
        <v>0</v>
      </c>
      <c r="AS48" s="156">
        <v>1</v>
      </c>
      <c r="AT48" s="10">
        <v>3</v>
      </c>
      <c r="AU48" s="157">
        <v>2</v>
      </c>
      <c r="AV48" s="151">
        <v>0</v>
      </c>
      <c r="AW48" s="168">
        <v>0</v>
      </c>
    </row>
    <row r="49" spans="1:49" ht="29" x14ac:dyDescent="0.35">
      <c r="A49" s="10">
        <v>43</v>
      </c>
      <c r="B49" s="10">
        <v>1</v>
      </c>
      <c r="C49" s="140">
        <v>4</v>
      </c>
      <c r="D49" s="10">
        <v>5</v>
      </c>
      <c r="E49" s="10">
        <v>0</v>
      </c>
      <c r="F49" s="10">
        <v>2</v>
      </c>
      <c r="G49" s="10">
        <v>2</v>
      </c>
      <c r="H49" s="150">
        <v>1</v>
      </c>
      <c r="I49" s="151" t="s">
        <v>244</v>
      </c>
      <c r="J49" s="151" t="s">
        <v>166</v>
      </c>
      <c r="K49" s="152">
        <v>0</v>
      </c>
      <c r="L49" s="152">
        <v>0</v>
      </c>
      <c r="M49" s="140">
        <v>3</v>
      </c>
      <c r="N49" s="140">
        <v>3</v>
      </c>
      <c r="O49" s="140">
        <v>4</v>
      </c>
      <c r="P49" s="139">
        <v>1</v>
      </c>
      <c r="Q49" s="151">
        <v>1</v>
      </c>
      <c r="R49" s="10">
        <v>6</v>
      </c>
      <c r="S49" s="10">
        <v>2</v>
      </c>
      <c r="T49" s="10">
        <v>7</v>
      </c>
      <c r="U49" s="10">
        <v>5</v>
      </c>
      <c r="V49" s="10">
        <v>4</v>
      </c>
      <c r="W49" s="10">
        <v>3</v>
      </c>
      <c r="X49" s="140">
        <v>0</v>
      </c>
      <c r="Y49" s="151" t="s">
        <v>217</v>
      </c>
      <c r="Z49" s="152" t="s">
        <v>245</v>
      </c>
      <c r="AA49" s="155">
        <v>0</v>
      </c>
      <c r="AB49" s="136">
        <v>5</v>
      </c>
      <c r="AC49" s="10">
        <v>6</v>
      </c>
      <c r="AD49" s="10">
        <v>1</v>
      </c>
      <c r="AE49" s="10">
        <v>3</v>
      </c>
      <c r="AF49" s="10">
        <v>4</v>
      </c>
      <c r="AG49" s="10">
        <v>2</v>
      </c>
      <c r="AH49" s="140">
        <v>0</v>
      </c>
      <c r="AI49" s="140">
        <v>0</v>
      </c>
      <c r="AJ49" s="140">
        <v>0</v>
      </c>
      <c r="AK49" s="156">
        <v>2</v>
      </c>
      <c r="AL49" s="10">
        <v>3</v>
      </c>
      <c r="AM49" s="157">
        <v>1</v>
      </c>
      <c r="AN49" s="156">
        <v>3</v>
      </c>
      <c r="AO49" s="136">
        <v>4</v>
      </c>
      <c r="AP49" s="10">
        <v>2</v>
      </c>
      <c r="AQ49" s="158">
        <v>1</v>
      </c>
      <c r="AR49" s="159">
        <v>0</v>
      </c>
      <c r="AS49" s="156">
        <v>3</v>
      </c>
      <c r="AT49" s="10">
        <v>1</v>
      </c>
      <c r="AU49" s="157">
        <v>2</v>
      </c>
      <c r="AV49" s="151">
        <v>0</v>
      </c>
      <c r="AW49" s="168">
        <v>0</v>
      </c>
    </row>
    <row r="50" spans="1:49" x14ac:dyDescent="0.35">
      <c r="A50" s="10">
        <v>44</v>
      </c>
      <c r="B50" s="10">
        <v>1</v>
      </c>
      <c r="C50" s="140">
        <v>2</v>
      </c>
      <c r="D50" s="10">
        <v>5</v>
      </c>
      <c r="E50" s="10">
        <v>0</v>
      </c>
      <c r="F50" s="10">
        <v>4</v>
      </c>
      <c r="G50" s="10">
        <v>3</v>
      </c>
      <c r="H50" s="150">
        <v>1</v>
      </c>
      <c r="I50" s="151">
        <v>0</v>
      </c>
      <c r="J50" s="151" t="s">
        <v>246</v>
      </c>
      <c r="K50" s="152">
        <v>0</v>
      </c>
      <c r="L50" s="152">
        <v>0</v>
      </c>
      <c r="M50" s="140">
        <v>3</v>
      </c>
      <c r="N50" s="140">
        <v>4</v>
      </c>
      <c r="O50" s="140">
        <v>3</v>
      </c>
      <c r="P50" s="139">
        <v>3</v>
      </c>
      <c r="Q50" s="151">
        <v>6</v>
      </c>
      <c r="R50" s="10">
        <v>4</v>
      </c>
      <c r="S50" s="10">
        <v>2</v>
      </c>
      <c r="T50" s="10">
        <v>7</v>
      </c>
      <c r="U50" s="10">
        <v>5</v>
      </c>
      <c r="V50" s="10">
        <v>3</v>
      </c>
      <c r="W50" s="10">
        <v>1</v>
      </c>
      <c r="X50" s="140">
        <v>0</v>
      </c>
      <c r="Y50" s="151" t="s">
        <v>49</v>
      </c>
      <c r="Z50" s="152" t="s">
        <v>135</v>
      </c>
      <c r="AA50" s="155">
        <v>0</v>
      </c>
      <c r="AB50" s="136">
        <v>5</v>
      </c>
      <c r="AC50" s="10">
        <v>6</v>
      </c>
      <c r="AD50" s="10">
        <v>2</v>
      </c>
      <c r="AE50" s="10">
        <v>4</v>
      </c>
      <c r="AF50" s="10">
        <v>3</v>
      </c>
      <c r="AG50" s="10">
        <v>1</v>
      </c>
      <c r="AH50" s="140">
        <v>0</v>
      </c>
      <c r="AI50" s="140">
        <v>0</v>
      </c>
      <c r="AJ50" s="140">
        <v>0</v>
      </c>
      <c r="AK50" s="156">
        <v>1</v>
      </c>
      <c r="AL50" s="10">
        <v>2</v>
      </c>
      <c r="AM50" s="157">
        <v>3</v>
      </c>
      <c r="AN50" s="156">
        <v>4</v>
      </c>
      <c r="AO50" s="136">
        <v>3</v>
      </c>
      <c r="AP50" s="10">
        <v>2</v>
      </c>
      <c r="AQ50" s="158">
        <v>1</v>
      </c>
      <c r="AR50" s="159">
        <v>0</v>
      </c>
      <c r="AS50" s="156">
        <v>2</v>
      </c>
      <c r="AT50" s="10">
        <v>3</v>
      </c>
      <c r="AU50" s="157">
        <v>1</v>
      </c>
      <c r="AV50" s="151">
        <v>0</v>
      </c>
      <c r="AW50" s="168">
        <v>0</v>
      </c>
    </row>
    <row r="51" spans="1:49" ht="43.5" x14ac:dyDescent="0.35">
      <c r="A51" s="10">
        <v>45</v>
      </c>
      <c r="B51" s="10">
        <v>1</v>
      </c>
      <c r="C51" s="140">
        <v>3</v>
      </c>
      <c r="D51" s="10">
        <v>4</v>
      </c>
      <c r="E51" s="10">
        <v>5</v>
      </c>
      <c r="F51" s="10">
        <v>2</v>
      </c>
      <c r="G51" s="10">
        <v>0</v>
      </c>
      <c r="H51" s="150">
        <v>1</v>
      </c>
      <c r="I51" s="151">
        <v>0</v>
      </c>
      <c r="J51" s="151">
        <v>0</v>
      </c>
      <c r="K51" s="152">
        <v>0</v>
      </c>
      <c r="L51" s="152">
        <v>0</v>
      </c>
      <c r="M51" s="140">
        <v>3</v>
      </c>
      <c r="N51" s="140">
        <v>5</v>
      </c>
      <c r="O51" s="140">
        <v>1</v>
      </c>
      <c r="P51" s="139">
        <v>4</v>
      </c>
      <c r="Q51" s="151">
        <v>4</v>
      </c>
      <c r="R51" s="10">
        <v>3</v>
      </c>
      <c r="S51" s="10">
        <v>6</v>
      </c>
      <c r="T51" s="10">
        <v>7</v>
      </c>
      <c r="U51" s="10">
        <v>0</v>
      </c>
      <c r="V51" s="10">
        <v>0</v>
      </c>
      <c r="W51" s="10">
        <v>5</v>
      </c>
      <c r="X51" s="140">
        <v>0</v>
      </c>
      <c r="Y51" s="151" t="s">
        <v>247</v>
      </c>
      <c r="Z51" s="152" t="s">
        <v>248</v>
      </c>
      <c r="AA51" s="155">
        <v>0</v>
      </c>
      <c r="AB51" s="136">
        <v>6</v>
      </c>
      <c r="AC51" s="10">
        <v>5</v>
      </c>
      <c r="AD51" s="10">
        <v>1</v>
      </c>
      <c r="AE51" s="10">
        <v>2</v>
      </c>
      <c r="AF51" s="10">
        <v>3</v>
      </c>
      <c r="AG51" s="10">
        <v>4</v>
      </c>
      <c r="AH51" s="140">
        <v>0</v>
      </c>
      <c r="AI51" s="140">
        <v>0</v>
      </c>
      <c r="AJ51" s="140">
        <v>0</v>
      </c>
      <c r="AK51" s="156">
        <v>1</v>
      </c>
      <c r="AL51" s="10">
        <v>3</v>
      </c>
      <c r="AM51" s="157">
        <v>2</v>
      </c>
      <c r="AN51" s="156">
        <v>4</v>
      </c>
      <c r="AO51" s="136">
        <v>3</v>
      </c>
      <c r="AP51" s="10">
        <v>1</v>
      </c>
      <c r="AQ51" s="158">
        <v>2</v>
      </c>
      <c r="AR51" s="159">
        <v>0</v>
      </c>
      <c r="AS51" s="156">
        <v>3</v>
      </c>
      <c r="AT51" s="10">
        <v>2</v>
      </c>
      <c r="AU51" s="157">
        <v>1</v>
      </c>
      <c r="AV51" s="151">
        <v>0</v>
      </c>
      <c r="AW51" s="168">
        <v>0</v>
      </c>
    </row>
    <row r="52" spans="1:49" ht="29" x14ac:dyDescent="0.35">
      <c r="A52" s="10">
        <v>46</v>
      </c>
      <c r="B52" s="10">
        <v>1</v>
      </c>
      <c r="C52" s="140">
        <v>3</v>
      </c>
      <c r="D52" s="10">
        <v>5</v>
      </c>
      <c r="E52" s="10">
        <v>0</v>
      </c>
      <c r="F52" s="10">
        <v>0</v>
      </c>
      <c r="G52" s="10">
        <v>0</v>
      </c>
      <c r="H52" s="150">
        <v>4</v>
      </c>
      <c r="I52" s="151" t="s">
        <v>249</v>
      </c>
      <c r="J52" s="151" t="s">
        <v>250</v>
      </c>
      <c r="K52" s="152">
        <v>0</v>
      </c>
      <c r="L52" s="152">
        <v>0</v>
      </c>
      <c r="M52" s="140">
        <v>4</v>
      </c>
      <c r="N52" s="140">
        <v>5</v>
      </c>
      <c r="O52" s="140">
        <v>3</v>
      </c>
      <c r="P52" s="139">
        <v>5</v>
      </c>
      <c r="Q52" s="151">
        <v>4</v>
      </c>
      <c r="R52" s="10">
        <v>7</v>
      </c>
      <c r="S52" s="10">
        <v>6</v>
      </c>
      <c r="T52" s="10">
        <v>5</v>
      </c>
      <c r="U52" s="10">
        <v>3</v>
      </c>
      <c r="V52" s="10">
        <v>2</v>
      </c>
      <c r="W52" s="10">
        <v>1</v>
      </c>
      <c r="X52" s="140" t="s">
        <v>251</v>
      </c>
      <c r="Y52" s="151" t="s">
        <v>145</v>
      </c>
      <c r="Z52" s="152" t="s">
        <v>252</v>
      </c>
      <c r="AA52" s="155">
        <v>0</v>
      </c>
      <c r="AB52" s="136">
        <v>5</v>
      </c>
      <c r="AC52" s="10">
        <v>6</v>
      </c>
      <c r="AD52" s="10">
        <v>2</v>
      </c>
      <c r="AE52" s="10">
        <v>1</v>
      </c>
      <c r="AF52" s="10">
        <v>3</v>
      </c>
      <c r="AG52" s="10">
        <v>4</v>
      </c>
      <c r="AH52" s="140" t="s">
        <v>253</v>
      </c>
      <c r="AI52" s="140">
        <v>0</v>
      </c>
      <c r="AJ52" s="140">
        <v>0</v>
      </c>
      <c r="AK52" s="156">
        <v>2</v>
      </c>
      <c r="AL52" s="10">
        <v>3</v>
      </c>
      <c r="AM52" s="157">
        <v>1</v>
      </c>
      <c r="AN52" s="156">
        <v>3</v>
      </c>
      <c r="AO52" s="136">
        <v>1</v>
      </c>
      <c r="AP52" s="10">
        <v>2</v>
      </c>
      <c r="AQ52" s="158">
        <v>4</v>
      </c>
      <c r="AR52" s="159">
        <v>0</v>
      </c>
      <c r="AS52" s="156">
        <v>2</v>
      </c>
      <c r="AT52" s="10">
        <v>3</v>
      </c>
      <c r="AU52" s="157">
        <v>1</v>
      </c>
      <c r="AV52" s="151" t="s">
        <v>254</v>
      </c>
      <c r="AW52" s="168">
        <v>0</v>
      </c>
    </row>
    <row r="53" spans="1:49" ht="29" x14ac:dyDescent="0.35">
      <c r="A53" s="10">
        <v>47</v>
      </c>
      <c r="B53" s="10">
        <v>1</v>
      </c>
      <c r="C53" s="140">
        <v>1</v>
      </c>
      <c r="D53" s="10">
        <v>0</v>
      </c>
      <c r="E53" s="10">
        <v>2</v>
      </c>
      <c r="F53" s="10">
        <v>3</v>
      </c>
      <c r="G53" s="10">
        <v>4</v>
      </c>
      <c r="H53" s="150">
        <v>0</v>
      </c>
      <c r="I53" s="151">
        <v>0</v>
      </c>
      <c r="J53" s="151" t="s">
        <v>255</v>
      </c>
      <c r="K53" s="152">
        <v>0</v>
      </c>
      <c r="L53" s="152">
        <v>0</v>
      </c>
      <c r="M53" s="140">
        <v>2</v>
      </c>
      <c r="N53" s="140">
        <v>5</v>
      </c>
      <c r="O53" s="140">
        <v>1</v>
      </c>
      <c r="P53" s="139">
        <v>1</v>
      </c>
      <c r="Q53" s="151">
        <v>6</v>
      </c>
      <c r="R53" s="10">
        <v>5</v>
      </c>
      <c r="S53" s="10">
        <v>2</v>
      </c>
      <c r="T53" s="10">
        <v>7</v>
      </c>
      <c r="U53" s="10">
        <v>4</v>
      </c>
      <c r="V53" s="10">
        <v>3</v>
      </c>
      <c r="W53" s="10">
        <v>1</v>
      </c>
      <c r="X53" s="140">
        <v>0</v>
      </c>
      <c r="Y53" s="151" t="s">
        <v>122</v>
      </c>
      <c r="Z53" s="152" t="s">
        <v>165</v>
      </c>
      <c r="AA53" s="155" t="s">
        <v>164</v>
      </c>
      <c r="AB53" s="136">
        <v>2</v>
      </c>
      <c r="AC53" s="10">
        <v>6</v>
      </c>
      <c r="AD53" s="10">
        <v>1</v>
      </c>
      <c r="AE53" s="10">
        <v>3</v>
      </c>
      <c r="AF53" s="10">
        <v>5</v>
      </c>
      <c r="AG53" s="10">
        <v>4</v>
      </c>
      <c r="AH53" s="140">
        <v>0</v>
      </c>
      <c r="AI53" s="140">
        <v>0</v>
      </c>
      <c r="AJ53" s="140">
        <v>0</v>
      </c>
      <c r="AK53" s="156">
        <v>2</v>
      </c>
      <c r="AL53" s="10">
        <v>1</v>
      </c>
      <c r="AM53" s="157">
        <v>3</v>
      </c>
      <c r="AN53" s="156">
        <v>3</v>
      </c>
      <c r="AO53" s="136">
        <v>2</v>
      </c>
      <c r="AP53" s="10">
        <v>1</v>
      </c>
      <c r="AQ53" s="158">
        <v>4</v>
      </c>
      <c r="AR53" s="159">
        <v>0</v>
      </c>
      <c r="AS53" s="156">
        <v>3</v>
      </c>
      <c r="AT53" s="10">
        <v>2</v>
      </c>
      <c r="AU53" s="157">
        <v>1</v>
      </c>
      <c r="AV53" s="151">
        <v>0</v>
      </c>
      <c r="AW53" s="168">
        <v>0</v>
      </c>
    </row>
    <row r="54" spans="1:49" ht="58" x14ac:dyDescent="0.35">
      <c r="A54" s="10">
        <v>48</v>
      </c>
      <c r="B54" s="10">
        <v>1</v>
      </c>
      <c r="C54" s="140">
        <v>0</v>
      </c>
      <c r="D54" s="10">
        <v>5</v>
      </c>
      <c r="E54" s="10">
        <v>0</v>
      </c>
      <c r="F54" s="10">
        <v>5</v>
      </c>
      <c r="G54" s="10">
        <v>5</v>
      </c>
      <c r="H54" s="150">
        <v>5</v>
      </c>
      <c r="I54" s="151">
        <v>0</v>
      </c>
      <c r="J54" s="151" t="s">
        <v>256</v>
      </c>
      <c r="K54" s="152">
        <v>0</v>
      </c>
      <c r="L54" s="152">
        <v>0</v>
      </c>
      <c r="M54" s="140">
        <v>3</v>
      </c>
      <c r="N54" s="140">
        <v>4</v>
      </c>
      <c r="O54" s="140">
        <v>2</v>
      </c>
      <c r="P54" s="139">
        <v>2</v>
      </c>
      <c r="Q54" s="151">
        <v>3</v>
      </c>
      <c r="R54" s="10">
        <v>1</v>
      </c>
      <c r="S54" s="10">
        <v>7</v>
      </c>
      <c r="T54" s="10">
        <v>6</v>
      </c>
      <c r="U54" s="10">
        <v>6</v>
      </c>
      <c r="V54" s="10">
        <v>7</v>
      </c>
      <c r="W54" s="10">
        <v>1</v>
      </c>
      <c r="X54" s="140">
        <v>0</v>
      </c>
      <c r="Y54" s="151" t="s">
        <v>122</v>
      </c>
      <c r="Z54" s="152" t="s">
        <v>160</v>
      </c>
      <c r="AA54" s="155" t="s">
        <v>165</v>
      </c>
      <c r="AB54" s="136">
        <v>6</v>
      </c>
      <c r="AC54" s="10">
        <v>6</v>
      </c>
      <c r="AD54" s="10">
        <v>3</v>
      </c>
      <c r="AE54" s="10">
        <v>2</v>
      </c>
      <c r="AF54" s="10">
        <v>2</v>
      </c>
      <c r="AG54" s="10">
        <v>1</v>
      </c>
      <c r="AH54" s="140">
        <v>0</v>
      </c>
      <c r="AI54" s="140">
        <v>0</v>
      </c>
      <c r="AJ54" s="140">
        <v>0</v>
      </c>
      <c r="AK54" s="156">
        <v>1</v>
      </c>
      <c r="AL54" s="10">
        <v>3</v>
      </c>
      <c r="AM54" s="157">
        <v>3</v>
      </c>
      <c r="AN54" s="156">
        <v>3</v>
      </c>
      <c r="AO54" s="136">
        <v>3</v>
      </c>
      <c r="AP54" s="10">
        <v>3</v>
      </c>
      <c r="AQ54" s="158">
        <v>3</v>
      </c>
      <c r="AR54" s="159">
        <v>0</v>
      </c>
      <c r="AS54" s="156">
        <v>3</v>
      </c>
      <c r="AT54" s="10">
        <v>2</v>
      </c>
      <c r="AU54" s="157">
        <v>0</v>
      </c>
      <c r="AV54" s="151">
        <v>0</v>
      </c>
      <c r="AW54" s="168">
        <v>0</v>
      </c>
    </row>
    <row r="55" spans="1:49" ht="43.5" x14ac:dyDescent="0.35">
      <c r="A55" s="10">
        <v>49</v>
      </c>
      <c r="B55" s="10">
        <v>1</v>
      </c>
      <c r="C55" s="140">
        <v>4</v>
      </c>
      <c r="D55" s="10">
        <v>0</v>
      </c>
      <c r="E55" s="10">
        <v>3</v>
      </c>
      <c r="F55" s="10">
        <v>0</v>
      </c>
      <c r="G55" s="10">
        <v>0</v>
      </c>
      <c r="H55" s="150">
        <v>0</v>
      </c>
      <c r="I55" s="151" t="s">
        <v>257</v>
      </c>
      <c r="J55" s="151" t="s">
        <v>258</v>
      </c>
      <c r="K55" s="152">
        <v>0</v>
      </c>
      <c r="L55" s="152">
        <v>0</v>
      </c>
      <c r="M55" s="140">
        <v>3</v>
      </c>
      <c r="N55" s="140">
        <v>5</v>
      </c>
      <c r="O55" s="140">
        <v>3</v>
      </c>
      <c r="P55" s="139">
        <v>4</v>
      </c>
      <c r="Q55" s="151">
        <v>5</v>
      </c>
      <c r="R55" s="10">
        <v>2</v>
      </c>
      <c r="S55" s="10">
        <v>6</v>
      </c>
      <c r="T55" s="10">
        <v>6</v>
      </c>
      <c r="U55" s="10">
        <v>6</v>
      </c>
      <c r="V55" s="10">
        <v>4</v>
      </c>
      <c r="W55" s="10">
        <v>5</v>
      </c>
      <c r="X55" s="140" t="s">
        <v>259</v>
      </c>
      <c r="Y55" s="151" t="s">
        <v>260</v>
      </c>
      <c r="Z55" s="152" t="s">
        <v>122</v>
      </c>
      <c r="AA55" s="155" t="s">
        <v>261</v>
      </c>
      <c r="AB55" s="136">
        <v>6</v>
      </c>
      <c r="AC55" s="10">
        <v>6</v>
      </c>
      <c r="AD55" s="10">
        <v>5</v>
      </c>
      <c r="AE55" s="10">
        <v>6</v>
      </c>
      <c r="AF55" s="10">
        <v>5</v>
      </c>
      <c r="AG55" s="10">
        <v>6</v>
      </c>
      <c r="AH55" s="140" t="s">
        <v>262</v>
      </c>
      <c r="AI55" s="140">
        <v>0</v>
      </c>
      <c r="AJ55" s="140">
        <v>0</v>
      </c>
      <c r="AK55" s="156">
        <v>0</v>
      </c>
      <c r="AL55" s="10">
        <v>3</v>
      </c>
      <c r="AM55" s="157">
        <v>3</v>
      </c>
      <c r="AN55" s="156">
        <v>4</v>
      </c>
      <c r="AO55" s="136">
        <v>0</v>
      </c>
      <c r="AP55" s="10">
        <v>0</v>
      </c>
      <c r="AQ55" s="158">
        <v>0</v>
      </c>
      <c r="AR55" s="159" t="s">
        <v>263</v>
      </c>
      <c r="AS55" s="156">
        <v>3</v>
      </c>
      <c r="AT55" s="10">
        <v>0</v>
      </c>
      <c r="AU55" s="157">
        <v>3</v>
      </c>
      <c r="AV55" s="151">
        <v>0</v>
      </c>
      <c r="AW55" s="168">
        <v>0</v>
      </c>
    </row>
    <row r="56" spans="1:49" ht="43.5" x14ac:dyDescent="0.35">
      <c r="A56" s="10">
        <v>50</v>
      </c>
      <c r="B56" s="10">
        <v>1</v>
      </c>
      <c r="C56" s="140">
        <v>4</v>
      </c>
      <c r="D56" s="10">
        <v>5</v>
      </c>
      <c r="E56" s="10">
        <v>4</v>
      </c>
      <c r="F56" s="10">
        <v>5</v>
      </c>
      <c r="G56" s="10">
        <v>4</v>
      </c>
      <c r="H56" s="150">
        <v>1</v>
      </c>
      <c r="I56" s="151">
        <v>0</v>
      </c>
      <c r="J56" s="151" t="s">
        <v>264</v>
      </c>
      <c r="K56" s="152">
        <v>0</v>
      </c>
      <c r="L56" s="152">
        <v>0</v>
      </c>
      <c r="M56" s="140">
        <v>3</v>
      </c>
      <c r="N56" s="140">
        <v>5</v>
      </c>
      <c r="O56" s="140">
        <v>2</v>
      </c>
      <c r="P56" s="139">
        <v>3</v>
      </c>
      <c r="Q56" s="151">
        <v>6</v>
      </c>
      <c r="R56" s="10">
        <v>7</v>
      </c>
      <c r="S56" s="10">
        <v>7</v>
      </c>
      <c r="T56" s="10">
        <v>6</v>
      </c>
      <c r="U56" s="10">
        <v>6</v>
      </c>
      <c r="V56" s="10">
        <v>5</v>
      </c>
      <c r="W56" s="10">
        <v>4</v>
      </c>
      <c r="X56" s="140">
        <v>0</v>
      </c>
      <c r="Y56" s="151" t="s">
        <v>218</v>
      </c>
      <c r="Z56" s="152" t="s">
        <v>265</v>
      </c>
      <c r="AA56" s="155" t="s">
        <v>266</v>
      </c>
      <c r="AB56" s="136">
        <v>6</v>
      </c>
      <c r="AC56" s="10">
        <v>6</v>
      </c>
      <c r="AD56" s="10">
        <v>3</v>
      </c>
      <c r="AE56" s="10">
        <v>3</v>
      </c>
      <c r="AF56" s="10">
        <v>4</v>
      </c>
      <c r="AG56" s="10">
        <v>6</v>
      </c>
      <c r="AH56" s="140">
        <v>0</v>
      </c>
      <c r="AI56" s="140">
        <v>0</v>
      </c>
      <c r="AJ56" s="140">
        <v>0</v>
      </c>
      <c r="AK56" s="156">
        <v>1</v>
      </c>
      <c r="AL56" s="10">
        <v>2</v>
      </c>
      <c r="AM56" s="157">
        <v>3</v>
      </c>
      <c r="AN56" s="156">
        <v>4</v>
      </c>
      <c r="AO56" s="136">
        <v>3</v>
      </c>
      <c r="AP56" s="10">
        <v>4</v>
      </c>
      <c r="AQ56" s="158">
        <v>2</v>
      </c>
      <c r="AR56" s="159">
        <v>0</v>
      </c>
      <c r="AS56" s="156">
        <v>3</v>
      </c>
      <c r="AT56" s="10">
        <v>3</v>
      </c>
      <c r="AU56" s="157">
        <v>2</v>
      </c>
      <c r="AV56" s="151" t="s">
        <v>267</v>
      </c>
      <c r="AW56" s="168">
        <v>0</v>
      </c>
    </row>
    <row r="57" spans="1:49" ht="43.5" x14ac:dyDescent="0.35">
      <c r="A57" s="10">
        <v>51</v>
      </c>
      <c r="B57" s="10">
        <v>0</v>
      </c>
      <c r="C57" s="140">
        <v>5</v>
      </c>
      <c r="D57" s="10">
        <v>3</v>
      </c>
      <c r="E57" s="10">
        <v>4</v>
      </c>
      <c r="F57" s="10">
        <v>4</v>
      </c>
      <c r="G57" s="10">
        <v>2</v>
      </c>
      <c r="H57" s="150">
        <v>2</v>
      </c>
      <c r="I57" s="151" t="s">
        <v>268</v>
      </c>
      <c r="J57" s="151" t="s">
        <v>269</v>
      </c>
      <c r="K57" s="152" t="s">
        <v>270</v>
      </c>
      <c r="L57" s="152" t="s">
        <v>271</v>
      </c>
      <c r="M57" s="140">
        <v>2</v>
      </c>
      <c r="N57" s="140">
        <v>5</v>
      </c>
      <c r="O57" s="140">
        <v>2</v>
      </c>
      <c r="P57" s="139">
        <v>3</v>
      </c>
      <c r="Q57" s="151">
        <v>5</v>
      </c>
      <c r="R57" s="10">
        <v>7</v>
      </c>
      <c r="S57" s="10">
        <v>7</v>
      </c>
      <c r="T57" s="10">
        <v>7</v>
      </c>
      <c r="U57" s="10">
        <v>5</v>
      </c>
      <c r="V57" s="10">
        <v>6</v>
      </c>
      <c r="W57" s="10">
        <v>5</v>
      </c>
      <c r="X57" s="140">
        <v>0</v>
      </c>
      <c r="Y57" s="151" t="s">
        <v>272</v>
      </c>
      <c r="Z57" s="152" t="s">
        <v>273</v>
      </c>
      <c r="AA57" s="155" t="s">
        <v>274</v>
      </c>
      <c r="AB57" s="136">
        <v>5</v>
      </c>
      <c r="AC57" s="10">
        <v>4</v>
      </c>
      <c r="AD57" s="10">
        <v>2</v>
      </c>
      <c r="AE57" s="10">
        <v>4</v>
      </c>
      <c r="AF57" s="10">
        <v>5</v>
      </c>
      <c r="AG57" s="10">
        <v>6</v>
      </c>
      <c r="AH57" s="140" t="s">
        <v>275</v>
      </c>
      <c r="AI57" s="140" t="s">
        <v>276</v>
      </c>
      <c r="AJ57" s="140">
        <v>0</v>
      </c>
      <c r="AK57" s="156">
        <v>2</v>
      </c>
      <c r="AL57" s="10">
        <v>3</v>
      </c>
      <c r="AM57" s="157">
        <v>3</v>
      </c>
      <c r="AN57" s="156">
        <v>3</v>
      </c>
      <c r="AO57" s="136">
        <v>4</v>
      </c>
      <c r="AP57" s="10">
        <v>2</v>
      </c>
      <c r="AQ57" s="158">
        <v>3</v>
      </c>
      <c r="AR57" s="159">
        <v>0</v>
      </c>
      <c r="AS57" s="156">
        <v>1</v>
      </c>
      <c r="AT57" s="10">
        <v>2</v>
      </c>
      <c r="AU57" s="157">
        <v>3</v>
      </c>
      <c r="AV57" s="151">
        <v>0</v>
      </c>
      <c r="AW57" s="168">
        <v>0</v>
      </c>
    </row>
    <row r="58" spans="1:49" ht="43.5" x14ac:dyDescent="0.35">
      <c r="A58" s="10">
        <v>52</v>
      </c>
      <c r="B58" s="10">
        <v>1</v>
      </c>
      <c r="C58" s="140">
        <v>0</v>
      </c>
      <c r="D58" s="10">
        <v>5</v>
      </c>
      <c r="E58" s="10">
        <v>5</v>
      </c>
      <c r="F58" s="10">
        <v>5</v>
      </c>
      <c r="G58" s="10">
        <v>5</v>
      </c>
      <c r="H58" s="150">
        <v>0</v>
      </c>
      <c r="I58" s="151" t="s">
        <v>277</v>
      </c>
      <c r="J58" s="151" t="s">
        <v>166</v>
      </c>
      <c r="K58" s="152">
        <v>0</v>
      </c>
      <c r="L58" s="152">
        <v>0</v>
      </c>
      <c r="M58" s="140">
        <v>3</v>
      </c>
      <c r="N58" s="140">
        <v>5</v>
      </c>
      <c r="O58" s="140">
        <v>2</v>
      </c>
      <c r="P58" s="139">
        <v>5</v>
      </c>
      <c r="Q58" s="151">
        <v>6</v>
      </c>
      <c r="R58" s="10">
        <v>6</v>
      </c>
      <c r="S58" s="10">
        <v>6</v>
      </c>
      <c r="T58" s="10">
        <v>6</v>
      </c>
      <c r="U58" s="10">
        <v>7</v>
      </c>
      <c r="V58" s="10">
        <v>7</v>
      </c>
      <c r="W58" s="10">
        <v>0</v>
      </c>
      <c r="X58" s="140" t="s">
        <v>278</v>
      </c>
      <c r="Y58" s="151" t="s">
        <v>218</v>
      </c>
      <c r="Z58" s="152" t="s">
        <v>135</v>
      </c>
      <c r="AA58" s="155" t="s">
        <v>279</v>
      </c>
      <c r="AB58" s="136">
        <v>0</v>
      </c>
      <c r="AC58" s="10">
        <v>0</v>
      </c>
      <c r="AD58" s="10">
        <v>0</v>
      </c>
      <c r="AE58" s="10">
        <v>5</v>
      </c>
      <c r="AF58" s="10">
        <v>5</v>
      </c>
      <c r="AG58" s="10">
        <v>5</v>
      </c>
      <c r="AH58" s="140" t="s">
        <v>280</v>
      </c>
      <c r="AI58" s="140">
        <v>0</v>
      </c>
      <c r="AJ58" s="140">
        <v>0</v>
      </c>
      <c r="AK58" s="156">
        <v>0</v>
      </c>
      <c r="AL58" s="10">
        <v>3</v>
      </c>
      <c r="AM58" s="157">
        <v>3</v>
      </c>
      <c r="AN58" s="156">
        <v>4</v>
      </c>
      <c r="AO58" s="136">
        <v>0</v>
      </c>
      <c r="AP58" s="10">
        <v>4</v>
      </c>
      <c r="AQ58" s="158">
        <v>4</v>
      </c>
      <c r="AR58" s="159">
        <v>0</v>
      </c>
      <c r="AS58" s="156">
        <v>3</v>
      </c>
      <c r="AT58" s="10">
        <v>3</v>
      </c>
      <c r="AU58" s="157">
        <v>0</v>
      </c>
      <c r="AV58" s="151" t="s">
        <v>379</v>
      </c>
      <c r="AW58" s="168">
        <v>0</v>
      </c>
    </row>
    <row r="59" spans="1:49" ht="29" x14ac:dyDescent="0.35">
      <c r="A59" s="10">
        <v>53</v>
      </c>
      <c r="B59" s="10">
        <v>1</v>
      </c>
      <c r="C59" s="140">
        <v>4</v>
      </c>
      <c r="D59" s="10">
        <v>3</v>
      </c>
      <c r="E59" s="10">
        <v>3</v>
      </c>
      <c r="F59" s="10">
        <v>2</v>
      </c>
      <c r="G59" s="10">
        <v>3</v>
      </c>
      <c r="H59" s="150">
        <v>3</v>
      </c>
      <c r="I59" s="151" t="s">
        <v>281</v>
      </c>
      <c r="J59" s="151">
        <v>0</v>
      </c>
      <c r="K59" s="152">
        <v>0</v>
      </c>
      <c r="L59" s="152">
        <v>0</v>
      </c>
      <c r="M59" s="140">
        <v>3</v>
      </c>
      <c r="N59" s="140">
        <v>5</v>
      </c>
      <c r="O59" s="140">
        <v>3</v>
      </c>
      <c r="P59" s="139">
        <v>2</v>
      </c>
      <c r="Q59" s="151">
        <v>6</v>
      </c>
      <c r="R59" s="10">
        <v>6</v>
      </c>
      <c r="S59" s="10">
        <v>7</v>
      </c>
      <c r="T59" s="10">
        <v>6</v>
      </c>
      <c r="U59" s="10">
        <v>6</v>
      </c>
      <c r="V59" s="10">
        <v>6</v>
      </c>
      <c r="W59" s="10">
        <v>7</v>
      </c>
      <c r="X59" s="140" t="s">
        <v>282</v>
      </c>
      <c r="Y59" s="151" t="s">
        <v>283</v>
      </c>
      <c r="Z59" s="152" t="s">
        <v>284</v>
      </c>
      <c r="AA59" s="155" t="s">
        <v>20</v>
      </c>
      <c r="AB59" s="136">
        <v>6</v>
      </c>
      <c r="AC59" s="10">
        <v>6</v>
      </c>
      <c r="AD59" s="10">
        <v>5</v>
      </c>
      <c r="AE59" s="10">
        <v>5</v>
      </c>
      <c r="AF59" s="10">
        <v>4</v>
      </c>
      <c r="AG59" s="10">
        <v>6</v>
      </c>
      <c r="AH59" s="140" t="s">
        <v>285</v>
      </c>
      <c r="AI59" s="140">
        <v>0</v>
      </c>
      <c r="AJ59" s="140">
        <v>0</v>
      </c>
      <c r="AK59" s="156">
        <v>3</v>
      </c>
      <c r="AL59" s="10">
        <v>3</v>
      </c>
      <c r="AM59" s="157">
        <v>3</v>
      </c>
      <c r="AN59" s="156">
        <v>4</v>
      </c>
      <c r="AO59" s="136">
        <v>4</v>
      </c>
      <c r="AP59" s="10">
        <v>3</v>
      </c>
      <c r="AQ59" s="158">
        <v>4</v>
      </c>
      <c r="AR59" s="159">
        <v>0</v>
      </c>
      <c r="AS59" s="156">
        <v>3</v>
      </c>
      <c r="AT59" s="10">
        <v>3</v>
      </c>
      <c r="AU59" s="157">
        <v>3</v>
      </c>
      <c r="AV59" s="151">
        <v>0</v>
      </c>
      <c r="AW59" s="168">
        <v>0</v>
      </c>
    </row>
    <row r="61" spans="1:49" x14ac:dyDescent="0.35">
      <c r="P61" s="2"/>
    </row>
    <row r="63" spans="1:49" x14ac:dyDescent="0.35">
      <c r="AS63" s="2"/>
      <c r="AT63" s="2"/>
      <c r="AU63" s="2"/>
    </row>
    <row r="64" spans="1:49" x14ac:dyDescent="0.35">
      <c r="P64" s="2"/>
      <c r="AS64" s="2"/>
      <c r="AT64" s="2"/>
      <c r="AU64" s="2"/>
    </row>
    <row r="65" spans="13:47" x14ac:dyDescent="0.35">
      <c r="P65" s="2"/>
      <c r="AS65" s="2"/>
      <c r="AT65" s="2"/>
      <c r="AU65" s="2"/>
    </row>
    <row r="66" spans="13:47" x14ac:dyDescent="0.35">
      <c r="P66" s="2"/>
      <c r="AS66" s="143"/>
      <c r="AT66" s="143"/>
      <c r="AU66" s="143"/>
    </row>
    <row r="67" spans="13:47" x14ac:dyDescent="0.35">
      <c r="P67" s="2"/>
    </row>
    <row r="68" spans="13:47" x14ac:dyDescent="0.35">
      <c r="P68" s="2"/>
    </row>
    <row r="72" spans="13:47" x14ac:dyDescent="0.35">
      <c r="M72" s="141"/>
      <c r="N72" s="138"/>
    </row>
    <row r="73" spans="13:47" x14ac:dyDescent="0.35">
      <c r="M73" s="141"/>
    </row>
    <row r="75" spans="13:47" x14ac:dyDescent="0.35">
      <c r="M75" s="141"/>
      <c r="R75" s="137"/>
    </row>
  </sheetData>
  <mergeCells count="20">
    <mergeCell ref="C6:H6"/>
    <mergeCell ref="J6:L6"/>
    <mergeCell ref="C7:H7"/>
    <mergeCell ref="J7:L7"/>
    <mergeCell ref="Q7:W7"/>
    <mergeCell ref="AS6:AU6"/>
    <mergeCell ref="AV6:AW6"/>
    <mergeCell ref="Q6:W6"/>
    <mergeCell ref="Y6:AA6"/>
    <mergeCell ref="AB7:AG7"/>
    <mergeCell ref="Y7:AA7"/>
    <mergeCell ref="AH6:AJ6"/>
    <mergeCell ref="AK6:AM6"/>
    <mergeCell ref="AB6:AG6"/>
    <mergeCell ref="AN6:AQ6"/>
    <mergeCell ref="AH7:AJ7"/>
    <mergeCell ref="AK7:AM7"/>
    <mergeCell ref="AN7:AQ7"/>
    <mergeCell ref="AS7:AU7"/>
    <mergeCell ref="AV7:AW7"/>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7F4D-324F-4068-9C5C-7B391D6346C5}">
  <dimension ref="A1:BG54"/>
  <sheetViews>
    <sheetView workbookViewId="0">
      <selection activeCell="H5" sqref="H5"/>
    </sheetView>
  </sheetViews>
  <sheetFormatPr defaultRowHeight="14.5" x14ac:dyDescent="0.35"/>
  <cols>
    <col min="1" max="1" width="13" customWidth="1"/>
    <col min="8" max="8" width="19.1796875" customWidth="1"/>
    <col min="14" max="14" width="9.08984375" customWidth="1"/>
    <col min="16" max="16" width="14.6328125" customWidth="1"/>
    <col min="18" max="18" width="11.6328125" customWidth="1"/>
    <col min="19" max="19" width="11.08984375" customWidth="1"/>
    <col min="23" max="23" width="12.81640625" customWidth="1"/>
    <col min="24" max="24" width="11.36328125" customWidth="1"/>
    <col min="25" max="25" width="12" customWidth="1"/>
    <col min="26" max="26" width="11.08984375" customWidth="1"/>
    <col min="31" max="31" width="11.26953125" customWidth="1"/>
    <col min="32" max="32" width="13.08984375" customWidth="1"/>
    <col min="33" max="33" width="12.7265625" customWidth="1"/>
    <col min="37" max="37" width="14" customWidth="1"/>
    <col min="38" max="38" width="11.81640625" customWidth="1"/>
    <col min="39" max="39" width="12.26953125" customWidth="1"/>
    <col min="41" max="41" width="17" customWidth="1"/>
    <col min="42" max="42" width="14.7265625" customWidth="1"/>
    <col min="44" max="44" width="17.08984375" customWidth="1"/>
    <col min="45" max="45" width="20.08984375" customWidth="1"/>
    <col min="46" max="46" width="11.36328125" customWidth="1"/>
    <col min="47" max="47" width="15.08984375" customWidth="1"/>
    <col min="48" max="48" width="11.36328125" customWidth="1"/>
    <col min="49" max="49" width="12.6328125" customWidth="1"/>
    <col min="50" max="50" width="12.08984375" customWidth="1"/>
    <col min="51" max="51" width="14.81640625" customWidth="1"/>
    <col min="52" max="52" width="16.08984375" customWidth="1"/>
    <col min="53" max="53" width="10.7265625" customWidth="1"/>
    <col min="54" max="54" width="13.08984375" customWidth="1"/>
    <col min="55" max="55" width="18.6328125" customWidth="1"/>
    <col min="56" max="56" width="16" customWidth="1"/>
    <col min="57" max="57" width="14.26953125" customWidth="1"/>
    <col min="58" max="58" width="17" customWidth="1"/>
    <col min="59" max="59" width="16.81640625" customWidth="1"/>
  </cols>
  <sheetData>
    <row r="1" spans="1:59" s="119" customFormat="1" ht="120.75" customHeight="1" x14ac:dyDescent="0.35">
      <c r="A1" s="148" t="str">
        <f>'01_In-person Questionnaire'!A7</f>
        <v>Questionnaire</v>
      </c>
      <c r="B1" s="127" t="s">
        <v>479</v>
      </c>
      <c r="C1" s="202" t="s">
        <v>482</v>
      </c>
      <c r="D1" s="202"/>
      <c r="E1" s="202"/>
      <c r="F1" s="202"/>
      <c r="G1" s="202"/>
      <c r="H1" s="131" t="s">
        <v>480</v>
      </c>
      <c r="I1" s="203" t="s">
        <v>483</v>
      </c>
      <c r="J1" s="203"/>
      <c r="K1" s="203"/>
      <c r="L1" s="203"/>
      <c r="M1" s="203"/>
      <c r="N1" s="125" t="s">
        <v>481</v>
      </c>
      <c r="O1" s="204" t="s">
        <v>464</v>
      </c>
      <c r="P1" s="204"/>
      <c r="Q1" s="204"/>
      <c r="R1" s="204"/>
      <c r="S1" s="204"/>
      <c r="T1" s="204"/>
      <c r="U1" s="110" t="s">
        <v>467</v>
      </c>
      <c r="V1" s="205" t="s">
        <v>464</v>
      </c>
      <c r="W1" s="205"/>
      <c r="X1" s="205"/>
      <c r="Y1" s="205"/>
      <c r="Z1" s="205"/>
      <c r="AA1" s="206"/>
      <c r="AB1" s="111" t="s">
        <v>465</v>
      </c>
      <c r="AC1" s="207" t="s">
        <v>470</v>
      </c>
      <c r="AD1" s="207"/>
      <c r="AE1" s="207"/>
      <c r="AF1" s="207"/>
      <c r="AG1" s="207"/>
      <c r="AH1" s="112" t="s">
        <v>465</v>
      </c>
      <c r="AI1" s="208" t="s">
        <v>470</v>
      </c>
      <c r="AJ1" s="208"/>
      <c r="AK1" s="208"/>
      <c r="AL1" s="208"/>
      <c r="AM1" s="209"/>
      <c r="AN1" s="113" t="s">
        <v>468</v>
      </c>
      <c r="AO1" s="210" t="s">
        <v>42</v>
      </c>
      <c r="AP1" s="210"/>
      <c r="AQ1" s="114" t="s">
        <v>468</v>
      </c>
      <c r="AR1" s="211" t="s">
        <v>42</v>
      </c>
      <c r="AS1" s="212"/>
      <c r="AT1" s="115" t="s">
        <v>472</v>
      </c>
      <c r="AU1" s="213" t="s">
        <v>43</v>
      </c>
      <c r="AV1" s="213"/>
      <c r="AW1" s="213"/>
      <c r="AX1" s="116" t="str">
        <f>AT1</f>
        <v>Q8a.</v>
      </c>
      <c r="AY1" s="214" t="s">
        <v>43</v>
      </c>
      <c r="AZ1" s="214"/>
      <c r="BA1" s="215"/>
      <c r="BB1" s="117" t="s">
        <v>471</v>
      </c>
      <c r="BC1" s="216" t="s">
        <v>43</v>
      </c>
      <c r="BD1" s="216"/>
      <c r="BE1" s="118" t="str">
        <f>BB1</f>
        <v>Q9.</v>
      </c>
      <c r="BF1" s="200" t="s">
        <v>43</v>
      </c>
      <c r="BG1" s="201"/>
    </row>
    <row r="2" spans="1:59" x14ac:dyDescent="0.35">
      <c r="A2" s="74"/>
      <c r="B2" s="128" t="s">
        <v>462</v>
      </c>
      <c r="C2" s="129"/>
      <c r="D2" s="129"/>
      <c r="E2" s="129"/>
      <c r="F2" s="129"/>
      <c r="G2" s="129"/>
      <c r="H2" s="132" t="s">
        <v>463</v>
      </c>
      <c r="I2" s="133"/>
      <c r="J2" s="133"/>
      <c r="K2" s="133"/>
      <c r="L2" s="133"/>
      <c r="M2" s="133"/>
      <c r="N2" s="74" t="s">
        <v>462</v>
      </c>
      <c r="O2" s="74"/>
      <c r="P2" s="74"/>
      <c r="Q2" s="74"/>
      <c r="R2" s="74"/>
      <c r="S2" s="74"/>
      <c r="T2" s="74"/>
      <c r="U2" s="75" t="s">
        <v>463</v>
      </c>
      <c r="V2" s="75"/>
      <c r="W2" s="75"/>
      <c r="X2" s="75"/>
      <c r="Y2" s="75"/>
      <c r="Z2" s="75"/>
      <c r="AA2" s="87"/>
      <c r="AB2" s="77" t="s">
        <v>462</v>
      </c>
      <c r="AC2" s="77"/>
      <c r="AD2" s="77"/>
      <c r="AE2" s="77"/>
      <c r="AF2" s="77"/>
      <c r="AG2" s="77"/>
      <c r="AH2" s="79" t="s">
        <v>466</v>
      </c>
      <c r="AI2" s="79"/>
      <c r="AJ2" s="79"/>
      <c r="AK2" s="79"/>
      <c r="AL2" s="79"/>
      <c r="AM2" s="89"/>
      <c r="AN2" s="80" t="s">
        <v>469</v>
      </c>
      <c r="AO2" s="80"/>
      <c r="AP2" s="80"/>
      <c r="AQ2" s="81" t="s">
        <v>466</v>
      </c>
      <c r="AR2" s="81"/>
      <c r="AS2" s="91"/>
      <c r="AT2" s="83" t="s">
        <v>469</v>
      </c>
      <c r="AU2" s="83"/>
      <c r="AV2" s="83"/>
      <c r="AW2" s="83"/>
      <c r="AX2" s="84" t="s">
        <v>466</v>
      </c>
      <c r="AY2" s="84"/>
      <c r="AZ2" s="84"/>
      <c r="BA2" s="93"/>
      <c r="BB2" s="85" t="s">
        <v>469</v>
      </c>
      <c r="BC2" s="85"/>
      <c r="BD2" s="85"/>
      <c r="BE2" s="86" t="s">
        <v>466</v>
      </c>
      <c r="BF2" s="86"/>
      <c r="BG2" s="94"/>
    </row>
    <row r="3" spans="1:59" s="11" customFormat="1" ht="101.5" x14ac:dyDescent="0.35">
      <c r="A3" s="95"/>
      <c r="B3" s="130" t="str">
        <f>'01_In-person Questionnaire'!C8</f>
        <v>Seminars / talks/ conferences online or offline</v>
      </c>
      <c r="C3" s="130" t="str">
        <f>'01_In-person Questionnaire'!D8</f>
        <v>Peer-reviewed scientific papers</v>
      </c>
      <c r="D3" s="130" t="str">
        <f>'01_In-person Questionnaire'!E8</f>
        <v>Science advisors</v>
      </c>
      <c r="E3" s="130" t="str">
        <f>'01_In-person Questionnaire'!F8</f>
        <v>In-depth scientific reports e.g. IPCC reports</v>
      </c>
      <c r="F3" s="130" t="str">
        <f>'01_In-person Questionnaire'!G8</f>
        <v>Science briefing notes e.g. CIFOR 'briefings'</v>
      </c>
      <c r="G3" s="130" t="str">
        <f>'01_In-person Questionnaire'!H8</f>
        <v>Social media</v>
      </c>
      <c r="H3" s="134" t="str">
        <f>B3</f>
        <v>Seminars / talks/ conferences online or offline</v>
      </c>
      <c r="I3" s="134" t="str">
        <f t="shared" ref="I3:M3" si="0">C3</f>
        <v>Peer-reviewed scientific papers</v>
      </c>
      <c r="J3" s="134" t="str">
        <f t="shared" si="0"/>
        <v>Science advisors</v>
      </c>
      <c r="K3" s="134" t="str">
        <f t="shared" si="0"/>
        <v>In-depth scientific reports e.g. IPCC reports</v>
      </c>
      <c r="L3" s="134" t="str">
        <f t="shared" si="0"/>
        <v>Science briefing notes e.g. CIFOR 'briefings'</v>
      </c>
      <c r="M3" s="134" t="str">
        <f t="shared" si="0"/>
        <v>Social media</v>
      </c>
      <c r="N3" s="95" t="str">
        <f>'01_In-person Questionnaire'!Q8</f>
        <v>Fund-raising</v>
      </c>
      <c r="O3" s="95" t="str">
        <f>'01_In-person Questionnaire'!R8</f>
        <v>Policy / advocacy</v>
      </c>
      <c r="P3" s="95" t="str">
        <f>'01_In-person Questionnaire'!S8</f>
        <v>Protected area management</v>
      </c>
      <c r="Q3" s="95" t="str">
        <f>'01_In-person Questionnaire'!T8</f>
        <v>Awareness raising</v>
      </c>
      <c r="R3" s="95" t="str">
        <f>'01_In-person Questionnaire'!U8</f>
        <v>Livelihoods</v>
      </c>
      <c r="S3" s="95" t="str">
        <f>'01_In-person Questionnaire'!V8</f>
        <v>Behaviour change</v>
      </c>
      <c r="T3" s="95" t="str">
        <f>'01_In-person Questionnaire'!W8</f>
        <v>Research</v>
      </c>
      <c r="U3" s="96" t="str">
        <f>N3</f>
        <v>Fund-raising</v>
      </c>
      <c r="V3" s="96" t="str">
        <f t="shared" ref="V3:Z3" si="1">O3</f>
        <v>Policy / advocacy</v>
      </c>
      <c r="W3" s="96" t="str">
        <f t="shared" si="1"/>
        <v>Protected area management</v>
      </c>
      <c r="X3" s="96" t="str">
        <f t="shared" si="1"/>
        <v>Awareness raising</v>
      </c>
      <c r="Y3" s="96" t="str">
        <f t="shared" si="1"/>
        <v>Livelihoods</v>
      </c>
      <c r="Z3" s="96" t="str">
        <f t="shared" si="1"/>
        <v>Behaviour change</v>
      </c>
      <c r="AA3" s="97" t="str">
        <f>T3</f>
        <v>Research</v>
      </c>
      <c r="AB3" s="98" t="str">
        <f>'01_In-person Questionnaire'!AB8</f>
        <v>Temperature data</v>
      </c>
      <c r="AC3" s="98" t="str">
        <f>'01_In-person Questionnaire'!AC8</f>
        <v>Rainfall data</v>
      </c>
      <c r="AD3" s="98" t="str">
        <f>'01_In-person Questionnaire'!AD8</f>
        <v>Outcomes – health</v>
      </c>
      <c r="AE3" s="98" t="str">
        <f>'01_In-person Questionnaire'!AE8</f>
        <v>Outcomes – economy</v>
      </c>
      <c r="AF3" s="98" t="str">
        <f>'01_In-person Questionnaire'!AF8</f>
        <v>Outcomes – agriculture</v>
      </c>
      <c r="AG3" s="98" t="str">
        <f>'01_In-person Questionnaire'!AG8</f>
        <v>Outcomes – biodiversity</v>
      </c>
      <c r="AH3" s="99" t="str">
        <f>AB3</f>
        <v>Temperature data</v>
      </c>
      <c r="AI3" s="99" t="str">
        <f t="shared" ref="AI3:AM3" si="2">AC3</f>
        <v>Rainfall data</v>
      </c>
      <c r="AJ3" s="99" t="str">
        <f t="shared" si="2"/>
        <v>Outcomes – health</v>
      </c>
      <c r="AK3" s="99" t="str">
        <f t="shared" si="2"/>
        <v>Outcomes – economy</v>
      </c>
      <c r="AL3" s="99" t="str">
        <f t="shared" si="2"/>
        <v>Outcomes – agriculture</v>
      </c>
      <c r="AM3" s="100" t="str">
        <f t="shared" si="2"/>
        <v>Outcomes – biodiversity</v>
      </c>
      <c r="AN3" s="101" t="str">
        <f>'01_In-person Questionnaire'!AN8</f>
        <v>Online map-based app</v>
      </c>
      <c r="AO3" s="101" t="str">
        <f>'01_In-person Questionnaire'!AO8</f>
        <v xml:space="preserve">Decision-making framework </v>
      </c>
      <c r="AP3" s="101" t="str">
        <f>'01_In-person Questionnaire'!AP8</f>
        <v>Information exchange network</v>
      </c>
      <c r="AQ3" s="102" t="str">
        <f>AN3</f>
        <v>Online map-based app</v>
      </c>
      <c r="AR3" s="102" t="str">
        <f t="shared" ref="AR3:AS3" si="3">AO3</f>
        <v xml:space="preserve">Decision-making framework </v>
      </c>
      <c r="AS3" s="103" t="str">
        <f t="shared" si="3"/>
        <v>Information exchange network</v>
      </c>
      <c r="AT3" s="104" t="str">
        <f>'01_In-person Questionnaire'!AN8</f>
        <v>Online map-based app</v>
      </c>
      <c r="AU3" s="104" t="str">
        <f>'01_In-person Questionnaire'!AO8</f>
        <v xml:space="preserve">Decision-making framework </v>
      </c>
      <c r="AV3" s="104" t="str">
        <f>'01_In-person Questionnaire'!AP8</f>
        <v>Information exchange network</v>
      </c>
      <c r="AW3" s="104" t="str">
        <f>'01_In-person Questionnaire'!AQ8</f>
        <v>Research summary document</v>
      </c>
      <c r="AX3" s="105" t="str">
        <f>AT3</f>
        <v>Online map-based app</v>
      </c>
      <c r="AY3" s="105" t="str">
        <f t="shared" ref="AY3:BA3" si="4">AU3</f>
        <v xml:space="preserve">Decision-making framework </v>
      </c>
      <c r="AZ3" s="105" t="str">
        <f t="shared" si="4"/>
        <v>Information exchange network</v>
      </c>
      <c r="BA3" s="106" t="str">
        <f t="shared" si="4"/>
        <v>Research summary document</v>
      </c>
      <c r="BB3" s="107" t="str">
        <f>'01_In-person Questionnaire'!AS8</f>
        <v>Benefits of forests to local climate</v>
      </c>
      <c r="BC3" s="107" t="str">
        <f>'01_In-person Questionnaire'!AT8</f>
        <v>Benefits of forest restoration to local climate</v>
      </c>
      <c r="BD3" s="107" t="str">
        <f>'01_In-person Questionnaire'!AU8</f>
        <v>Risks of deforestation to local climate</v>
      </c>
      <c r="BE3" s="108" t="str">
        <f>BB3</f>
        <v>Benefits of forests to local climate</v>
      </c>
      <c r="BF3" s="108" t="str">
        <f t="shared" ref="BF3:BG3" si="5">BC3</f>
        <v>Benefits of forest restoration to local climate</v>
      </c>
      <c r="BG3" s="109" t="str">
        <f t="shared" si="5"/>
        <v>Risks of deforestation to local climate</v>
      </c>
    </row>
    <row r="4" spans="1:59" x14ac:dyDescent="0.35">
      <c r="A4" s="74">
        <f>'01_In-person Questionnaire'!A9</f>
        <v>1</v>
      </c>
      <c r="B4" s="129">
        <f>'01_In-person Questionnaire'!C9</f>
        <v>5</v>
      </c>
      <c r="C4" s="129">
        <f>'01_In-person Questionnaire'!D9</f>
        <v>3</v>
      </c>
      <c r="D4" s="129">
        <f>'01_In-person Questionnaire'!E9</f>
        <v>2</v>
      </c>
      <c r="E4" s="129">
        <f>'01_In-person Questionnaire'!F9</f>
        <v>3</v>
      </c>
      <c r="F4" s="129">
        <f>'01_In-person Questionnaire'!G9</f>
        <v>2</v>
      </c>
      <c r="G4" s="129">
        <f>'01_In-person Questionnaire'!H9</f>
        <v>5</v>
      </c>
      <c r="H4" s="135">
        <f>B4+(21-SUM(B4:G4))/COUNT(B4:G4)</f>
        <v>5.166666666666667</v>
      </c>
      <c r="I4" s="135">
        <f>C4+(21-SUM(B4:G4))/COUNT(B4:G4)</f>
        <v>3.1666666666666665</v>
      </c>
      <c r="J4" s="135">
        <f>D4+(21-SUM(B4:G4))/COUNT(B4:G4)</f>
        <v>2.1666666666666665</v>
      </c>
      <c r="K4" s="135">
        <f>E4+(21-SUM(B4:G4))/COUNT(B4:G4)</f>
        <v>3.1666666666666665</v>
      </c>
      <c r="L4" s="135">
        <f>F4+(21-SUM(B4:G4))/COUNT(B4:G4)</f>
        <v>2.1666666666666665</v>
      </c>
      <c r="M4" s="135">
        <f>G4+(21-SUM(B4:G4))/COUNT(B4:G4)</f>
        <v>5.166666666666667</v>
      </c>
      <c r="N4" s="142">
        <f>'01_In-person Questionnaire'!Q9</f>
        <v>5</v>
      </c>
      <c r="O4" s="142">
        <f>'01_In-person Questionnaire'!R9</f>
        <v>3</v>
      </c>
      <c r="P4" s="142">
        <f>'01_In-person Questionnaire'!S9</f>
        <v>6</v>
      </c>
      <c r="Q4" s="142">
        <f>'01_In-person Questionnaire'!T9</f>
        <v>7</v>
      </c>
      <c r="R4" s="142">
        <f>'01_In-person Questionnaire'!U9</f>
        <v>4</v>
      </c>
      <c r="S4" s="142">
        <f>'01_In-person Questionnaire'!V9</f>
        <v>6</v>
      </c>
      <c r="T4" s="142">
        <f>'01_In-person Questionnaire'!W9</f>
        <v>7</v>
      </c>
      <c r="U4" s="76">
        <f t="shared" ref="U4:U54" si="6">N4+(28-SUM(N4:T4))/COUNT(N4:T4)</f>
        <v>3.5714285714285712</v>
      </c>
      <c r="V4" s="76">
        <f t="shared" ref="V4:V54" si="7">O4+(28-SUM(N4:T4))/COUNT(N4:T4)</f>
        <v>1.5714285714285714</v>
      </c>
      <c r="W4" s="76">
        <f t="shared" ref="W4:W54" si="8">P4+(28-SUM(N4:T4))/COUNT(N4:T4)</f>
        <v>4.5714285714285712</v>
      </c>
      <c r="X4" s="76">
        <f t="shared" ref="X4:X54" si="9">Q4+(28-SUM(N4:T4))/COUNT(N4:T4)</f>
        <v>5.5714285714285712</v>
      </c>
      <c r="Y4" s="76">
        <f t="shared" ref="Y4:Y54" si="10">R4+(28-SUM(N4:T4))/COUNT(N4:T4)</f>
        <v>2.5714285714285712</v>
      </c>
      <c r="Z4" s="76">
        <f t="shared" ref="Z4:Z54" si="11">S4+(28-SUM(N4:T4))/COUNT(N4:T4)</f>
        <v>4.5714285714285712</v>
      </c>
      <c r="AA4" s="88">
        <f t="shared" ref="AA4:AA35" si="12">T4+(28-SUM(N4:T4))/COUNT(N4:T4)</f>
        <v>5.5714285714285712</v>
      </c>
      <c r="AB4" s="77">
        <f>'01_In-person Questionnaire'!AB9</f>
        <v>6</v>
      </c>
      <c r="AC4" s="77">
        <f>'01_In-person Questionnaire'!AC9</f>
        <v>6</v>
      </c>
      <c r="AD4" s="77">
        <f>'01_In-person Questionnaire'!AD9</f>
        <v>4</v>
      </c>
      <c r="AE4" s="77">
        <f>'01_In-person Questionnaire'!AE9</f>
        <v>5</v>
      </c>
      <c r="AF4" s="77">
        <f>'01_In-person Questionnaire'!AF9</f>
        <v>5</v>
      </c>
      <c r="AG4" s="77">
        <f>'01_In-person Questionnaire'!AG9</f>
        <v>6</v>
      </c>
      <c r="AH4" s="78">
        <f>AB4+(21-SUM(AB4:AG4))/COUNT(AB4:AG4)</f>
        <v>4.166666666666667</v>
      </c>
      <c r="AI4" s="78">
        <f>AC4+(21-SUM(AB4:AG4))/COUNT(AB4:AG4)</f>
        <v>4.166666666666667</v>
      </c>
      <c r="AJ4" s="78">
        <f>AD4+(21-SUM(AB4:AG4))/COUNT(AB4:AG4)</f>
        <v>2.166666666666667</v>
      </c>
      <c r="AK4" s="78">
        <f>AE4+(21-SUM(AB4:AG4))/COUNT(AB4:AG4)</f>
        <v>3.166666666666667</v>
      </c>
      <c r="AL4" s="78">
        <f>AF4+(21-SUM(AB4:AG4))/COUNT(AB4:AG4)</f>
        <v>3.166666666666667</v>
      </c>
      <c r="AM4" s="90">
        <f>AG4+(21-SUM(AB4:AG4))/COUNT(AB4:AG4)</f>
        <v>4.166666666666667</v>
      </c>
      <c r="AN4" s="80">
        <f>'01_In-person Questionnaire'!AK9</f>
        <v>2</v>
      </c>
      <c r="AO4" s="80">
        <f>'01_In-person Questionnaire'!AL9</f>
        <v>2</v>
      </c>
      <c r="AP4" s="80">
        <f>'01_In-person Questionnaire'!AM9</f>
        <v>3</v>
      </c>
      <c r="AQ4" s="82">
        <f>AN4+(6-SUM(AN4:AP4))/COUNT(AN4:AP4)</f>
        <v>1.6666666666666667</v>
      </c>
      <c r="AR4" s="82">
        <f>AO4+(6-SUM(AN4:AP4))/COUNT(AN4:AP4)</f>
        <v>1.6666666666666667</v>
      </c>
      <c r="AS4" s="92">
        <f>AP4+(6-SUM(AN4:AP4))/COUNT(AN4:AP4)</f>
        <v>2.6666666666666665</v>
      </c>
      <c r="AT4" s="83">
        <f>'01_In-person Questionnaire'!AN9</f>
        <v>4</v>
      </c>
      <c r="AU4" s="83">
        <f>'01_In-person Questionnaire'!AO9</f>
        <v>4</v>
      </c>
      <c r="AV4" s="83">
        <f>'01_In-person Questionnaire'!AP9</f>
        <v>3</v>
      </c>
      <c r="AW4" s="83">
        <f>'01_In-person Questionnaire'!AQ9</f>
        <v>4</v>
      </c>
      <c r="AX4" s="146">
        <f>AT4+(10-SUM(AT4:AW4))/COUNT(AT4:AW4)</f>
        <v>2.75</v>
      </c>
      <c r="AY4" s="146">
        <f>AU4+(10-SUM(AT4:AW4))/COUNT(AT4:AW4)</f>
        <v>2.75</v>
      </c>
      <c r="AZ4" s="146">
        <f>AV4+(10-SUM(AT4:AW4))/COUNT(AT4:AW4)</f>
        <v>1.75</v>
      </c>
      <c r="BA4" s="147">
        <f>AW4+(10-SUM(AT4:AW4))/COUNT(AT4:AW4)</f>
        <v>2.75</v>
      </c>
      <c r="BB4" s="85">
        <f>'01_In-person Questionnaire'!AS9</f>
        <v>3</v>
      </c>
      <c r="BC4" s="85">
        <f>'01_In-person Questionnaire'!AT9</f>
        <v>2</v>
      </c>
      <c r="BD4" s="85">
        <f>'01_In-person Questionnaire'!AU9</f>
        <v>3</v>
      </c>
      <c r="BE4" s="144">
        <f>BB4+(6-SUM(BB4:BD4))/COUNT(BB4:BD4)</f>
        <v>2.3333333333333335</v>
      </c>
      <c r="BF4" s="144">
        <f>BC4+(6-SUM(BB4:BD4))/COUNT(BB4:BD4)</f>
        <v>1.3333333333333335</v>
      </c>
      <c r="BG4" s="145">
        <f>BD4+(6-SUM(BB4:BD4))/COUNT(BB4:BD4)</f>
        <v>2.3333333333333335</v>
      </c>
    </row>
    <row r="5" spans="1:59" x14ac:dyDescent="0.35">
      <c r="A5" s="74">
        <f>'01_In-person Questionnaire'!A10</f>
        <v>2</v>
      </c>
      <c r="B5" s="129">
        <f>'01_In-person Questionnaire'!C10</f>
        <v>5</v>
      </c>
      <c r="C5" s="129">
        <f>'01_In-person Questionnaire'!D10</f>
        <v>5</v>
      </c>
      <c r="D5" s="129">
        <f>'01_In-person Questionnaire'!E10</f>
        <v>4</v>
      </c>
      <c r="E5" s="129">
        <f>'01_In-person Questionnaire'!F10</f>
        <v>5</v>
      </c>
      <c r="F5" s="129">
        <f>'01_In-person Questionnaire'!G10</f>
        <v>3</v>
      </c>
      <c r="G5" s="129">
        <f>'01_In-person Questionnaire'!H10</f>
        <v>0</v>
      </c>
      <c r="H5" s="135">
        <f t="shared" ref="H5:H54" si="13">B5+(21-SUM(B5:G5))/COUNT(B5:G5)</f>
        <v>4.833333333333333</v>
      </c>
      <c r="I5" s="135">
        <f t="shared" ref="I5:I54" si="14">C5+(21-SUM(B5:G5))/COUNT(B5:G5)</f>
        <v>4.833333333333333</v>
      </c>
      <c r="J5" s="135">
        <f t="shared" ref="J5:J54" si="15">D5+(21-SUM(B5:G5))/COUNT(B5:G5)</f>
        <v>3.8333333333333335</v>
      </c>
      <c r="K5" s="135">
        <f t="shared" ref="K5:K54" si="16">E5+(21-SUM(B5:G5))/COUNT(B5:G5)</f>
        <v>4.833333333333333</v>
      </c>
      <c r="L5" s="135">
        <f t="shared" ref="L5:L54" si="17">F5+(21-SUM(B5:G5))/COUNT(B5:G5)</f>
        <v>2.8333333333333335</v>
      </c>
      <c r="M5" s="135">
        <f t="shared" ref="M5:M54" si="18">G5+(21-SUM(B5:G5))/COUNT(B5:G5)</f>
        <v>-0.16666666666666666</v>
      </c>
      <c r="N5" s="142">
        <f>'01_In-person Questionnaire'!Q10</f>
        <v>5</v>
      </c>
      <c r="O5" s="142">
        <f>'01_In-person Questionnaire'!R10</f>
        <v>7</v>
      </c>
      <c r="P5" s="142">
        <f>'01_In-person Questionnaire'!S10</f>
        <v>6</v>
      </c>
      <c r="Q5" s="142">
        <f>'01_In-person Questionnaire'!T10</f>
        <v>4</v>
      </c>
      <c r="R5" s="142">
        <f>'01_In-person Questionnaire'!U10</f>
        <v>3</v>
      </c>
      <c r="S5" s="142">
        <f>'01_In-person Questionnaire'!V10</f>
        <v>2</v>
      </c>
      <c r="T5" s="142">
        <f>'01_In-person Questionnaire'!W10</f>
        <v>7</v>
      </c>
      <c r="U5" s="76">
        <f t="shared" si="6"/>
        <v>4.1428571428571432</v>
      </c>
      <c r="V5" s="76">
        <f t="shared" si="7"/>
        <v>6.1428571428571432</v>
      </c>
      <c r="W5" s="76">
        <f t="shared" si="8"/>
        <v>5.1428571428571432</v>
      </c>
      <c r="X5" s="76">
        <f t="shared" si="9"/>
        <v>3.1428571428571428</v>
      </c>
      <c r="Y5" s="76">
        <f t="shared" si="10"/>
        <v>2.1428571428571428</v>
      </c>
      <c r="Z5" s="76">
        <f t="shared" si="11"/>
        <v>1.1428571428571428</v>
      </c>
      <c r="AA5" s="88">
        <f t="shared" si="12"/>
        <v>6.1428571428571432</v>
      </c>
      <c r="AB5" s="77">
        <f>'01_In-person Questionnaire'!AB10</f>
        <v>3</v>
      </c>
      <c r="AC5" s="77">
        <f>'01_In-person Questionnaire'!AC10</f>
        <v>4</v>
      </c>
      <c r="AD5" s="77">
        <f>'01_In-person Questionnaire'!AD10</f>
        <v>2</v>
      </c>
      <c r="AE5" s="77">
        <f>'01_In-person Questionnaire'!AE10</f>
        <v>1</v>
      </c>
      <c r="AF5" s="77">
        <f>'01_In-person Questionnaire'!AF10</f>
        <v>5</v>
      </c>
      <c r="AG5" s="77">
        <f>'01_In-person Questionnaire'!AG10</f>
        <v>6</v>
      </c>
      <c r="AH5" s="78">
        <f t="shared" ref="AH5:AH54" si="19">AB5+(21-SUM(AB5:AG5))/COUNT(AB5:AG5)</f>
        <v>3</v>
      </c>
      <c r="AI5" s="78">
        <f t="shared" ref="AI5:AI54" si="20">AC5+(21-SUM(AB5:AG5))/COUNT(AB5:AG5)</f>
        <v>4</v>
      </c>
      <c r="AJ5" s="78">
        <f t="shared" ref="AJ5:AJ54" si="21">AD5+(21-SUM(AB5:AG5))/COUNT(AB5:AG5)</f>
        <v>2</v>
      </c>
      <c r="AK5" s="78">
        <f t="shared" ref="AK5:AK54" si="22">AE5+(21-SUM(AB5:AG5))/COUNT(AB5:AG5)</f>
        <v>1</v>
      </c>
      <c r="AL5" s="78">
        <f t="shared" ref="AL5:AL54" si="23">AF5+(21-SUM(AB5:AG5))/COUNT(AB5:AG5)</f>
        <v>5</v>
      </c>
      <c r="AM5" s="90">
        <f t="shared" ref="AM5:AM54" si="24">AG5+(21-SUM(AB5:AG5))/COUNT(AB5:AG5)</f>
        <v>6</v>
      </c>
      <c r="AN5" s="80">
        <f>'01_In-person Questionnaire'!AK10</f>
        <v>1</v>
      </c>
      <c r="AO5" s="80">
        <f>'01_In-person Questionnaire'!AL10</f>
        <v>2</v>
      </c>
      <c r="AP5" s="80">
        <f>'01_In-person Questionnaire'!AM10</f>
        <v>3</v>
      </c>
      <c r="AQ5" s="82">
        <f t="shared" ref="AQ5:AQ54" si="25">AN5+(6-SUM(AN5:AP5))/COUNT(AN5:AP5)</f>
        <v>1</v>
      </c>
      <c r="AR5" s="82">
        <f t="shared" ref="AR5:AR54" si="26">AO5+(6-SUM(AN5:AP5))/COUNT(AN5:AP5)</f>
        <v>2</v>
      </c>
      <c r="AS5" s="92">
        <f t="shared" ref="AS5:AS54" si="27">AP5+(6-SUM(AN5:AP5))/COUNT(AN5:AP5)</f>
        <v>3</v>
      </c>
      <c r="AT5" s="83">
        <f>'01_In-person Questionnaire'!AN10</f>
        <v>4</v>
      </c>
      <c r="AU5" s="83">
        <f>'01_In-person Questionnaire'!AO10</f>
        <v>3</v>
      </c>
      <c r="AV5" s="83">
        <f>'01_In-person Questionnaire'!AP10</f>
        <v>2</v>
      </c>
      <c r="AW5" s="83">
        <f>'01_In-person Questionnaire'!AQ10</f>
        <v>1</v>
      </c>
      <c r="AX5" s="146">
        <f t="shared" ref="AX5:AX54" si="28">AT5+(10-SUM(AT5:AW5))/COUNT(AT5:AW5)</f>
        <v>4</v>
      </c>
      <c r="AY5" s="146">
        <f t="shared" ref="AY5:AY54" si="29">AU5+(10-SUM(AT5:AW5))/COUNT(AT5:AW5)</f>
        <v>3</v>
      </c>
      <c r="AZ5" s="146">
        <f t="shared" ref="AZ5:AZ54" si="30">AV5+(10-SUM(AT5:AW5))/COUNT(AT5:AW5)</f>
        <v>2</v>
      </c>
      <c r="BA5" s="147">
        <f t="shared" ref="BA5:BA54" si="31">AW5+(10-SUM(AT5:AW5))/COUNT(AT5:AW5)</f>
        <v>1</v>
      </c>
      <c r="BB5" s="85">
        <f>'01_In-person Questionnaire'!AS10</f>
        <v>1</v>
      </c>
      <c r="BC5" s="85">
        <f>'01_In-person Questionnaire'!AT10</f>
        <v>2</v>
      </c>
      <c r="BD5" s="85">
        <f>'01_In-person Questionnaire'!AU10</f>
        <v>3</v>
      </c>
      <c r="BE5" s="144">
        <f t="shared" ref="BE5:BE54" si="32">BB5+(6-SUM(BB5:BD5))/COUNT(BB5:BD5)</f>
        <v>1</v>
      </c>
      <c r="BF5" s="144">
        <f t="shared" ref="BF5:BF54" si="33">BC5+(6-SUM(BB5:BD5))/COUNT(BB5:BD5)</f>
        <v>2</v>
      </c>
      <c r="BG5" s="145">
        <f t="shared" ref="BG5:BG54" si="34">BD5+(6-SUM(BB5:BD5))/COUNT(BB5:BD5)</f>
        <v>3</v>
      </c>
    </row>
    <row r="6" spans="1:59" x14ac:dyDescent="0.35">
      <c r="A6" s="74">
        <f>'01_In-person Questionnaire'!A11</f>
        <v>3</v>
      </c>
      <c r="B6" s="129">
        <f>'01_In-person Questionnaire'!C11</f>
        <v>3</v>
      </c>
      <c r="C6" s="129">
        <f>'01_In-person Questionnaire'!D11</f>
        <v>4</v>
      </c>
      <c r="D6" s="129">
        <f>'01_In-person Questionnaire'!E11</f>
        <v>4</v>
      </c>
      <c r="E6" s="129">
        <f>'01_In-person Questionnaire'!F11</f>
        <v>5</v>
      </c>
      <c r="F6" s="129">
        <f>'01_In-person Questionnaire'!G11</f>
        <v>2</v>
      </c>
      <c r="G6" s="129">
        <f>'01_In-person Questionnaire'!H11</f>
        <v>1</v>
      </c>
      <c r="H6" s="135">
        <f t="shared" si="13"/>
        <v>3.3333333333333335</v>
      </c>
      <c r="I6" s="135">
        <f t="shared" si="14"/>
        <v>4.333333333333333</v>
      </c>
      <c r="J6" s="135">
        <f t="shared" si="15"/>
        <v>4.333333333333333</v>
      </c>
      <c r="K6" s="135">
        <f t="shared" si="16"/>
        <v>5.333333333333333</v>
      </c>
      <c r="L6" s="135">
        <f t="shared" si="17"/>
        <v>2.3333333333333335</v>
      </c>
      <c r="M6" s="135">
        <f t="shared" si="18"/>
        <v>1.3333333333333333</v>
      </c>
      <c r="N6" s="142">
        <f>'01_In-person Questionnaire'!Q11</f>
        <v>2</v>
      </c>
      <c r="O6" s="142">
        <f>'01_In-person Questionnaire'!R11</f>
        <v>3</v>
      </c>
      <c r="P6" s="142">
        <f>'01_In-person Questionnaire'!S11</f>
        <v>5</v>
      </c>
      <c r="Q6" s="142">
        <f>'01_In-person Questionnaire'!T11</f>
        <v>6</v>
      </c>
      <c r="R6" s="142">
        <f>'01_In-person Questionnaire'!U11</f>
        <v>4</v>
      </c>
      <c r="S6" s="142">
        <f>'01_In-person Questionnaire'!V11</f>
        <v>7</v>
      </c>
      <c r="T6" s="142">
        <f>'01_In-person Questionnaire'!W11</f>
        <v>1</v>
      </c>
      <c r="U6" s="76">
        <f t="shared" si="6"/>
        <v>2</v>
      </c>
      <c r="V6" s="76">
        <f t="shared" si="7"/>
        <v>3</v>
      </c>
      <c r="W6" s="76">
        <f t="shared" si="8"/>
        <v>5</v>
      </c>
      <c r="X6" s="76">
        <f t="shared" si="9"/>
        <v>6</v>
      </c>
      <c r="Y6" s="76">
        <f t="shared" si="10"/>
        <v>4</v>
      </c>
      <c r="Z6" s="76">
        <f t="shared" si="11"/>
        <v>7</v>
      </c>
      <c r="AA6" s="88">
        <f t="shared" si="12"/>
        <v>1</v>
      </c>
      <c r="AB6" s="77">
        <f>'01_In-person Questionnaire'!AB11</f>
        <v>4</v>
      </c>
      <c r="AC6" s="77">
        <f>'01_In-person Questionnaire'!AC11</f>
        <v>6</v>
      </c>
      <c r="AD6" s="77">
        <f>'01_In-person Questionnaire'!AD11</f>
        <v>3</v>
      </c>
      <c r="AE6" s="77">
        <f>'01_In-person Questionnaire'!AE11</f>
        <v>1</v>
      </c>
      <c r="AF6" s="77">
        <f>'01_In-person Questionnaire'!AF11</f>
        <v>2</v>
      </c>
      <c r="AG6" s="77">
        <f>'01_In-person Questionnaire'!AG11</f>
        <v>5</v>
      </c>
      <c r="AH6" s="78">
        <f t="shared" si="19"/>
        <v>4</v>
      </c>
      <c r="AI6" s="78">
        <f t="shared" si="20"/>
        <v>6</v>
      </c>
      <c r="AJ6" s="78">
        <f t="shared" si="21"/>
        <v>3</v>
      </c>
      <c r="AK6" s="78">
        <f t="shared" si="22"/>
        <v>1</v>
      </c>
      <c r="AL6" s="78">
        <f t="shared" si="23"/>
        <v>2</v>
      </c>
      <c r="AM6" s="90">
        <f t="shared" si="24"/>
        <v>5</v>
      </c>
      <c r="AN6" s="80">
        <f>'01_In-person Questionnaire'!AK11</f>
        <v>1</v>
      </c>
      <c r="AO6" s="80">
        <f>'01_In-person Questionnaire'!AL11</f>
        <v>2</v>
      </c>
      <c r="AP6" s="80">
        <f>'01_In-person Questionnaire'!AM11</f>
        <v>3</v>
      </c>
      <c r="AQ6" s="82">
        <f t="shared" si="25"/>
        <v>1</v>
      </c>
      <c r="AR6" s="82">
        <f t="shared" si="26"/>
        <v>2</v>
      </c>
      <c r="AS6" s="92">
        <f t="shared" si="27"/>
        <v>3</v>
      </c>
      <c r="AT6" s="83">
        <f>'01_In-person Questionnaire'!AN11</f>
        <v>3</v>
      </c>
      <c r="AU6" s="83">
        <f>'01_In-person Questionnaire'!AO11</f>
        <v>4</v>
      </c>
      <c r="AV6" s="83">
        <f>'01_In-person Questionnaire'!AP11</f>
        <v>2</v>
      </c>
      <c r="AW6" s="83">
        <f>'01_In-person Questionnaire'!AQ11</f>
        <v>1</v>
      </c>
      <c r="AX6" s="146">
        <f t="shared" si="28"/>
        <v>3</v>
      </c>
      <c r="AY6" s="146">
        <f t="shared" si="29"/>
        <v>4</v>
      </c>
      <c r="AZ6" s="146">
        <f t="shared" si="30"/>
        <v>2</v>
      </c>
      <c r="BA6" s="147">
        <f t="shared" si="31"/>
        <v>1</v>
      </c>
      <c r="BB6" s="85">
        <f>'01_In-person Questionnaire'!AS11</f>
        <v>1</v>
      </c>
      <c r="BC6" s="85">
        <f>'01_In-person Questionnaire'!AT11</f>
        <v>2</v>
      </c>
      <c r="BD6" s="85">
        <f>'01_In-person Questionnaire'!AU11</f>
        <v>3</v>
      </c>
      <c r="BE6" s="144">
        <f t="shared" si="32"/>
        <v>1</v>
      </c>
      <c r="BF6" s="144">
        <f t="shared" si="33"/>
        <v>2</v>
      </c>
      <c r="BG6" s="145">
        <f t="shared" si="34"/>
        <v>3</v>
      </c>
    </row>
    <row r="7" spans="1:59" x14ac:dyDescent="0.35">
      <c r="A7" s="74">
        <f>'01_In-person Questionnaire'!A12</f>
        <v>4</v>
      </c>
      <c r="B7" s="129">
        <f>'01_In-person Questionnaire'!C12</f>
        <v>1</v>
      </c>
      <c r="C7" s="129">
        <f>'01_In-person Questionnaire'!D12</f>
        <v>2</v>
      </c>
      <c r="D7" s="129">
        <f>'01_In-person Questionnaire'!E12</f>
        <v>3</v>
      </c>
      <c r="E7" s="129">
        <f>'01_In-person Questionnaire'!F12</f>
        <v>0</v>
      </c>
      <c r="F7" s="129">
        <f>'01_In-person Questionnaire'!G12</f>
        <v>4</v>
      </c>
      <c r="G7" s="129">
        <f>'01_In-person Questionnaire'!H12</f>
        <v>5</v>
      </c>
      <c r="H7" s="135">
        <f t="shared" si="13"/>
        <v>2</v>
      </c>
      <c r="I7" s="135">
        <f t="shared" si="14"/>
        <v>3</v>
      </c>
      <c r="J7" s="135">
        <f t="shared" si="15"/>
        <v>4</v>
      </c>
      <c r="K7" s="135">
        <f t="shared" si="16"/>
        <v>1</v>
      </c>
      <c r="L7" s="135">
        <f t="shared" si="17"/>
        <v>5</v>
      </c>
      <c r="M7" s="135">
        <f t="shared" si="18"/>
        <v>6</v>
      </c>
      <c r="N7" s="142">
        <f>'01_In-person Questionnaire'!Q12</f>
        <v>5</v>
      </c>
      <c r="O7" s="142">
        <f>'01_In-person Questionnaire'!R12</f>
        <v>3</v>
      </c>
      <c r="P7" s="142">
        <f>'01_In-person Questionnaire'!S12</f>
        <v>6</v>
      </c>
      <c r="Q7" s="142">
        <f>'01_In-person Questionnaire'!T12</f>
        <v>2</v>
      </c>
      <c r="R7" s="142">
        <f>'01_In-person Questionnaire'!U12</f>
        <v>4</v>
      </c>
      <c r="S7" s="142">
        <f>'01_In-person Questionnaire'!V12</f>
        <v>0</v>
      </c>
      <c r="T7" s="142">
        <f>'01_In-person Questionnaire'!W12</f>
        <v>7</v>
      </c>
      <c r="U7" s="76">
        <f t="shared" si="6"/>
        <v>5.1428571428571432</v>
      </c>
      <c r="V7" s="76">
        <f t="shared" si="7"/>
        <v>3.1428571428571428</v>
      </c>
      <c r="W7" s="76">
        <f t="shared" si="8"/>
        <v>6.1428571428571432</v>
      </c>
      <c r="X7" s="76">
        <f t="shared" si="9"/>
        <v>2.1428571428571428</v>
      </c>
      <c r="Y7" s="76">
        <f t="shared" si="10"/>
        <v>4.1428571428571432</v>
      </c>
      <c r="Z7" s="76">
        <f t="shared" si="11"/>
        <v>0.14285714285714285</v>
      </c>
      <c r="AA7" s="88">
        <f t="shared" si="12"/>
        <v>7.1428571428571432</v>
      </c>
      <c r="AB7" s="77">
        <f>'01_In-person Questionnaire'!AB12</f>
        <v>6</v>
      </c>
      <c r="AC7" s="77">
        <f>'01_In-person Questionnaire'!AC12</f>
        <v>6</v>
      </c>
      <c r="AD7" s="77">
        <f>'01_In-person Questionnaire'!AD12</f>
        <v>5</v>
      </c>
      <c r="AE7" s="77">
        <f>'01_In-person Questionnaire'!AE12</f>
        <v>5</v>
      </c>
      <c r="AF7" s="77">
        <f>'01_In-person Questionnaire'!AF12</f>
        <v>6</v>
      </c>
      <c r="AG7" s="77">
        <f>'01_In-person Questionnaire'!AG12</f>
        <v>6</v>
      </c>
      <c r="AH7" s="78">
        <f t="shared" si="19"/>
        <v>3.8333333333333335</v>
      </c>
      <c r="AI7" s="78">
        <f t="shared" si="20"/>
        <v>3.8333333333333335</v>
      </c>
      <c r="AJ7" s="78">
        <f t="shared" si="21"/>
        <v>2.8333333333333335</v>
      </c>
      <c r="AK7" s="78">
        <f t="shared" si="22"/>
        <v>2.8333333333333335</v>
      </c>
      <c r="AL7" s="78">
        <f t="shared" si="23"/>
        <v>3.8333333333333335</v>
      </c>
      <c r="AM7" s="90">
        <f t="shared" si="24"/>
        <v>3.8333333333333335</v>
      </c>
      <c r="AN7" s="80">
        <f>'01_In-person Questionnaire'!AK12</f>
        <v>3</v>
      </c>
      <c r="AO7" s="80">
        <f>'01_In-person Questionnaire'!AL12</f>
        <v>3</v>
      </c>
      <c r="AP7" s="80">
        <f>'01_In-person Questionnaire'!AM12</f>
        <v>3</v>
      </c>
      <c r="AQ7" s="82">
        <f t="shared" si="25"/>
        <v>2</v>
      </c>
      <c r="AR7" s="82">
        <f t="shared" si="26"/>
        <v>2</v>
      </c>
      <c r="AS7" s="92">
        <f t="shared" si="27"/>
        <v>2</v>
      </c>
      <c r="AT7" s="83">
        <f>'01_In-person Questionnaire'!AN12</f>
        <v>4</v>
      </c>
      <c r="AU7" s="83">
        <f>'01_In-person Questionnaire'!AO12</f>
        <v>4</v>
      </c>
      <c r="AV7" s="83">
        <f>'01_In-person Questionnaire'!AP12</f>
        <v>3</v>
      </c>
      <c r="AW7" s="83">
        <f>'01_In-person Questionnaire'!AQ12</f>
        <v>4</v>
      </c>
      <c r="AX7" s="146">
        <f t="shared" si="28"/>
        <v>2.75</v>
      </c>
      <c r="AY7" s="146">
        <f t="shared" si="29"/>
        <v>2.75</v>
      </c>
      <c r="AZ7" s="146">
        <f t="shared" si="30"/>
        <v>1.75</v>
      </c>
      <c r="BA7" s="147">
        <f t="shared" si="31"/>
        <v>2.75</v>
      </c>
      <c r="BB7" s="85">
        <f>'01_In-person Questionnaire'!AS12</f>
        <v>3</v>
      </c>
      <c r="BC7" s="85">
        <f>'01_In-person Questionnaire'!AT12</f>
        <v>3</v>
      </c>
      <c r="BD7" s="85">
        <f>'01_In-person Questionnaire'!AU12</f>
        <v>3</v>
      </c>
      <c r="BE7" s="144">
        <f t="shared" si="32"/>
        <v>2</v>
      </c>
      <c r="BF7" s="144">
        <f t="shared" si="33"/>
        <v>2</v>
      </c>
      <c r="BG7" s="145">
        <f t="shared" si="34"/>
        <v>2</v>
      </c>
    </row>
    <row r="8" spans="1:59" x14ac:dyDescent="0.35">
      <c r="A8" s="74">
        <f>'01_In-person Questionnaire'!A13</f>
        <v>5</v>
      </c>
      <c r="B8" s="129">
        <f>'01_In-person Questionnaire'!C13</f>
        <v>1</v>
      </c>
      <c r="C8" s="129">
        <f>'01_In-person Questionnaire'!D13</f>
        <v>2</v>
      </c>
      <c r="D8" s="129">
        <f>'01_In-person Questionnaire'!E13</f>
        <v>1</v>
      </c>
      <c r="E8" s="129">
        <f>'01_In-person Questionnaire'!F13</f>
        <v>0</v>
      </c>
      <c r="F8" s="129">
        <f>'01_In-person Questionnaire'!G13</f>
        <v>3</v>
      </c>
      <c r="G8" s="129">
        <f>'01_In-person Questionnaire'!H13</f>
        <v>4</v>
      </c>
      <c r="H8" s="135">
        <f t="shared" si="13"/>
        <v>2.666666666666667</v>
      </c>
      <c r="I8" s="135">
        <f t="shared" si="14"/>
        <v>3.666666666666667</v>
      </c>
      <c r="J8" s="135">
        <f t="shared" si="15"/>
        <v>2.666666666666667</v>
      </c>
      <c r="K8" s="135">
        <f t="shared" si="16"/>
        <v>1.6666666666666667</v>
      </c>
      <c r="L8" s="135">
        <f t="shared" si="17"/>
        <v>4.666666666666667</v>
      </c>
      <c r="M8" s="135">
        <f t="shared" si="18"/>
        <v>5.666666666666667</v>
      </c>
      <c r="N8" s="142">
        <f>'01_In-person Questionnaire'!Q13</f>
        <v>6</v>
      </c>
      <c r="O8" s="142">
        <f>'01_In-person Questionnaire'!R13</f>
        <v>6</v>
      </c>
      <c r="P8" s="142">
        <f>'01_In-person Questionnaire'!S13</f>
        <v>3</v>
      </c>
      <c r="Q8" s="142">
        <f>'01_In-person Questionnaire'!T13</f>
        <v>7</v>
      </c>
      <c r="R8" s="142">
        <f>'01_In-person Questionnaire'!U13</f>
        <v>7</v>
      </c>
      <c r="S8" s="142">
        <f>'01_In-person Questionnaire'!V13</f>
        <v>6</v>
      </c>
      <c r="T8" s="142">
        <f>'01_In-person Questionnaire'!W13</f>
        <v>6</v>
      </c>
      <c r="U8" s="76">
        <f t="shared" si="6"/>
        <v>4.1428571428571423</v>
      </c>
      <c r="V8" s="76">
        <f t="shared" si="7"/>
        <v>4.1428571428571423</v>
      </c>
      <c r="W8" s="76">
        <f t="shared" si="8"/>
        <v>1.1428571428571428</v>
      </c>
      <c r="X8" s="76">
        <f t="shared" si="9"/>
        <v>5.1428571428571423</v>
      </c>
      <c r="Y8" s="76">
        <f t="shared" si="10"/>
        <v>5.1428571428571423</v>
      </c>
      <c r="Z8" s="76">
        <f t="shared" si="11"/>
        <v>4.1428571428571423</v>
      </c>
      <c r="AA8" s="88">
        <f t="shared" si="12"/>
        <v>4.1428571428571423</v>
      </c>
      <c r="AB8" s="77">
        <f>'01_In-person Questionnaire'!AB13</f>
        <v>6</v>
      </c>
      <c r="AC8" s="77">
        <f>'01_In-person Questionnaire'!AC13</f>
        <v>6</v>
      </c>
      <c r="AD8" s="77">
        <f>'01_In-person Questionnaire'!AD13</f>
        <v>6</v>
      </c>
      <c r="AE8" s="77">
        <f>'01_In-person Questionnaire'!AE13</f>
        <v>6</v>
      </c>
      <c r="AF8" s="77">
        <f>'01_In-person Questionnaire'!AF13</f>
        <v>6</v>
      </c>
      <c r="AG8" s="77">
        <f>'01_In-person Questionnaire'!AG13</f>
        <v>5</v>
      </c>
      <c r="AH8" s="78">
        <f t="shared" si="19"/>
        <v>3.6666666666666665</v>
      </c>
      <c r="AI8" s="78">
        <f t="shared" si="20"/>
        <v>3.6666666666666665</v>
      </c>
      <c r="AJ8" s="78">
        <f t="shared" si="21"/>
        <v>3.6666666666666665</v>
      </c>
      <c r="AK8" s="78">
        <f t="shared" si="22"/>
        <v>3.6666666666666665</v>
      </c>
      <c r="AL8" s="78">
        <f t="shared" si="23"/>
        <v>3.6666666666666665</v>
      </c>
      <c r="AM8" s="90">
        <f t="shared" si="24"/>
        <v>2.6666666666666665</v>
      </c>
      <c r="AN8" s="80">
        <f>'01_In-person Questionnaire'!AK13</f>
        <v>3</v>
      </c>
      <c r="AO8" s="80">
        <f>'01_In-person Questionnaire'!AL13</f>
        <v>3</v>
      </c>
      <c r="AP8" s="80">
        <f>'01_In-person Questionnaire'!AM13</f>
        <v>3</v>
      </c>
      <c r="AQ8" s="82">
        <f t="shared" si="25"/>
        <v>2</v>
      </c>
      <c r="AR8" s="82">
        <f t="shared" si="26"/>
        <v>2</v>
      </c>
      <c r="AS8" s="92">
        <f t="shared" si="27"/>
        <v>2</v>
      </c>
      <c r="AT8" s="83">
        <f>'01_In-person Questionnaire'!AN13</f>
        <v>4</v>
      </c>
      <c r="AU8" s="83">
        <f>'01_In-person Questionnaire'!AO13</f>
        <v>3</v>
      </c>
      <c r="AV8" s="83">
        <f>'01_In-person Questionnaire'!AP13</f>
        <v>3</v>
      </c>
      <c r="AW8" s="83">
        <f>'01_In-person Questionnaire'!AQ13</f>
        <v>2</v>
      </c>
      <c r="AX8" s="146">
        <f t="shared" si="28"/>
        <v>3.5</v>
      </c>
      <c r="AY8" s="146">
        <f t="shared" si="29"/>
        <v>2.5</v>
      </c>
      <c r="AZ8" s="146">
        <f t="shared" si="30"/>
        <v>2.5</v>
      </c>
      <c r="BA8" s="147">
        <f t="shared" si="31"/>
        <v>1.5</v>
      </c>
      <c r="BB8" s="85">
        <f>'01_In-person Questionnaire'!AS13</f>
        <v>3</v>
      </c>
      <c r="BC8" s="85">
        <f>'01_In-person Questionnaire'!AT13</f>
        <v>3</v>
      </c>
      <c r="BD8" s="85">
        <f>'01_In-person Questionnaire'!AU13</f>
        <v>3</v>
      </c>
      <c r="BE8" s="144">
        <f t="shared" si="32"/>
        <v>2</v>
      </c>
      <c r="BF8" s="144">
        <f t="shared" si="33"/>
        <v>2</v>
      </c>
      <c r="BG8" s="145">
        <f t="shared" si="34"/>
        <v>2</v>
      </c>
    </row>
    <row r="9" spans="1:59" x14ac:dyDescent="0.35">
      <c r="A9" s="74">
        <f>'01_In-person Questionnaire'!A14</f>
        <v>6</v>
      </c>
      <c r="B9" s="129">
        <f>'01_In-person Questionnaire'!C14</f>
        <v>3</v>
      </c>
      <c r="C9" s="129">
        <f>'01_In-person Questionnaire'!D14</f>
        <v>4</v>
      </c>
      <c r="D9" s="129">
        <f>'01_In-person Questionnaire'!E14</f>
        <v>4</v>
      </c>
      <c r="E9" s="129">
        <f>'01_In-person Questionnaire'!F14</f>
        <v>4</v>
      </c>
      <c r="F9" s="129">
        <f>'01_In-person Questionnaire'!G14</f>
        <v>2</v>
      </c>
      <c r="G9" s="129">
        <f>'01_In-person Questionnaire'!H14</f>
        <v>5</v>
      </c>
      <c r="H9" s="135">
        <f t="shared" si="13"/>
        <v>2.8333333333333335</v>
      </c>
      <c r="I9" s="135">
        <f t="shared" si="14"/>
        <v>3.8333333333333335</v>
      </c>
      <c r="J9" s="135">
        <f t="shared" si="15"/>
        <v>3.8333333333333335</v>
      </c>
      <c r="K9" s="135">
        <f t="shared" si="16"/>
        <v>3.8333333333333335</v>
      </c>
      <c r="L9" s="135">
        <f t="shared" si="17"/>
        <v>1.8333333333333333</v>
      </c>
      <c r="M9" s="135">
        <f t="shared" si="18"/>
        <v>4.833333333333333</v>
      </c>
      <c r="N9" s="142">
        <f>'01_In-person Questionnaire'!Q14</f>
        <v>3</v>
      </c>
      <c r="O9" s="142">
        <f>'01_In-person Questionnaire'!R14</f>
        <v>6</v>
      </c>
      <c r="P9" s="142">
        <f>'01_In-person Questionnaire'!S14</f>
        <v>5</v>
      </c>
      <c r="Q9" s="142">
        <f>'01_In-person Questionnaire'!T14</f>
        <v>7</v>
      </c>
      <c r="R9" s="142">
        <f>'01_In-person Questionnaire'!U14</f>
        <v>4</v>
      </c>
      <c r="S9" s="142">
        <f>'01_In-person Questionnaire'!V14</f>
        <v>1</v>
      </c>
      <c r="T9" s="142">
        <f>'01_In-person Questionnaire'!W14</f>
        <v>2</v>
      </c>
      <c r="U9" s="76">
        <f t="shared" si="6"/>
        <v>3</v>
      </c>
      <c r="V9" s="76">
        <f t="shared" si="7"/>
        <v>6</v>
      </c>
      <c r="W9" s="76">
        <f t="shared" si="8"/>
        <v>5</v>
      </c>
      <c r="X9" s="76">
        <f t="shared" si="9"/>
        <v>7</v>
      </c>
      <c r="Y9" s="76">
        <f t="shared" si="10"/>
        <v>4</v>
      </c>
      <c r="Z9" s="76">
        <f t="shared" si="11"/>
        <v>1</v>
      </c>
      <c r="AA9" s="88">
        <f t="shared" si="12"/>
        <v>2</v>
      </c>
      <c r="AB9" s="77">
        <f>'01_In-person Questionnaire'!AB14</f>
        <v>5</v>
      </c>
      <c r="AC9" s="77">
        <f>'01_In-person Questionnaire'!AC14</f>
        <v>6</v>
      </c>
      <c r="AD9" s="77">
        <f>'01_In-person Questionnaire'!AD14</f>
        <v>2</v>
      </c>
      <c r="AE9" s="77">
        <f>'01_In-person Questionnaire'!AE14</f>
        <v>1</v>
      </c>
      <c r="AF9" s="77">
        <f>'01_In-person Questionnaire'!AF14</f>
        <v>3</v>
      </c>
      <c r="AG9" s="77">
        <f>'01_In-person Questionnaire'!AG14</f>
        <v>4</v>
      </c>
      <c r="AH9" s="78">
        <f t="shared" si="19"/>
        <v>5</v>
      </c>
      <c r="AI9" s="78">
        <f t="shared" si="20"/>
        <v>6</v>
      </c>
      <c r="AJ9" s="78">
        <f t="shared" si="21"/>
        <v>2</v>
      </c>
      <c r="AK9" s="78">
        <f t="shared" si="22"/>
        <v>1</v>
      </c>
      <c r="AL9" s="78">
        <f t="shared" si="23"/>
        <v>3</v>
      </c>
      <c r="AM9" s="90">
        <f t="shared" si="24"/>
        <v>4</v>
      </c>
      <c r="AN9" s="80">
        <f>'01_In-person Questionnaire'!AK14</f>
        <v>3</v>
      </c>
      <c r="AO9" s="80">
        <f>'01_In-person Questionnaire'!AL14</f>
        <v>2</v>
      </c>
      <c r="AP9" s="80">
        <f>'01_In-person Questionnaire'!AM14</f>
        <v>1</v>
      </c>
      <c r="AQ9" s="82">
        <f t="shared" si="25"/>
        <v>3</v>
      </c>
      <c r="AR9" s="82">
        <f t="shared" si="26"/>
        <v>2</v>
      </c>
      <c r="AS9" s="92">
        <f t="shared" si="27"/>
        <v>1</v>
      </c>
      <c r="AT9" s="83">
        <f>'01_In-person Questionnaire'!AN14</f>
        <v>1</v>
      </c>
      <c r="AU9" s="83">
        <f>'01_In-person Questionnaire'!AO14</f>
        <v>3</v>
      </c>
      <c r="AV9" s="83">
        <f>'01_In-person Questionnaire'!AP14</f>
        <v>4</v>
      </c>
      <c r="AW9" s="83">
        <f>'01_In-person Questionnaire'!AQ14</f>
        <v>2</v>
      </c>
      <c r="AX9" s="146">
        <f t="shared" si="28"/>
        <v>1</v>
      </c>
      <c r="AY9" s="146">
        <f t="shared" si="29"/>
        <v>3</v>
      </c>
      <c r="AZ9" s="146">
        <f t="shared" si="30"/>
        <v>4</v>
      </c>
      <c r="BA9" s="147">
        <f t="shared" si="31"/>
        <v>2</v>
      </c>
      <c r="BB9" s="85">
        <f>'01_In-person Questionnaire'!AS14</f>
        <v>2</v>
      </c>
      <c r="BC9" s="85">
        <f>'01_In-person Questionnaire'!AT14</f>
        <v>3</v>
      </c>
      <c r="BD9" s="85">
        <f>'01_In-person Questionnaire'!AU14</f>
        <v>1</v>
      </c>
      <c r="BE9" s="144">
        <f t="shared" si="32"/>
        <v>2</v>
      </c>
      <c r="BF9" s="144">
        <f t="shared" si="33"/>
        <v>3</v>
      </c>
      <c r="BG9" s="145">
        <f t="shared" si="34"/>
        <v>1</v>
      </c>
    </row>
    <row r="10" spans="1:59" x14ac:dyDescent="0.35">
      <c r="A10" s="74">
        <f>'01_In-person Questionnaire'!A15</f>
        <v>7</v>
      </c>
      <c r="B10" s="129">
        <f>'01_In-person Questionnaire'!C15</f>
        <v>3</v>
      </c>
      <c r="C10" s="129">
        <f>'01_In-person Questionnaire'!D15</f>
        <v>4</v>
      </c>
      <c r="D10" s="129">
        <f>'01_In-person Questionnaire'!E15</f>
        <v>1</v>
      </c>
      <c r="E10" s="129">
        <f>'01_In-person Questionnaire'!F15</f>
        <v>5</v>
      </c>
      <c r="F10" s="129">
        <f>'01_In-person Questionnaire'!G15</f>
        <v>2</v>
      </c>
      <c r="G10" s="129">
        <f>'01_In-person Questionnaire'!H15</f>
        <v>0</v>
      </c>
      <c r="H10" s="135">
        <f t="shared" si="13"/>
        <v>4</v>
      </c>
      <c r="I10" s="135">
        <f t="shared" si="14"/>
        <v>5</v>
      </c>
      <c r="J10" s="135">
        <f t="shared" si="15"/>
        <v>2</v>
      </c>
      <c r="K10" s="135">
        <f t="shared" si="16"/>
        <v>6</v>
      </c>
      <c r="L10" s="135">
        <f t="shared" si="17"/>
        <v>3</v>
      </c>
      <c r="M10" s="135">
        <f t="shared" si="18"/>
        <v>1</v>
      </c>
      <c r="N10" s="142">
        <f>'01_In-person Questionnaire'!Q15</f>
        <v>6</v>
      </c>
      <c r="O10" s="142">
        <f>'01_In-person Questionnaire'!R15</f>
        <v>5</v>
      </c>
      <c r="P10" s="142">
        <f>'01_In-person Questionnaire'!S15</f>
        <v>7</v>
      </c>
      <c r="Q10" s="142">
        <f>'01_In-person Questionnaire'!T15</f>
        <v>4</v>
      </c>
      <c r="R10" s="142">
        <f>'01_In-person Questionnaire'!U15</f>
        <v>3</v>
      </c>
      <c r="S10" s="142">
        <f>'01_In-person Questionnaire'!V15</f>
        <v>2</v>
      </c>
      <c r="T10" s="142">
        <f>'01_In-person Questionnaire'!W15</f>
        <v>1</v>
      </c>
      <c r="U10" s="76">
        <f t="shared" si="6"/>
        <v>6</v>
      </c>
      <c r="V10" s="76">
        <f t="shared" si="7"/>
        <v>5</v>
      </c>
      <c r="W10" s="76">
        <f t="shared" si="8"/>
        <v>7</v>
      </c>
      <c r="X10" s="76">
        <f t="shared" si="9"/>
        <v>4</v>
      </c>
      <c r="Y10" s="76">
        <f t="shared" si="10"/>
        <v>3</v>
      </c>
      <c r="Z10" s="76">
        <f t="shared" si="11"/>
        <v>2</v>
      </c>
      <c r="AA10" s="88">
        <f t="shared" si="12"/>
        <v>1</v>
      </c>
      <c r="AB10" s="77">
        <f>'01_In-person Questionnaire'!AB15</f>
        <v>5</v>
      </c>
      <c r="AC10" s="77">
        <f>'01_In-person Questionnaire'!AC15</f>
        <v>6</v>
      </c>
      <c r="AD10" s="77">
        <f>'01_In-person Questionnaire'!AD15</f>
        <v>1</v>
      </c>
      <c r="AE10" s="77">
        <f>'01_In-person Questionnaire'!AE15</f>
        <v>3</v>
      </c>
      <c r="AF10" s="77">
        <f>'01_In-person Questionnaire'!AF15</f>
        <v>2</v>
      </c>
      <c r="AG10" s="77">
        <f>'01_In-person Questionnaire'!AG15</f>
        <v>4</v>
      </c>
      <c r="AH10" s="78">
        <f t="shared" si="19"/>
        <v>5</v>
      </c>
      <c r="AI10" s="78">
        <f t="shared" si="20"/>
        <v>6</v>
      </c>
      <c r="AJ10" s="78">
        <f t="shared" si="21"/>
        <v>1</v>
      </c>
      <c r="AK10" s="78">
        <f t="shared" si="22"/>
        <v>3</v>
      </c>
      <c r="AL10" s="78">
        <f t="shared" si="23"/>
        <v>2</v>
      </c>
      <c r="AM10" s="90">
        <f t="shared" si="24"/>
        <v>4</v>
      </c>
      <c r="AN10" s="80">
        <f>'01_In-person Questionnaire'!AK15</f>
        <v>1</v>
      </c>
      <c r="AO10" s="80">
        <f>'01_In-person Questionnaire'!AL15</f>
        <v>3</v>
      </c>
      <c r="AP10" s="80">
        <f>'01_In-person Questionnaire'!AM15</f>
        <v>2</v>
      </c>
      <c r="AQ10" s="82">
        <f t="shared" si="25"/>
        <v>1</v>
      </c>
      <c r="AR10" s="82">
        <f t="shared" si="26"/>
        <v>3</v>
      </c>
      <c r="AS10" s="92">
        <f t="shared" si="27"/>
        <v>2</v>
      </c>
      <c r="AT10" s="83">
        <f>'01_In-person Questionnaire'!AN15</f>
        <v>3</v>
      </c>
      <c r="AU10" s="83">
        <f>'01_In-person Questionnaire'!AO15</f>
        <v>1</v>
      </c>
      <c r="AV10" s="83">
        <f>'01_In-person Questionnaire'!AP15</f>
        <v>2</v>
      </c>
      <c r="AW10" s="83">
        <f>'01_In-person Questionnaire'!AQ15</f>
        <v>4</v>
      </c>
      <c r="AX10" s="146">
        <f t="shared" si="28"/>
        <v>3</v>
      </c>
      <c r="AY10" s="146">
        <f t="shared" si="29"/>
        <v>1</v>
      </c>
      <c r="AZ10" s="146">
        <f t="shared" si="30"/>
        <v>2</v>
      </c>
      <c r="BA10" s="147">
        <f t="shared" si="31"/>
        <v>4</v>
      </c>
      <c r="BB10" s="85">
        <f>'01_In-person Questionnaire'!AS15</f>
        <v>2</v>
      </c>
      <c r="BC10" s="85">
        <f>'01_In-person Questionnaire'!AT15</f>
        <v>3</v>
      </c>
      <c r="BD10" s="85">
        <f>'01_In-person Questionnaire'!AU15</f>
        <v>1</v>
      </c>
      <c r="BE10" s="144">
        <f t="shared" si="32"/>
        <v>2</v>
      </c>
      <c r="BF10" s="144">
        <f t="shared" si="33"/>
        <v>3</v>
      </c>
      <c r="BG10" s="145">
        <f t="shared" si="34"/>
        <v>1</v>
      </c>
    </row>
    <row r="11" spans="1:59" x14ac:dyDescent="0.35">
      <c r="A11" s="74">
        <f>'01_In-person Questionnaire'!A16</f>
        <v>8</v>
      </c>
      <c r="B11" s="129">
        <f>'01_In-person Questionnaire'!C16</f>
        <v>3</v>
      </c>
      <c r="C11" s="129">
        <f>'01_In-person Questionnaire'!D16</f>
        <v>5</v>
      </c>
      <c r="D11" s="129">
        <f>'01_In-person Questionnaire'!E16</f>
        <v>0</v>
      </c>
      <c r="E11" s="129">
        <f>'01_In-person Questionnaire'!F16</f>
        <v>4</v>
      </c>
      <c r="F11" s="129">
        <f>'01_In-person Questionnaire'!G16</f>
        <v>2</v>
      </c>
      <c r="G11" s="129">
        <f>'01_In-person Questionnaire'!H16</f>
        <v>1</v>
      </c>
      <c r="H11" s="135">
        <f t="shared" si="13"/>
        <v>4</v>
      </c>
      <c r="I11" s="135">
        <f t="shared" si="14"/>
        <v>6</v>
      </c>
      <c r="J11" s="135">
        <f t="shared" si="15"/>
        <v>1</v>
      </c>
      <c r="K11" s="135">
        <f t="shared" si="16"/>
        <v>5</v>
      </c>
      <c r="L11" s="135">
        <f t="shared" si="17"/>
        <v>3</v>
      </c>
      <c r="M11" s="135">
        <f t="shared" si="18"/>
        <v>2</v>
      </c>
      <c r="N11" s="142">
        <f>'01_In-person Questionnaire'!Q16</f>
        <v>2</v>
      </c>
      <c r="O11" s="142">
        <f>'01_In-person Questionnaire'!R16</f>
        <v>5</v>
      </c>
      <c r="P11" s="142">
        <f>'01_In-person Questionnaire'!S16</f>
        <v>6</v>
      </c>
      <c r="Q11" s="142">
        <f>'01_In-person Questionnaire'!T16</f>
        <v>7</v>
      </c>
      <c r="R11" s="142">
        <f>'01_In-person Questionnaire'!U16</f>
        <v>1</v>
      </c>
      <c r="S11" s="142">
        <f>'01_In-person Questionnaire'!V16</f>
        <v>4</v>
      </c>
      <c r="T11" s="142">
        <f>'01_In-person Questionnaire'!W16</f>
        <v>3</v>
      </c>
      <c r="U11" s="76">
        <f t="shared" si="6"/>
        <v>2</v>
      </c>
      <c r="V11" s="76">
        <f t="shared" si="7"/>
        <v>5</v>
      </c>
      <c r="W11" s="76">
        <f t="shared" si="8"/>
        <v>6</v>
      </c>
      <c r="X11" s="76">
        <f t="shared" si="9"/>
        <v>7</v>
      </c>
      <c r="Y11" s="76">
        <f t="shared" si="10"/>
        <v>1</v>
      </c>
      <c r="Z11" s="76">
        <f t="shared" si="11"/>
        <v>4</v>
      </c>
      <c r="AA11" s="88">
        <f t="shared" si="12"/>
        <v>3</v>
      </c>
      <c r="AB11" s="77">
        <f>'01_In-person Questionnaire'!AB16</f>
        <v>6</v>
      </c>
      <c r="AC11" s="77">
        <f>'01_In-person Questionnaire'!AC16</f>
        <v>5</v>
      </c>
      <c r="AD11" s="77">
        <f>'01_In-person Questionnaire'!AD16</f>
        <v>1</v>
      </c>
      <c r="AE11" s="77">
        <f>'01_In-person Questionnaire'!AE16</f>
        <v>2</v>
      </c>
      <c r="AF11" s="77">
        <f>'01_In-person Questionnaire'!AF16</f>
        <v>3</v>
      </c>
      <c r="AG11" s="77">
        <f>'01_In-person Questionnaire'!AG16</f>
        <v>4</v>
      </c>
      <c r="AH11" s="78">
        <f t="shared" si="19"/>
        <v>6</v>
      </c>
      <c r="AI11" s="78">
        <f t="shared" si="20"/>
        <v>5</v>
      </c>
      <c r="AJ11" s="78">
        <f t="shared" si="21"/>
        <v>1</v>
      </c>
      <c r="AK11" s="78">
        <f t="shared" si="22"/>
        <v>2</v>
      </c>
      <c r="AL11" s="78">
        <f t="shared" si="23"/>
        <v>3</v>
      </c>
      <c r="AM11" s="90">
        <f t="shared" si="24"/>
        <v>4</v>
      </c>
      <c r="AN11" s="80">
        <f>'01_In-person Questionnaire'!AK16</f>
        <v>1</v>
      </c>
      <c r="AO11" s="80">
        <f>'01_In-person Questionnaire'!AL16</f>
        <v>3</v>
      </c>
      <c r="AP11" s="80">
        <f>'01_In-person Questionnaire'!AM16</f>
        <v>2</v>
      </c>
      <c r="AQ11" s="82">
        <f t="shared" si="25"/>
        <v>1</v>
      </c>
      <c r="AR11" s="82">
        <f t="shared" si="26"/>
        <v>3</v>
      </c>
      <c r="AS11" s="92">
        <f t="shared" si="27"/>
        <v>2</v>
      </c>
      <c r="AT11" s="83">
        <f>'01_In-person Questionnaire'!AN16</f>
        <v>3</v>
      </c>
      <c r="AU11" s="83">
        <f>'01_In-person Questionnaire'!AO16</f>
        <v>2</v>
      </c>
      <c r="AV11" s="83">
        <f>'01_In-person Questionnaire'!AP16</f>
        <v>1</v>
      </c>
      <c r="AW11" s="83">
        <f>'01_In-person Questionnaire'!AQ16</f>
        <v>4</v>
      </c>
      <c r="AX11" s="146">
        <f t="shared" si="28"/>
        <v>3</v>
      </c>
      <c r="AY11" s="146">
        <f t="shared" si="29"/>
        <v>2</v>
      </c>
      <c r="AZ11" s="146">
        <f t="shared" si="30"/>
        <v>1</v>
      </c>
      <c r="BA11" s="147">
        <f t="shared" si="31"/>
        <v>4</v>
      </c>
      <c r="BB11" s="85">
        <f>'01_In-person Questionnaire'!AS16</f>
        <v>3</v>
      </c>
      <c r="BC11" s="85">
        <f>'01_In-person Questionnaire'!AT16</f>
        <v>1</v>
      </c>
      <c r="BD11" s="85">
        <f>'01_In-person Questionnaire'!AU16</f>
        <v>2</v>
      </c>
      <c r="BE11" s="144">
        <f t="shared" si="32"/>
        <v>3</v>
      </c>
      <c r="BF11" s="144">
        <f t="shared" si="33"/>
        <v>1</v>
      </c>
      <c r="BG11" s="145">
        <f t="shared" si="34"/>
        <v>2</v>
      </c>
    </row>
    <row r="12" spans="1:59" x14ac:dyDescent="0.35">
      <c r="A12" s="74">
        <f>'01_In-person Questionnaire'!A17</f>
        <v>9</v>
      </c>
      <c r="B12" s="129">
        <f>'01_In-person Questionnaire'!C17</f>
        <v>3</v>
      </c>
      <c r="C12" s="129">
        <f>'01_In-person Questionnaire'!D17</f>
        <v>2</v>
      </c>
      <c r="D12" s="129">
        <f>'01_In-person Questionnaire'!E17</f>
        <v>5</v>
      </c>
      <c r="E12" s="129">
        <f>'01_In-person Questionnaire'!F17</f>
        <v>4</v>
      </c>
      <c r="F12" s="129">
        <f>'01_In-person Questionnaire'!G17</f>
        <v>0</v>
      </c>
      <c r="G12" s="129">
        <f>'01_In-person Questionnaire'!H17</f>
        <v>1</v>
      </c>
      <c r="H12" s="135">
        <f t="shared" si="13"/>
        <v>4</v>
      </c>
      <c r="I12" s="135">
        <f t="shared" si="14"/>
        <v>3</v>
      </c>
      <c r="J12" s="135">
        <f t="shared" si="15"/>
        <v>6</v>
      </c>
      <c r="K12" s="135">
        <f t="shared" si="16"/>
        <v>5</v>
      </c>
      <c r="L12" s="135">
        <f t="shared" si="17"/>
        <v>1</v>
      </c>
      <c r="M12" s="135">
        <f t="shared" si="18"/>
        <v>2</v>
      </c>
      <c r="N12" s="142">
        <f>'01_In-person Questionnaire'!Q17</f>
        <v>4</v>
      </c>
      <c r="O12" s="142">
        <f>'01_In-person Questionnaire'!R17</f>
        <v>5</v>
      </c>
      <c r="P12" s="142">
        <f>'01_In-person Questionnaire'!S17</f>
        <v>1</v>
      </c>
      <c r="Q12" s="142">
        <f>'01_In-person Questionnaire'!T17</f>
        <v>7</v>
      </c>
      <c r="R12" s="142">
        <f>'01_In-person Questionnaire'!U17</f>
        <v>6</v>
      </c>
      <c r="S12" s="142">
        <f>'01_In-person Questionnaire'!V17</f>
        <v>2</v>
      </c>
      <c r="T12" s="142">
        <f>'01_In-person Questionnaire'!W17</f>
        <v>3</v>
      </c>
      <c r="U12" s="76">
        <f t="shared" si="6"/>
        <v>4</v>
      </c>
      <c r="V12" s="76">
        <f t="shared" si="7"/>
        <v>5</v>
      </c>
      <c r="W12" s="76">
        <f t="shared" si="8"/>
        <v>1</v>
      </c>
      <c r="X12" s="76">
        <f t="shared" si="9"/>
        <v>7</v>
      </c>
      <c r="Y12" s="76">
        <f t="shared" si="10"/>
        <v>6</v>
      </c>
      <c r="Z12" s="76">
        <f t="shared" si="11"/>
        <v>2</v>
      </c>
      <c r="AA12" s="88">
        <f t="shared" si="12"/>
        <v>3</v>
      </c>
      <c r="AB12" s="77">
        <f>'01_In-person Questionnaire'!AB17</f>
        <v>2</v>
      </c>
      <c r="AC12" s="77">
        <f>'01_In-person Questionnaire'!AC17</f>
        <v>1</v>
      </c>
      <c r="AD12" s="77">
        <f>'01_In-person Questionnaire'!AD17</f>
        <v>3</v>
      </c>
      <c r="AE12" s="77">
        <f>'01_In-person Questionnaire'!AE17</f>
        <v>4</v>
      </c>
      <c r="AF12" s="77">
        <f>'01_In-person Questionnaire'!AF17</f>
        <v>5</v>
      </c>
      <c r="AG12" s="77">
        <f>'01_In-person Questionnaire'!AG17</f>
        <v>6</v>
      </c>
      <c r="AH12" s="78">
        <f t="shared" si="19"/>
        <v>2</v>
      </c>
      <c r="AI12" s="78">
        <f t="shared" si="20"/>
        <v>1</v>
      </c>
      <c r="AJ12" s="78">
        <f t="shared" si="21"/>
        <v>3</v>
      </c>
      <c r="AK12" s="78">
        <f t="shared" si="22"/>
        <v>4</v>
      </c>
      <c r="AL12" s="78">
        <f t="shared" si="23"/>
        <v>5</v>
      </c>
      <c r="AM12" s="90">
        <f t="shared" si="24"/>
        <v>6</v>
      </c>
      <c r="AN12" s="80">
        <f>'01_In-person Questionnaire'!AK17</f>
        <v>1</v>
      </c>
      <c r="AO12" s="80">
        <f>'01_In-person Questionnaire'!AL17</f>
        <v>2</v>
      </c>
      <c r="AP12" s="80">
        <f>'01_In-person Questionnaire'!AM17</f>
        <v>3</v>
      </c>
      <c r="AQ12" s="82">
        <f t="shared" si="25"/>
        <v>1</v>
      </c>
      <c r="AR12" s="82">
        <f t="shared" si="26"/>
        <v>2</v>
      </c>
      <c r="AS12" s="92">
        <f t="shared" si="27"/>
        <v>3</v>
      </c>
      <c r="AT12" s="83">
        <f>'01_In-person Questionnaire'!AN17</f>
        <v>1</v>
      </c>
      <c r="AU12" s="83">
        <f>'01_In-person Questionnaire'!AO17</f>
        <v>2</v>
      </c>
      <c r="AV12" s="83">
        <f>'01_In-person Questionnaire'!AP17</f>
        <v>4</v>
      </c>
      <c r="AW12" s="83">
        <f>'01_In-person Questionnaire'!AQ17</f>
        <v>3</v>
      </c>
      <c r="AX12" s="146">
        <f t="shared" si="28"/>
        <v>1</v>
      </c>
      <c r="AY12" s="146">
        <f t="shared" si="29"/>
        <v>2</v>
      </c>
      <c r="AZ12" s="146">
        <f t="shared" si="30"/>
        <v>4</v>
      </c>
      <c r="BA12" s="147">
        <f t="shared" si="31"/>
        <v>3</v>
      </c>
      <c r="BB12" s="85">
        <f>'01_In-person Questionnaire'!AS17</f>
        <v>1</v>
      </c>
      <c r="BC12" s="85">
        <f>'01_In-person Questionnaire'!AT17</f>
        <v>3</v>
      </c>
      <c r="BD12" s="85">
        <f>'01_In-person Questionnaire'!AU17</f>
        <v>2</v>
      </c>
      <c r="BE12" s="144">
        <f t="shared" si="32"/>
        <v>1</v>
      </c>
      <c r="BF12" s="144">
        <f t="shared" si="33"/>
        <v>3</v>
      </c>
      <c r="BG12" s="145">
        <f t="shared" si="34"/>
        <v>2</v>
      </c>
    </row>
    <row r="13" spans="1:59" x14ac:dyDescent="0.35">
      <c r="A13" s="74">
        <f>'01_In-person Questionnaire'!A18</f>
        <v>10</v>
      </c>
      <c r="B13" s="129">
        <f>'01_In-person Questionnaire'!C18</f>
        <v>5</v>
      </c>
      <c r="C13" s="129">
        <f>'01_In-person Questionnaire'!D18</f>
        <v>3</v>
      </c>
      <c r="D13" s="129">
        <f>'01_In-person Questionnaire'!E18</f>
        <v>2</v>
      </c>
      <c r="E13" s="129">
        <f>'01_In-person Questionnaire'!F18</f>
        <v>1</v>
      </c>
      <c r="F13" s="129">
        <f>'01_In-person Questionnaire'!G18</f>
        <v>0</v>
      </c>
      <c r="G13" s="129">
        <f>'01_In-person Questionnaire'!H18</f>
        <v>4</v>
      </c>
      <c r="H13" s="135">
        <f t="shared" si="13"/>
        <v>6</v>
      </c>
      <c r="I13" s="135">
        <f t="shared" si="14"/>
        <v>4</v>
      </c>
      <c r="J13" s="135">
        <f t="shared" si="15"/>
        <v>3</v>
      </c>
      <c r="K13" s="135">
        <f t="shared" si="16"/>
        <v>2</v>
      </c>
      <c r="L13" s="135">
        <f t="shared" si="17"/>
        <v>1</v>
      </c>
      <c r="M13" s="135">
        <f t="shared" si="18"/>
        <v>5</v>
      </c>
      <c r="N13" s="142">
        <f>'01_In-person Questionnaire'!Q18</f>
        <v>7</v>
      </c>
      <c r="O13" s="142">
        <f>'01_In-person Questionnaire'!R18</f>
        <v>0</v>
      </c>
      <c r="P13" s="142">
        <f>'01_In-person Questionnaire'!S18</f>
        <v>4</v>
      </c>
      <c r="Q13" s="142">
        <f>'01_In-person Questionnaire'!T18</f>
        <v>6</v>
      </c>
      <c r="R13" s="142">
        <f>'01_In-person Questionnaire'!U18</f>
        <v>0</v>
      </c>
      <c r="S13" s="142">
        <f>'01_In-person Questionnaire'!V18</f>
        <v>5</v>
      </c>
      <c r="T13" s="142">
        <f>'01_In-person Questionnaire'!W18</f>
        <v>0</v>
      </c>
      <c r="U13" s="76">
        <f t="shared" si="6"/>
        <v>7.8571428571428568</v>
      </c>
      <c r="V13" s="76">
        <f t="shared" si="7"/>
        <v>0.8571428571428571</v>
      </c>
      <c r="W13" s="76">
        <f t="shared" si="8"/>
        <v>4.8571428571428568</v>
      </c>
      <c r="X13" s="76">
        <f t="shared" si="9"/>
        <v>6.8571428571428568</v>
      </c>
      <c r="Y13" s="76">
        <f t="shared" si="10"/>
        <v>0.8571428571428571</v>
      </c>
      <c r="Z13" s="76">
        <f t="shared" si="11"/>
        <v>5.8571428571428568</v>
      </c>
      <c r="AA13" s="88">
        <f t="shared" si="12"/>
        <v>0.8571428571428571</v>
      </c>
      <c r="AB13" s="77">
        <f>'01_In-person Questionnaire'!AB18</f>
        <v>0</v>
      </c>
      <c r="AC13" s="77">
        <f>'01_In-person Questionnaire'!AC18</f>
        <v>0</v>
      </c>
      <c r="AD13" s="77">
        <f>'01_In-person Questionnaire'!AD18</f>
        <v>0</v>
      </c>
      <c r="AE13" s="77">
        <f>'01_In-person Questionnaire'!AE18</f>
        <v>4</v>
      </c>
      <c r="AF13" s="77">
        <f>'01_In-person Questionnaire'!AF18</f>
        <v>5</v>
      </c>
      <c r="AG13" s="77">
        <f>'01_In-person Questionnaire'!AG18</f>
        <v>6</v>
      </c>
      <c r="AH13" s="78">
        <f t="shared" si="19"/>
        <v>1</v>
      </c>
      <c r="AI13" s="78">
        <f t="shared" si="20"/>
        <v>1</v>
      </c>
      <c r="AJ13" s="78">
        <f t="shared" si="21"/>
        <v>1</v>
      </c>
      <c r="AK13" s="78">
        <f t="shared" si="22"/>
        <v>5</v>
      </c>
      <c r="AL13" s="78">
        <f t="shared" si="23"/>
        <v>6</v>
      </c>
      <c r="AM13" s="90">
        <f t="shared" si="24"/>
        <v>7</v>
      </c>
      <c r="AN13" s="80">
        <f>'01_In-person Questionnaire'!AK18</f>
        <v>0</v>
      </c>
      <c r="AO13" s="80">
        <f>'01_In-person Questionnaire'!AL18</f>
        <v>3</v>
      </c>
      <c r="AP13" s="80">
        <f>'01_In-person Questionnaire'!AM18</f>
        <v>0</v>
      </c>
      <c r="AQ13" s="82">
        <f t="shared" si="25"/>
        <v>1</v>
      </c>
      <c r="AR13" s="82">
        <f t="shared" si="26"/>
        <v>4</v>
      </c>
      <c r="AS13" s="92">
        <f t="shared" si="27"/>
        <v>1</v>
      </c>
      <c r="AT13" s="83">
        <f>'01_In-person Questionnaire'!AN18</f>
        <v>4</v>
      </c>
      <c r="AU13" s="83">
        <f>'01_In-person Questionnaire'!AO18</f>
        <v>3</v>
      </c>
      <c r="AV13" s="83">
        <f>'01_In-person Questionnaire'!AP18</f>
        <v>0</v>
      </c>
      <c r="AW13" s="83">
        <f>'01_In-person Questionnaire'!AQ18</f>
        <v>0</v>
      </c>
      <c r="AX13" s="146">
        <f t="shared" si="28"/>
        <v>4.75</v>
      </c>
      <c r="AY13" s="146">
        <f t="shared" si="29"/>
        <v>3.75</v>
      </c>
      <c r="AZ13" s="146">
        <f t="shared" si="30"/>
        <v>0.75</v>
      </c>
      <c r="BA13" s="147">
        <f t="shared" si="31"/>
        <v>0.75</v>
      </c>
      <c r="BB13" s="85">
        <f>'01_In-person Questionnaire'!AS18</f>
        <v>0</v>
      </c>
      <c r="BC13" s="85">
        <f>'01_In-person Questionnaire'!AT18</f>
        <v>2</v>
      </c>
      <c r="BD13" s="85">
        <f>'01_In-person Questionnaire'!AU18</f>
        <v>3</v>
      </c>
      <c r="BE13" s="144">
        <f t="shared" si="32"/>
        <v>0.33333333333333331</v>
      </c>
      <c r="BF13" s="144">
        <f t="shared" si="33"/>
        <v>2.3333333333333335</v>
      </c>
      <c r="BG13" s="145">
        <f t="shared" si="34"/>
        <v>3.3333333333333335</v>
      </c>
    </row>
    <row r="14" spans="1:59" x14ac:dyDescent="0.35">
      <c r="A14" s="74">
        <f>'01_In-person Questionnaire'!A19</f>
        <v>11</v>
      </c>
      <c r="B14" s="129">
        <f>'01_In-person Questionnaire'!C19</f>
        <v>0</v>
      </c>
      <c r="C14" s="129">
        <f>'01_In-person Questionnaire'!D19</f>
        <v>5</v>
      </c>
      <c r="D14" s="129">
        <f>'01_In-person Questionnaire'!E19</f>
        <v>4</v>
      </c>
      <c r="E14" s="129">
        <f>'01_In-person Questionnaire'!F19</f>
        <v>2</v>
      </c>
      <c r="F14" s="129">
        <f>'01_In-person Questionnaire'!G19</f>
        <v>3</v>
      </c>
      <c r="G14" s="129">
        <f>'01_In-person Questionnaire'!H19</f>
        <v>1</v>
      </c>
      <c r="H14" s="135">
        <f t="shared" si="13"/>
        <v>1</v>
      </c>
      <c r="I14" s="135">
        <f t="shared" si="14"/>
        <v>6</v>
      </c>
      <c r="J14" s="135">
        <f t="shared" si="15"/>
        <v>5</v>
      </c>
      <c r="K14" s="135">
        <f t="shared" si="16"/>
        <v>3</v>
      </c>
      <c r="L14" s="135">
        <f t="shared" si="17"/>
        <v>4</v>
      </c>
      <c r="M14" s="135">
        <f t="shared" si="18"/>
        <v>2</v>
      </c>
      <c r="N14" s="142">
        <f>'01_In-person Questionnaire'!Q19</f>
        <v>3</v>
      </c>
      <c r="O14" s="142">
        <f>'01_In-person Questionnaire'!R19</f>
        <v>2</v>
      </c>
      <c r="P14" s="142">
        <f>'01_In-person Questionnaire'!S19</f>
        <v>4</v>
      </c>
      <c r="Q14" s="142">
        <f>'01_In-person Questionnaire'!T19</f>
        <v>7</v>
      </c>
      <c r="R14" s="142">
        <f>'01_In-person Questionnaire'!U19</f>
        <v>5</v>
      </c>
      <c r="S14" s="142">
        <f>'01_In-person Questionnaire'!V19</f>
        <v>6</v>
      </c>
      <c r="T14" s="142">
        <f>'01_In-person Questionnaire'!W19</f>
        <v>1</v>
      </c>
      <c r="U14" s="76">
        <f t="shared" si="6"/>
        <v>3</v>
      </c>
      <c r="V14" s="76">
        <f t="shared" si="7"/>
        <v>2</v>
      </c>
      <c r="W14" s="76">
        <f t="shared" si="8"/>
        <v>4</v>
      </c>
      <c r="X14" s="76">
        <f t="shared" si="9"/>
        <v>7</v>
      </c>
      <c r="Y14" s="76">
        <f t="shared" si="10"/>
        <v>5</v>
      </c>
      <c r="Z14" s="76">
        <f t="shared" si="11"/>
        <v>6</v>
      </c>
      <c r="AA14" s="88">
        <f t="shared" si="12"/>
        <v>1</v>
      </c>
      <c r="AB14" s="77">
        <f>'01_In-person Questionnaire'!AB19</f>
        <v>1</v>
      </c>
      <c r="AC14" s="77">
        <f>'01_In-person Questionnaire'!AC19</f>
        <v>6</v>
      </c>
      <c r="AD14" s="77">
        <f>'01_In-person Questionnaire'!AD19</f>
        <v>2</v>
      </c>
      <c r="AE14" s="77">
        <f>'01_In-person Questionnaire'!AE19</f>
        <v>4</v>
      </c>
      <c r="AF14" s="77">
        <f>'01_In-person Questionnaire'!AF19</f>
        <v>3</v>
      </c>
      <c r="AG14" s="77">
        <f>'01_In-person Questionnaire'!AG19</f>
        <v>5</v>
      </c>
      <c r="AH14" s="78">
        <f t="shared" si="19"/>
        <v>1</v>
      </c>
      <c r="AI14" s="78">
        <f t="shared" si="20"/>
        <v>6</v>
      </c>
      <c r="AJ14" s="78">
        <f t="shared" si="21"/>
        <v>2</v>
      </c>
      <c r="AK14" s="78">
        <f t="shared" si="22"/>
        <v>4</v>
      </c>
      <c r="AL14" s="78">
        <f t="shared" si="23"/>
        <v>3</v>
      </c>
      <c r="AM14" s="90">
        <f t="shared" si="24"/>
        <v>5</v>
      </c>
      <c r="AN14" s="80">
        <f>'01_In-person Questionnaire'!AK19</f>
        <v>2</v>
      </c>
      <c r="AO14" s="80">
        <f>'01_In-person Questionnaire'!AL19</f>
        <v>3</v>
      </c>
      <c r="AP14" s="80">
        <f>'01_In-person Questionnaire'!AM19</f>
        <v>1</v>
      </c>
      <c r="AQ14" s="82">
        <f t="shared" si="25"/>
        <v>2</v>
      </c>
      <c r="AR14" s="82">
        <f t="shared" si="26"/>
        <v>3</v>
      </c>
      <c r="AS14" s="92">
        <f t="shared" si="27"/>
        <v>1</v>
      </c>
      <c r="AT14" s="83">
        <f>'01_In-person Questionnaire'!AN19</f>
        <v>4</v>
      </c>
      <c r="AU14" s="83">
        <f>'01_In-person Questionnaire'!AO19</f>
        <v>1</v>
      </c>
      <c r="AV14" s="83">
        <f>'01_In-person Questionnaire'!AP19</f>
        <v>3</v>
      </c>
      <c r="AW14" s="83">
        <f>'01_In-person Questionnaire'!AQ19</f>
        <v>2</v>
      </c>
      <c r="AX14" s="146">
        <f t="shared" si="28"/>
        <v>4</v>
      </c>
      <c r="AY14" s="146">
        <f t="shared" si="29"/>
        <v>1</v>
      </c>
      <c r="AZ14" s="146">
        <f t="shared" si="30"/>
        <v>3</v>
      </c>
      <c r="BA14" s="147">
        <f t="shared" si="31"/>
        <v>2</v>
      </c>
      <c r="BB14" s="85">
        <f>'01_In-person Questionnaire'!AS19</f>
        <v>2</v>
      </c>
      <c r="BC14" s="85">
        <f>'01_In-person Questionnaire'!AT19</f>
        <v>3</v>
      </c>
      <c r="BD14" s="85">
        <f>'01_In-person Questionnaire'!AU19</f>
        <v>1</v>
      </c>
      <c r="BE14" s="144">
        <f t="shared" si="32"/>
        <v>2</v>
      </c>
      <c r="BF14" s="144">
        <f t="shared" si="33"/>
        <v>3</v>
      </c>
      <c r="BG14" s="145">
        <f t="shared" si="34"/>
        <v>1</v>
      </c>
    </row>
    <row r="15" spans="1:59" x14ac:dyDescent="0.35">
      <c r="A15" s="74">
        <f>'01_In-person Questionnaire'!A20</f>
        <v>12</v>
      </c>
      <c r="B15" s="129">
        <f>'01_In-person Questionnaire'!C20</f>
        <v>1</v>
      </c>
      <c r="C15" s="129">
        <f>'01_In-person Questionnaire'!D20</f>
        <v>2</v>
      </c>
      <c r="D15" s="129">
        <f>'01_In-person Questionnaire'!E20</f>
        <v>4</v>
      </c>
      <c r="E15" s="129">
        <f>'01_In-person Questionnaire'!F20</f>
        <v>0</v>
      </c>
      <c r="F15" s="129">
        <f>'01_In-person Questionnaire'!G20</f>
        <v>3</v>
      </c>
      <c r="G15" s="129">
        <f>'01_In-person Questionnaire'!H20</f>
        <v>5</v>
      </c>
      <c r="H15" s="135">
        <f t="shared" si="13"/>
        <v>2</v>
      </c>
      <c r="I15" s="135">
        <f t="shared" si="14"/>
        <v>3</v>
      </c>
      <c r="J15" s="135">
        <f t="shared" si="15"/>
        <v>5</v>
      </c>
      <c r="K15" s="135">
        <f t="shared" si="16"/>
        <v>1</v>
      </c>
      <c r="L15" s="135">
        <f t="shared" si="17"/>
        <v>4</v>
      </c>
      <c r="M15" s="135">
        <f t="shared" si="18"/>
        <v>6</v>
      </c>
      <c r="N15" s="142">
        <f>'01_In-person Questionnaire'!Q20</f>
        <v>6</v>
      </c>
      <c r="O15" s="142">
        <f>'01_In-person Questionnaire'!R20</f>
        <v>7</v>
      </c>
      <c r="P15" s="142">
        <f>'01_In-person Questionnaire'!S20</f>
        <v>4</v>
      </c>
      <c r="Q15" s="142">
        <f>'01_In-person Questionnaire'!T20</f>
        <v>5</v>
      </c>
      <c r="R15" s="142">
        <f>'01_In-person Questionnaire'!U20</f>
        <v>3</v>
      </c>
      <c r="S15" s="142">
        <f>'01_In-person Questionnaire'!V20</f>
        <v>2</v>
      </c>
      <c r="T15" s="142">
        <f>'01_In-person Questionnaire'!W20</f>
        <v>1</v>
      </c>
      <c r="U15" s="76">
        <f t="shared" si="6"/>
        <v>6</v>
      </c>
      <c r="V15" s="76">
        <f t="shared" si="7"/>
        <v>7</v>
      </c>
      <c r="W15" s="76">
        <f t="shared" si="8"/>
        <v>4</v>
      </c>
      <c r="X15" s="76">
        <f t="shared" si="9"/>
        <v>5</v>
      </c>
      <c r="Y15" s="76">
        <f t="shared" si="10"/>
        <v>3</v>
      </c>
      <c r="Z15" s="76">
        <f t="shared" si="11"/>
        <v>2</v>
      </c>
      <c r="AA15" s="88">
        <f t="shared" si="12"/>
        <v>1</v>
      </c>
      <c r="AB15" s="77">
        <f>'01_In-person Questionnaire'!AB20</f>
        <v>4</v>
      </c>
      <c r="AC15" s="77">
        <f>'01_In-person Questionnaire'!AC20</f>
        <v>3</v>
      </c>
      <c r="AD15" s="77">
        <f>'01_In-person Questionnaire'!AD20</f>
        <v>1</v>
      </c>
      <c r="AE15" s="77">
        <f>'01_In-person Questionnaire'!AE20</f>
        <v>2</v>
      </c>
      <c r="AF15" s="77">
        <f>'01_In-person Questionnaire'!AF20</f>
        <v>6</v>
      </c>
      <c r="AG15" s="77">
        <f>'01_In-person Questionnaire'!AG20</f>
        <v>5</v>
      </c>
      <c r="AH15" s="78">
        <f t="shared" si="19"/>
        <v>4</v>
      </c>
      <c r="AI15" s="78">
        <f t="shared" si="20"/>
        <v>3</v>
      </c>
      <c r="AJ15" s="78">
        <f t="shared" si="21"/>
        <v>1</v>
      </c>
      <c r="AK15" s="78">
        <f t="shared" si="22"/>
        <v>2</v>
      </c>
      <c r="AL15" s="78">
        <f t="shared" si="23"/>
        <v>6</v>
      </c>
      <c r="AM15" s="90">
        <f t="shared" si="24"/>
        <v>5</v>
      </c>
      <c r="AN15" s="80">
        <f>'01_In-person Questionnaire'!AK20</f>
        <v>1</v>
      </c>
      <c r="AO15" s="80">
        <f>'01_In-person Questionnaire'!AL20</f>
        <v>2</v>
      </c>
      <c r="AP15" s="80">
        <f>'01_In-person Questionnaire'!AM20</f>
        <v>3</v>
      </c>
      <c r="AQ15" s="82">
        <f t="shared" si="25"/>
        <v>1</v>
      </c>
      <c r="AR15" s="82">
        <f t="shared" si="26"/>
        <v>2</v>
      </c>
      <c r="AS15" s="92">
        <f t="shared" si="27"/>
        <v>3</v>
      </c>
      <c r="AT15" s="83">
        <f>'01_In-person Questionnaire'!AN20</f>
        <v>2</v>
      </c>
      <c r="AU15" s="83">
        <f>'01_In-person Questionnaire'!AO20</f>
        <v>4</v>
      </c>
      <c r="AV15" s="83">
        <f>'01_In-person Questionnaire'!AP20</f>
        <v>3</v>
      </c>
      <c r="AW15" s="83">
        <f>'01_In-person Questionnaire'!AQ20</f>
        <v>1</v>
      </c>
      <c r="AX15" s="146">
        <f t="shared" si="28"/>
        <v>2</v>
      </c>
      <c r="AY15" s="146">
        <f t="shared" si="29"/>
        <v>4</v>
      </c>
      <c r="AZ15" s="146">
        <f t="shared" si="30"/>
        <v>3</v>
      </c>
      <c r="BA15" s="147">
        <f t="shared" si="31"/>
        <v>1</v>
      </c>
      <c r="BB15" s="85">
        <f>'01_In-person Questionnaire'!AS20</f>
        <v>2</v>
      </c>
      <c r="BC15" s="85">
        <f>'01_In-person Questionnaire'!AT20</f>
        <v>3</v>
      </c>
      <c r="BD15" s="85">
        <f>'01_In-person Questionnaire'!AU20</f>
        <v>1</v>
      </c>
      <c r="BE15" s="144">
        <f t="shared" si="32"/>
        <v>2</v>
      </c>
      <c r="BF15" s="144">
        <f t="shared" si="33"/>
        <v>3</v>
      </c>
      <c r="BG15" s="145">
        <f t="shared" si="34"/>
        <v>1</v>
      </c>
    </row>
    <row r="16" spans="1:59" x14ac:dyDescent="0.35">
      <c r="A16" s="74">
        <f>'01_In-person Questionnaire'!A21</f>
        <v>13</v>
      </c>
      <c r="B16" s="129">
        <f>'01_In-person Questionnaire'!C21</f>
        <v>5</v>
      </c>
      <c r="C16" s="129">
        <f>'01_In-person Questionnaire'!D21</f>
        <v>2</v>
      </c>
      <c r="D16" s="129">
        <f>'01_In-person Questionnaire'!E21</f>
        <v>3</v>
      </c>
      <c r="E16" s="129">
        <f>'01_In-person Questionnaire'!F21</f>
        <v>4</v>
      </c>
      <c r="F16" s="129">
        <f>'01_In-person Questionnaire'!G21</f>
        <v>1</v>
      </c>
      <c r="G16" s="129">
        <f>'01_In-person Questionnaire'!H21</f>
        <v>3</v>
      </c>
      <c r="H16" s="135">
        <f t="shared" si="13"/>
        <v>5.5</v>
      </c>
      <c r="I16" s="135">
        <f t="shared" si="14"/>
        <v>2.5</v>
      </c>
      <c r="J16" s="135">
        <f t="shared" si="15"/>
        <v>3.5</v>
      </c>
      <c r="K16" s="135">
        <f t="shared" si="16"/>
        <v>4.5</v>
      </c>
      <c r="L16" s="135">
        <f t="shared" si="17"/>
        <v>1.5</v>
      </c>
      <c r="M16" s="135">
        <f t="shared" si="18"/>
        <v>3.5</v>
      </c>
      <c r="N16" s="142">
        <f>'01_In-person Questionnaire'!Q21</f>
        <v>1</v>
      </c>
      <c r="O16" s="142">
        <f>'01_In-person Questionnaire'!R21</f>
        <v>3</v>
      </c>
      <c r="P16" s="142">
        <f>'01_In-person Questionnaire'!S21</f>
        <v>4</v>
      </c>
      <c r="Q16" s="142">
        <f>'01_In-person Questionnaire'!T21</f>
        <v>7</v>
      </c>
      <c r="R16" s="142">
        <f>'01_In-person Questionnaire'!U21</f>
        <v>5</v>
      </c>
      <c r="S16" s="142">
        <f>'01_In-person Questionnaire'!V21</f>
        <v>6</v>
      </c>
      <c r="T16" s="142">
        <f>'01_In-person Questionnaire'!W21</f>
        <v>2</v>
      </c>
      <c r="U16" s="76">
        <f t="shared" si="6"/>
        <v>1</v>
      </c>
      <c r="V16" s="76">
        <f t="shared" si="7"/>
        <v>3</v>
      </c>
      <c r="W16" s="76">
        <f t="shared" si="8"/>
        <v>4</v>
      </c>
      <c r="X16" s="76">
        <f t="shared" si="9"/>
        <v>7</v>
      </c>
      <c r="Y16" s="76">
        <f t="shared" si="10"/>
        <v>5</v>
      </c>
      <c r="Z16" s="76">
        <f t="shared" si="11"/>
        <v>6</v>
      </c>
      <c r="AA16" s="88">
        <f t="shared" si="12"/>
        <v>2</v>
      </c>
      <c r="AB16" s="77">
        <f>'01_In-person Questionnaire'!AB21</f>
        <v>3</v>
      </c>
      <c r="AC16" s="77">
        <f>'01_In-person Questionnaire'!AC21</f>
        <v>5</v>
      </c>
      <c r="AD16" s="77">
        <f>'01_In-person Questionnaire'!AD21</f>
        <v>2</v>
      </c>
      <c r="AE16" s="77">
        <f>'01_In-person Questionnaire'!AE21</f>
        <v>0</v>
      </c>
      <c r="AF16" s="77">
        <f>'01_In-person Questionnaire'!AF21</f>
        <v>5</v>
      </c>
      <c r="AG16" s="77">
        <f>'01_In-person Questionnaire'!AG21</f>
        <v>5</v>
      </c>
      <c r="AH16" s="78">
        <f t="shared" si="19"/>
        <v>3.1666666666666665</v>
      </c>
      <c r="AI16" s="78">
        <f t="shared" si="20"/>
        <v>5.166666666666667</v>
      </c>
      <c r="AJ16" s="78">
        <f t="shared" si="21"/>
        <v>2.1666666666666665</v>
      </c>
      <c r="AK16" s="78">
        <f t="shared" si="22"/>
        <v>0.16666666666666666</v>
      </c>
      <c r="AL16" s="78">
        <f t="shared" si="23"/>
        <v>5.166666666666667</v>
      </c>
      <c r="AM16" s="90">
        <f t="shared" si="24"/>
        <v>5.166666666666667</v>
      </c>
      <c r="AN16" s="80">
        <f>'01_In-person Questionnaire'!AK21</f>
        <v>3</v>
      </c>
      <c r="AO16" s="80">
        <f>'01_In-person Questionnaire'!AL21</f>
        <v>2</v>
      </c>
      <c r="AP16" s="80">
        <f>'01_In-person Questionnaire'!AM21</f>
        <v>1</v>
      </c>
      <c r="AQ16" s="82">
        <f t="shared" si="25"/>
        <v>3</v>
      </c>
      <c r="AR16" s="82">
        <f t="shared" si="26"/>
        <v>2</v>
      </c>
      <c r="AS16" s="92">
        <f t="shared" si="27"/>
        <v>1</v>
      </c>
      <c r="AT16" s="83">
        <f>'01_In-person Questionnaire'!AN21</f>
        <v>2</v>
      </c>
      <c r="AU16" s="83">
        <f>'01_In-person Questionnaire'!AO21</f>
        <v>3</v>
      </c>
      <c r="AV16" s="83">
        <f>'01_In-person Questionnaire'!AP21</f>
        <v>4</v>
      </c>
      <c r="AW16" s="83">
        <f>'01_In-person Questionnaire'!AQ21</f>
        <v>1</v>
      </c>
      <c r="AX16" s="146">
        <f t="shared" si="28"/>
        <v>2</v>
      </c>
      <c r="AY16" s="146">
        <f t="shared" si="29"/>
        <v>3</v>
      </c>
      <c r="AZ16" s="146">
        <f t="shared" si="30"/>
        <v>4</v>
      </c>
      <c r="BA16" s="147">
        <f t="shared" si="31"/>
        <v>1</v>
      </c>
      <c r="BB16" s="85">
        <f>'01_In-person Questionnaire'!AS21</f>
        <v>3</v>
      </c>
      <c r="BC16" s="85">
        <f>'01_In-person Questionnaire'!AT21</f>
        <v>1</v>
      </c>
      <c r="BD16" s="85">
        <f>'01_In-person Questionnaire'!AU21</f>
        <v>2</v>
      </c>
      <c r="BE16" s="144">
        <f t="shared" si="32"/>
        <v>3</v>
      </c>
      <c r="BF16" s="144">
        <f t="shared" si="33"/>
        <v>1</v>
      </c>
      <c r="BG16" s="145">
        <f t="shared" si="34"/>
        <v>2</v>
      </c>
    </row>
    <row r="17" spans="1:59" x14ac:dyDescent="0.35">
      <c r="A17" s="74">
        <f>'01_In-person Questionnaire'!A22</f>
        <v>14</v>
      </c>
      <c r="B17" s="129">
        <f>'01_In-person Questionnaire'!C22</f>
        <v>1</v>
      </c>
      <c r="C17" s="129">
        <f>'01_In-person Questionnaire'!D22</f>
        <v>2</v>
      </c>
      <c r="D17" s="129">
        <f>'01_In-person Questionnaire'!E22</f>
        <v>2</v>
      </c>
      <c r="E17" s="129">
        <f>'01_In-person Questionnaire'!F22</f>
        <v>4</v>
      </c>
      <c r="F17" s="129">
        <f>'01_In-person Questionnaire'!G22</f>
        <v>5</v>
      </c>
      <c r="G17" s="129">
        <f>'01_In-person Questionnaire'!H22</f>
        <v>5</v>
      </c>
      <c r="H17" s="135">
        <f t="shared" si="13"/>
        <v>1.3333333333333333</v>
      </c>
      <c r="I17" s="135">
        <f t="shared" si="14"/>
        <v>2.3333333333333335</v>
      </c>
      <c r="J17" s="135">
        <f t="shared" si="15"/>
        <v>2.3333333333333335</v>
      </c>
      <c r="K17" s="135">
        <f t="shared" si="16"/>
        <v>4.333333333333333</v>
      </c>
      <c r="L17" s="135">
        <f t="shared" si="17"/>
        <v>5.333333333333333</v>
      </c>
      <c r="M17" s="135">
        <f t="shared" si="18"/>
        <v>5.333333333333333</v>
      </c>
      <c r="N17" s="142">
        <f>'01_In-person Questionnaire'!Q22</f>
        <v>5</v>
      </c>
      <c r="O17" s="142">
        <f>'01_In-person Questionnaire'!R22</f>
        <v>4</v>
      </c>
      <c r="P17" s="142">
        <f>'01_In-person Questionnaire'!S22</f>
        <v>7</v>
      </c>
      <c r="Q17" s="142">
        <f>'01_In-person Questionnaire'!T22</f>
        <v>0</v>
      </c>
      <c r="R17" s="142">
        <f>'01_In-person Questionnaire'!U22</f>
        <v>7</v>
      </c>
      <c r="S17" s="142">
        <f>'01_In-person Questionnaire'!V22</f>
        <v>7</v>
      </c>
      <c r="T17" s="142">
        <f>'01_In-person Questionnaire'!W22</f>
        <v>7</v>
      </c>
      <c r="U17" s="76">
        <f t="shared" si="6"/>
        <v>3.7142857142857144</v>
      </c>
      <c r="V17" s="76">
        <f t="shared" si="7"/>
        <v>2.7142857142857144</v>
      </c>
      <c r="W17" s="76">
        <f t="shared" si="8"/>
        <v>5.7142857142857144</v>
      </c>
      <c r="X17" s="76">
        <f t="shared" si="9"/>
        <v>-1.2857142857142858</v>
      </c>
      <c r="Y17" s="76">
        <f t="shared" si="10"/>
        <v>5.7142857142857144</v>
      </c>
      <c r="Z17" s="76">
        <f t="shared" si="11"/>
        <v>5.7142857142857144</v>
      </c>
      <c r="AA17" s="88">
        <f t="shared" si="12"/>
        <v>5.7142857142857144</v>
      </c>
      <c r="AB17" s="77">
        <f>'01_In-person Questionnaire'!AB22</f>
        <v>5</v>
      </c>
      <c r="AC17" s="77">
        <f>'01_In-person Questionnaire'!AC22</f>
        <v>6</v>
      </c>
      <c r="AD17" s="77">
        <f>'01_In-person Questionnaire'!AD22</f>
        <v>4</v>
      </c>
      <c r="AE17" s="77">
        <f>'01_In-person Questionnaire'!AE22</f>
        <v>4</v>
      </c>
      <c r="AF17" s="77">
        <f>'01_In-person Questionnaire'!AF22</f>
        <v>6</v>
      </c>
      <c r="AG17" s="77">
        <f>'01_In-person Questionnaire'!AG22</f>
        <v>6</v>
      </c>
      <c r="AH17" s="78">
        <f t="shared" si="19"/>
        <v>3.333333333333333</v>
      </c>
      <c r="AI17" s="78">
        <f t="shared" si="20"/>
        <v>4.333333333333333</v>
      </c>
      <c r="AJ17" s="78">
        <f t="shared" si="21"/>
        <v>2.333333333333333</v>
      </c>
      <c r="AK17" s="78">
        <f t="shared" si="22"/>
        <v>2.333333333333333</v>
      </c>
      <c r="AL17" s="78">
        <f t="shared" si="23"/>
        <v>4.333333333333333</v>
      </c>
      <c r="AM17" s="90">
        <f t="shared" si="24"/>
        <v>4.333333333333333</v>
      </c>
      <c r="AN17" s="80">
        <f>'01_In-person Questionnaire'!AK22</f>
        <v>1</v>
      </c>
      <c r="AO17" s="80">
        <f>'01_In-person Questionnaire'!AL22</f>
        <v>2</v>
      </c>
      <c r="AP17" s="80">
        <f>'01_In-person Questionnaire'!AM22</f>
        <v>3</v>
      </c>
      <c r="AQ17" s="82">
        <f t="shared" si="25"/>
        <v>1</v>
      </c>
      <c r="AR17" s="82">
        <f t="shared" si="26"/>
        <v>2</v>
      </c>
      <c r="AS17" s="92">
        <f t="shared" si="27"/>
        <v>3</v>
      </c>
      <c r="AT17" s="83">
        <f>'01_In-person Questionnaire'!AN22</f>
        <v>4</v>
      </c>
      <c r="AU17" s="83">
        <f>'01_In-person Questionnaire'!AO22</f>
        <v>1</v>
      </c>
      <c r="AV17" s="83">
        <f>'01_In-person Questionnaire'!AP22</f>
        <v>3</v>
      </c>
      <c r="AW17" s="83">
        <f>'01_In-person Questionnaire'!AQ22</f>
        <v>2</v>
      </c>
      <c r="AX17" s="146">
        <f t="shared" si="28"/>
        <v>4</v>
      </c>
      <c r="AY17" s="146">
        <f t="shared" si="29"/>
        <v>1</v>
      </c>
      <c r="AZ17" s="146">
        <f t="shared" si="30"/>
        <v>3</v>
      </c>
      <c r="BA17" s="147">
        <f t="shared" si="31"/>
        <v>2</v>
      </c>
      <c r="BB17" s="85">
        <f>'01_In-person Questionnaire'!AS22</f>
        <v>1</v>
      </c>
      <c r="BC17" s="85">
        <f>'01_In-person Questionnaire'!AT22</f>
        <v>3</v>
      </c>
      <c r="BD17" s="85">
        <f>'01_In-person Questionnaire'!AU22</f>
        <v>3</v>
      </c>
      <c r="BE17" s="144">
        <f t="shared" si="32"/>
        <v>0.66666666666666674</v>
      </c>
      <c r="BF17" s="144">
        <f t="shared" si="33"/>
        <v>2.6666666666666665</v>
      </c>
      <c r="BG17" s="145">
        <f t="shared" si="34"/>
        <v>2.6666666666666665</v>
      </c>
    </row>
    <row r="18" spans="1:59" x14ac:dyDescent="0.35">
      <c r="A18" s="74">
        <f>'01_In-person Questionnaire'!A23</f>
        <v>15</v>
      </c>
      <c r="B18" s="129">
        <f>'01_In-person Questionnaire'!C23</f>
        <v>4</v>
      </c>
      <c r="C18" s="129">
        <f>'01_In-person Questionnaire'!D23</f>
        <v>4</v>
      </c>
      <c r="D18" s="129">
        <f>'01_In-person Questionnaire'!E23</f>
        <v>5</v>
      </c>
      <c r="E18" s="129">
        <f>'01_In-person Questionnaire'!F23</f>
        <v>4</v>
      </c>
      <c r="F18" s="129">
        <f>'01_In-person Questionnaire'!G23</f>
        <v>2</v>
      </c>
      <c r="G18" s="129">
        <f>'01_In-person Questionnaire'!H23</f>
        <v>2</v>
      </c>
      <c r="H18" s="135">
        <f t="shared" si="13"/>
        <v>4</v>
      </c>
      <c r="I18" s="135">
        <f t="shared" si="14"/>
        <v>4</v>
      </c>
      <c r="J18" s="135">
        <f t="shared" si="15"/>
        <v>5</v>
      </c>
      <c r="K18" s="135">
        <f t="shared" si="16"/>
        <v>4</v>
      </c>
      <c r="L18" s="135">
        <f t="shared" si="17"/>
        <v>2</v>
      </c>
      <c r="M18" s="135">
        <f t="shared" si="18"/>
        <v>2</v>
      </c>
      <c r="N18" s="142">
        <f>'01_In-person Questionnaire'!Q23</f>
        <v>6</v>
      </c>
      <c r="O18" s="142">
        <f>'01_In-person Questionnaire'!R23</f>
        <v>7</v>
      </c>
      <c r="P18" s="142">
        <f>'01_In-person Questionnaire'!S23</f>
        <v>5</v>
      </c>
      <c r="Q18" s="142">
        <f>'01_In-person Questionnaire'!T23</f>
        <v>7</v>
      </c>
      <c r="R18" s="142">
        <f>'01_In-person Questionnaire'!U23</f>
        <v>6</v>
      </c>
      <c r="S18" s="142">
        <f>'01_In-person Questionnaire'!V23</f>
        <v>6</v>
      </c>
      <c r="T18" s="142">
        <f>'01_In-person Questionnaire'!W23</f>
        <v>5</v>
      </c>
      <c r="U18" s="76">
        <f t="shared" si="6"/>
        <v>4</v>
      </c>
      <c r="V18" s="76">
        <f t="shared" si="7"/>
        <v>5</v>
      </c>
      <c r="W18" s="76">
        <f t="shared" si="8"/>
        <v>3</v>
      </c>
      <c r="X18" s="76">
        <f t="shared" si="9"/>
        <v>5</v>
      </c>
      <c r="Y18" s="76">
        <f t="shared" si="10"/>
        <v>4</v>
      </c>
      <c r="Z18" s="76">
        <f t="shared" si="11"/>
        <v>4</v>
      </c>
      <c r="AA18" s="88">
        <f t="shared" si="12"/>
        <v>3</v>
      </c>
      <c r="AB18" s="77">
        <f>'01_In-person Questionnaire'!AB23</f>
        <v>5</v>
      </c>
      <c r="AC18" s="77">
        <f>'01_In-person Questionnaire'!AC23</f>
        <v>6</v>
      </c>
      <c r="AD18" s="77">
        <f>'01_In-person Questionnaire'!AD23</f>
        <v>4</v>
      </c>
      <c r="AE18" s="77">
        <f>'01_In-person Questionnaire'!AE23</f>
        <v>6</v>
      </c>
      <c r="AF18" s="77">
        <f>'01_In-person Questionnaire'!AF23</f>
        <v>4</v>
      </c>
      <c r="AG18" s="77">
        <f>'01_In-person Questionnaire'!AG23</f>
        <v>6</v>
      </c>
      <c r="AH18" s="78">
        <f t="shared" si="19"/>
        <v>3.333333333333333</v>
      </c>
      <c r="AI18" s="78">
        <f t="shared" si="20"/>
        <v>4.333333333333333</v>
      </c>
      <c r="AJ18" s="78">
        <f t="shared" si="21"/>
        <v>2.333333333333333</v>
      </c>
      <c r="AK18" s="78">
        <f t="shared" si="22"/>
        <v>4.333333333333333</v>
      </c>
      <c r="AL18" s="78">
        <f t="shared" si="23"/>
        <v>2.333333333333333</v>
      </c>
      <c r="AM18" s="90">
        <f t="shared" si="24"/>
        <v>4.333333333333333</v>
      </c>
      <c r="AN18" s="80">
        <f>'01_In-person Questionnaire'!AK23</f>
        <v>2</v>
      </c>
      <c r="AO18" s="80">
        <f>'01_In-person Questionnaire'!AL23</f>
        <v>3</v>
      </c>
      <c r="AP18" s="80">
        <f>'01_In-person Questionnaire'!AM23</f>
        <v>3</v>
      </c>
      <c r="AQ18" s="82">
        <f t="shared" si="25"/>
        <v>1.3333333333333335</v>
      </c>
      <c r="AR18" s="82">
        <f t="shared" si="26"/>
        <v>2.3333333333333335</v>
      </c>
      <c r="AS18" s="92">
        <f t="shared" si="27"/>
        <v>2.3333333333333335</v>
      </c>
      <c r="AT18" s="83">
        <f>'01_In-person Questionnaire'!AN23</f>
        <v>4</v>
      </c>
      <c r="AU18" s="83">
        <f>'01_In-person Questionnaire'!AO23</f>
        <v>2</v>
      </c>
      <c r="AV18" s="83">
        <f>'01_In-person Questionnaire'!AP23</f>
        <v>2</v>
      </c>
      <c r="AW18" s="83">
        <f>'01_In-person Questionnaire'!AQ23</f>
        <v>3</v>
      </c>
      <c r="AX18" s="146">
        <f t="shared" si="28"/>
        <v>3.75</v>
      </c>
      <c r="AY18" s="146">
        <f t="shared" si="29"/>
        <v>1.75</v>
      </c>
      <c r="AZ18" s="146">
        <f t="shared" si="30"/>
        <v>1.75</v>
      </c>
      <c r="BA18" s="147">
        <f t="shared" si="31"/>
        <v>2.75</v>
      </c>
      <c r="BB18" s="85">
        <f>'01_In-person Questionnaire'!AS23</f>
        <v>3</v>
      </c>
      <c r="BC18" s="85">
        <f>'01_In-person Questionnaire'!AT23</f>
        <v>2</v>
      </c>
      <c r="BD18" s="85">
        <f>'01_In-person Questionnaire'!AU23</f>
        <v>3</v>
      </c>
      <c r="BE18" s="144">
        <f t="shared" si="32"/>
        <v>2.3333333333333335</v>
      </c>
      <c r="BF18" s="144">
        <f t="shared" si="33"/>
        <v>1.3333333333333335</v>
      </c>
      <c r="BG18" s="145">
        <f t="shared" si="34"/>
        <v>2.3333333333333335</v>
      </c>
    </row>
    <row r="19" spans="1:59" x14ac:dyDescent="0.35">
      <c r="A19" s="74">
        <f>'01_In-person Questionnaire'!A24</f>
        <v>16</v>
      </c>
      <c r="B19" s="129">
        <f>'01_In-person Questionnaire'!C24</f>
        <v>4</v>
      </c>
      <c r="C19" s="129">
        <f>'01_In-person Questionnaire'!D24</f>
        <v>3</v>
      </c>
      <c r="D19" s="129">
        <f>'01_In-person Questionnaire'!E24</f>
        <v>0</v>
      </c>
      <c r="E19" s="129">
        <f>'01_In-person Questionnaire'!F24</f>
        <v>2</v>
      </c>
      <c r="F19" s="129">
        <f>'01_In-person Questionnaire'!G24</f>
        <v>4</v>
      </c>
      <c r="G19" s="129">
        <f>'01_In-person Questionnaire'!H24</f>
        <v>1</v>
      </c>
      <c r="H19" s="135">
        <f t="shared" si="13"/>
        <v>5.166666666666667</v>
      </c>
      <c r="I19" s="135">
        <f t="shared" si="14"/>
        <v>4.166666666666667</v>
      </c>
      <c r="J19" s="135">
        <f t="shared" si="15"/>
        <v>1.1666666666666667</v>
      </c>
      <c r="K19" s="135">
        <f t="shared" si="16"/>
        <v>3.166666666666667</v>
      </c>
      <c r="L19" s="135">
        <f t="shared" si="17"/>
        <v>5.166666666666667</v>
      </c>
      <c r="M19" s="135">
        <f t="shared" si="18"/>
        <v>2.166666666666667</v>
      </c>
      <c r="N19" s="142">
        <f>'01_In-person Questionnaire'!Q24</f>
        <v>6</v>
      </c>
      <c r="O19" s="142">
        <f>'01_In-person Questionnaire'!R24</f>
        <v>4</v>
      </c>
      <c r="P19" s="142">
        <f>'01_In-person Questionnaire'!S24</f>
        <v>6</v>
      </c>
      <c r="Q19" s="142">
        <f>'01_In-person Questionnaire'!T24</f>
        <v>5</v>
      </c>
      <c r="R19" s="142">
        <f>'01_In-person Questionnaire'!U24</f>
        <v>6</v>
      </c>
      <c r="S19" s="142">
        <f>'01_In-person Questionnaire'!V24</f>
        <v>7</v>
      </c>
      <c r="T19" s="142">
        <f>'01_In-person Questionnaire'!W24</f>
        <v>4</v>
      </c>
      <c r="U19" s="76">
        <f t="shared" si="6"/>
        <v>4.5714285714285712</v>
      </c>
      <c r="V19" s="76">
        <f t="shared" si="7"/>
        <v>2.5714285714285712</v>
      </c>
      <c r="W19" s="76">
        <f t="shared" si="8"/>
        <v>4.5714285714285712</v>
      </c>
      <c r="X19" s="76">
        <f t="shared" si="9"/>
        <v>3.5714285714285712</v>
      </c>
      <c r="Y19" s="76">
        <f t="shared" si="10"/>
        <v>4.5714285714285712</v>
      </c>
      <c r="Z19" s="76">
        <f t="shared" si="11"/>
        <v>5.5714285714285712</v>
      </c>
      <c r="AA19" s="88">
        <f t="shared" si="12"/>
        <v>2.5714285714285712</v>
      </c>
      <c r="AB19" s="77">
        <f>'01_In-person Questionnaire'!AB24</f>
        <v>6</v>
      </c>
      <c r="AC19" s="77">
        <f>'01_In-person Questionnaire'!AC24</f>
        <v>6</v>
      </c>
      <c r="AD19" s="77">
        <f>'01_In-person Questionnaire'!AD24</f>
        <v>4</v>
      </c>
      <c r="AE19" s="77">
        <f>'01_In-person Questionnaire'!AE24</f>
        <v>5</v>
      </c>
      <c r="AF19" s="77">
        <f>'01_In-person Questionnaire'!AF24</f>
        <v>6</v>
      </c>
      <c r="AG19" s="77">
        <f>'01_In-person Questionnaire'!AG24</f>
        <v>6</v>
      </c>
      <c r="AH19" s="78">
        <f t="shared" si="19"/>
        <v>4</v>
      </c>
      <c r="AI19" s="78">
        <f t="shared" si="20"/>
        <v>4</v>
      </c>
      <c r="AJ19" s="78">
        <f t="shared" si="21"/>
        <v>2</v>
      </c>
      <c r="AK19" s="78">
        <f t="shared" si="22"/>
        <v>3</v>
      </c>
      <c r="AL19" s="78">
        <f t="shared" si="23"/>
        <v>4</v>
      </c>
      <c r="AM19" s="90">
        <f t="shared" si="24"/>
        <v>4</v>
      </c>
      <c r="AN19" s="80">
        <f>'01_In-person Questionnaire'!AK24</f>
        <v>2</v>
      </c>
      <c r="AO19" s="80">
        <f>'01_In-person Questionnaire'!AL24</f>
        <v>2</v>
      </c>
      <c r="AP19" s="80">
        <f>'01_In-person Questionnaire'!AM24</f>
        <v>3</v>
      </c>
      <c r="AQ19" s="82">
        <f t="shared" si="25"/>
        <v>1.6666666666666667</v>
      </c>
      <c r="AR19" s="82">
        <f t="shared" si="26"/>
        <v>1.6666666666666667</v>
      </c>
      <c r="AS19" s="92">
        <f t="shared" si="27"/>
        <v>2.6666666666666665</v>
      </c>
      <c r="AT19" s="83">
        <f>'01_In-person Questionnaire'!AN24</f>
        <v>4</v>
      </c>
      <c r="AU19" s="83">
        <f>'01_In-person Questionnaire'!AO24</f>
        <v>3</v>
      </c>
      <c r="AV19" s="83">
        <f>'01_In-person Questionnaire'!AP24</f>
        <v>2</v>
      </c>
      <c r="AW19" s="83">
        <f>'01_In-person Questionnaire'!AQ24</f>
        <v>2</v>
      </c>
      <c r="AX19" s="146">
        <f t="shared" si="28"/>
        <v>3.75</v>
      </c>
      <c r="AY19" s="146">
        <f t="shared" si="29"/>
        <v>2.75</v>
      </c>
      <c r="AZ19" s="146">
        <f t="shared" si="30"/>
        <v>1.75</v>
      </c>
      <c r="BA19" s="147">
        <f t="shared" si="31"/>
        <v>1.75</v>
      </c>
      <c r="BB19" s="85">
        <f>'01_In-person Questionnaire'!AS24</f>
        <v>3</v>
      </c>
      <c r="BC19" s="85">
        <f>'01_In-person Questionnaire'!AT24</f>
        <v>3</v>
      </c>
      <c r="BD19" s="85">
        <f>'01_In-person Questionnaire'!AU24</f>
        <v>3</v>
      </c>
      <c r="BE19" s="144">
        <f t="shared" si="32"/>
        <v>2</v>
      </c>
      <c r="BF19" s="144">
        <f t="shared" si="33"/>
        <v>2</v>
      </c>
      <c r="BG19" s="145">
        <f t="shared" si="34"/>
        <v>2</v>
      </c>
    </row>
    <row r="20" spans="1:59" x14ac:dyDescent="0.35">
      <c r="A20" s="74">
        <f>'01_In-person Questionnaire'!A25</f>
        <v>17</v>
      </c>
      <c r="B20" s="129">
        <f>'01_In-person Questionnaire'!C25</f>
        <v>4</v>
      </c>
      <c r="C20" s="129">
        <f>'01_In-person Questionnaire'!D25</f>
        <v>0</v>
      </c>
      <c r="D20" s="129">
        <f>'01_In-person Questionnaire'!E25</f>
        <v>5</v>
      </c>
      <c r="E20" s="129">
        <f>'01_In-person Questionnaire'!F25</f>
        <v>2</v>
      </c>
      <c r="F20" s="129">
        <f>'01_In-person Questionnaire'!G25</f>
        <v>3</v>
      </c>
      <c r="G20" s="129">
        <f>'01_In-person Questionnaire'!H25</f>
        <v>0</v>
      </c>
      <c r="H20" s="135">
        <f t="shared" si="13"/>
        <v>5.166666666666667</v>
      </c>
      <c r="I20" s="135">
        <f t="shared" si="14"/>
        <v>1.1666666666666667</v>
      </c>
      <c r="J20" s="135">
        <f t="shared" si="15"/>
        <v>6.166666666666667</v>
      </c>
      <c r="K20" s="135">
        <f t="shared" si="16"/>
        <v>3.166666666666667</v>
      </c>
      <c r="L20" s="135">
        <f t="shared" si="17"/>
        <v>4.166666666666667</v>
      </c>
      <c r="M20" s="135">
        <f t="shared" si="18"/>
        <v>1.1666666666666667</v>
      </c>
      <c r="N20" s="142">
        <f>'01_In-person Questionnaire'!Q25</f>
        <v>4</v>
      </c>
      <c r="O20" s="142">
        <f>'01_In-person Questionnaire'!R25</f>
        <v>1</v>
      </c>
      <c r="P20" s="142">
        <f>'01_In-person Questionnaire'!S25</f>
        <v>5</v>
      </c>
      <c r="Q20" s="142">
        <f>'01_In-person Questionnaire'!T25</f>
        <v>7</v>
      </c>
      <c r="R20" s="142">
        <f>'01_In-person Questionnaire'!U25</f>
        <v>6</v>
      </c>
      <c r="S20" s="142">
        <f>'01_In-person Questionnaire'!V25</f>
        <v>2</v>
      </c>
      <c r="T20" s="142">
        <f>'01_In-person Questionnaire'!W25</f>
        <v>3</v>
      </c>
      <c r="U20" s="76">
        <f t="shared" si="6"/>
        <v>4</v>
      </c>
      <c r="V20" s="76">
        <f t="shared" si="7"/>
        <v>1</v>
      </c>
      <c r="W20" s="76">
        <f t="shared" si="8"/>
        <v>5</v>
      </c>
      <c r="X20" s="76">
        <f t="shared" si="9"/>
        <v>7</v>
      </c>
      <c r="Y20" s="76">
        <f t="shared" si="10"/>
        <v>6</v>
      </c>
      <c r="Z20" s="76">
        <f t="shared" si="11"/>
        <v>2</v>
      </c>
      <c r="AA20" s="88">
        <f t="shared" si="12"/>
        <v>3</v>
      </c>
      <c r="AB20" s="77">
        <f>'01_In-person Questionnaire'!AB25</f>
        <v>5</v>
      </c>
      <c r="AC20" s="77">
        <f>'01_In-person Questionnaire'!AC25</f>
        <v>6</v>
      </c>
      <c r="AD20" s="77">
        <f>'01_In-person Questionnaire'!AD25</f>
        <v>4</v>
      </c>
      <c r="AE20" s="77">
        <f>'01_In-person Questionnaire'!AE25</f>
        <v>0</v>
      </c>
      <c r="AF20" s="77">
        <f>'01_In-person Questionnaire'!AF25</f>
        <v>0</v>
      </c>
      <c r="AG20" s="77">
        <f>'01_In-person Questionnaire'!AG25</f>
        <v>3</v>
      </c>
      <c r="AH20" s="78">
        <f t="shared" si="19"/>
        <v>5.5</v>
      </c>
      <c r="AI20" s="78">
        <f t="shared" si="20"/>
        <v>6.5</v>
      </c>
      <c r="AJ20" s="78">
        <f t="shared" si="21"/>
        <v>4.5</v>
      </c>
      <c r="AK20" s="78">
        <f t="shared" si="22"/>
        <v>0.5</v>
      </c>
      <c r="AL20" s="78">
        <f t="shared" si="23"/>
        <v>0.5</v>
      </c>
      <c r="AM20" s="90">
        <f t="shared" si="24"/>
        <v>3.5</v>
      </c>
      <c r="AN20" s="80">
        <f>'01_In-person Questionnaire'!AK25</f>
        <v>1</v>
      </c>
      <c r="AO20" s="80">
        <f>'01_In-person Questionnaire'!AL25</f>
        <v>3</v>
      </c>
      <c r="AP20" s="80">
        <f>'01_In-person Questionnaire'!AM25</f>
        <v>2</v>
      </c>
      <c r="AQ20" s="82">
        <f t="shared" si="25"/>
        <v>1</v>
      </c>
      <c r="AR20" s="82">
        <f t="shared" si="26"/>
        <v>3</v>
      </c>
      <c r="AS20" s="92">
        <f t="shared" si="27"/>
        <v>2</v>
      </c>
      <c r="AT20" s="83">
        <f>'01_In-person Questionnaire'!AN25</f>
        <v>4</v>
      </c>
      <c r="AU20" s="83">
        <f>'01_In-person Questionnaire'!AO25</f>
        <v>0</v>
      </c>
      <c r="AV20" s="83">
        <f>'01_In-person Questionnaire'!AP25</f>
        <v>3</v>
      </c>
      <c r="AW20" s="83">
        <f>'01_In-person Questionnaire'!AQ25</f>
        <v>2</v>
      </c>
      <c r="AX20" s="146">
        <f t="shared" si="28"/>
        <v>4.25</v>
      </c>
      <c r="AY20" s="146">
        <f t="shared" si="29"/>
        <v>0.25</v>
      </c>
      <c r="AZ20" s="146">
        <f t="shared" si="30"/>
        <v>3.25</v>
      </c>
      <c r="BA20" s="147">
        <f t="shared" si="31"/>
        <v>2.25</v>
      </c>
      <c r="BB20" s="85">
        <f>'01_In-person Questionnaire'!AS25</f>
        <v>3</v>
      </c>
      <c r="BC20" s="85">
        <f>'01_In-person Questionnaire'!AT25</f>
        <v>1</v>
      </c>
      <c r="BD20" s="85">
        <f>'01_In-person Questionnaire'!AU25</f>
        <v>2</v>
      </c>
      <c r="BE20" s="144">
        <f t="shared" si="32"/>
        <v>3</v>
      </c>
      <c r="BF20" s="144">
        <f t="shared" si="33"/>
        <v>1</v>
      </c>
      <c r="BG20" s="145">
        <f t="shared" si="34"/>
        <v>2</v>
      </c>
    </row>
    <row r="21" spans="1:59" x14ac:dyDescent="0.35">
      <c r="A21" s="74">
        <f>'01_In-person Questionnaire'!A26</f>
        <v>18</v>
      </c>
      <c r="B21" s="129">
        <f>'01_In-person Questionnaire'!C26</f>
        <v>5</v>
      </c>
      <c r="C21" s="129">
        <f>'01_In-person Questionnaire'!D26</f>
        <v>4</v>
      </c>
      <c r="D21" s="129">
        <f>'01_In-person Questionnaire'!E26</f>
        <v>2</v>
      </c>
      <c r="E21" s="129">
        <f>'01_In-person Questionnaire'!F26</f>
        <v>3</v>
      </c>
      <c r="F21" s="129">
        <f>'01_In-person Questionnaire'!G26</f>
        <v>1</v>
      </c>
      <c r="G21" s="129">
        <f>'01_In-person Questionnaire'!H26</f>
        <v>0</v>
      </c>
      <c r="H21" s="135">
        <f t="shared" si="13"/>
        <v>6</v>
      </c>
      <c r="I21" s="135">
        <f t="shared" si="14"/>
        <v>5</v>
      </c>
      <c r="J21" s="135">
        <f t="shared" si="15"/>
        <v>3</v>
      </c>
      <c r="K21" s="135">
        <f t="shared" si="16"/>
        <v>4</v>
      </c>
      <c r="L21" s="135">
        <f t="shared" si="17"/>
        <v>2</v>
      </c>
      <c r="M21" s="135">
        <f t="shared" si="18"/>
        <v>1</v>
      </c>
      <c r="N21" s="142">
        <f>'01_In-person Questionnaire'!Q26</f>
        <v>2</v>
      </c>
      <c r="O21" s="142">
        <f>'01_In-person Questionnaire'!R26</f>
        <v>4</v>
      </c>
      <c r="P21" s="142">
        <f>'01_In-person Questionnaire'!S26</f>
        <v>0</v>
      </c>
      <c r="Q21" s="142">
        <f>'01_In-person Questionnaire'!T26</f>
        <v>5</v>
      </c>
      <c r="R21" s="142">
        <f>'01_In-person Questionnaire'!U26</f>
        <v>7</v>
      </c>
      <c r="S21" s="142">
        <f>'01_In-person Questionnaire'!V26</f>
        <v>3</v>
      </c>
      <c r="T21" s="142">
        <f>'01_In-person Questionnaire'!W26</f>
        <v>1</v>
      </c>
      <c r="U21" s="76">
        <f t="shared" si="6"/>
        <v>2.8571428571428572</v>
      </c>
      <c r="V21" s="76">
        <f t="shared" si="7"/>
        <v>4.8571428571428568</v>
      </c>
      <c r="W21" s="76">
        <f t="shared" si="8"/>
        <v>0.8571428571428571</v>
      </c>
      <c r="X21" s="76">
        <f t="shared" si="9"/>
        <v>5.8571428571428568</v>
      </c>
      <c r="Y21" s="76">
        <f t="shared" si="10"/>
        <v>7.8571428571428568</v>
      </c>
      <c r="Z21" s="76">
        <f t="shared" si="11"/>
        <v>3.8571428571428572</v>
      </c>
      <c r="AA21" s="88">
        <f t="shared" si="12"/>
        <v>1.8571428571428572</v>
      </c>
      <c r="AB21" s="77">
        <f>'01_In-person Questionnaire'!AB26</f>
        <v>2</v>
      </c>
      <c r="AC21" s="77">
        <f>'01_In-person Questionnaire'!AC26</f>
        <v>3</v>
      </c>
      <c r="AD21" s="77">
        <f>'01_In-person Questionnaire'!AD26</f>
        <v>4</v>
      </c>
      <c r="AE21" s="77">
        <f>'01_In-person Questionnaire'!AE26</f>
        <v>5</v>
      </c>
      <c r="AF21" s="77">
        <f>'01_In-person Questionnaire'!AF26</f>
        <v>6</v>
      </c>
      <c r="AG21" s="77">
        <f>'01_In-person Questionnaire'!AG26</f>
        <v>1</v>
      </c>
      <c r="AH21" s="78">
        <f t="shared" si="19"/>
        <v>2</v>
      </c>
      <c r="AI21" s="78">
        <f t="shared" si="20"/>
        <v>3</v>
      </c>
      <c r="AJ21" s="78">
        <f t="shared" si="21"/>
        <v>4</v>
      </c>
      <c r="AK21" s="78">
        <f t="shared" si="22"/>
        <v>5</v>
      </c>
      <c r="AL21" s="78">
        <f t="shared" si="23"/>
        <v>6</v>
      </c>
      <c r="AM21" s="90">
        <f t="shared" si="24"/>
        <v>1</v>
      </c>
      <c r="AN21" s="80">
        <f>'01_In-person Questionnaire'!AK26</f>
        <v>1</v>
      </c>
      <c r="AO21" s="80">
        <f>'01_In-person Questionnaire'!AL26</f>
        <v>2</v>
      </c>
      <c r="AP21" s="80">
        <f>'01_In-person Questionnaire'!AM26</f>
        <v>3</v>
      </c>
      <c r="AQ21" s="82">
        <f t="shared" si="25"/>
        <v>1</v>
      </c>
      <c r="AR21" s="82">
        <f t="shared" si="26"/>
        <v>2</v>
      </c>
      <c r="AS21" s="92">
        <f t="shared" si="27"/>
        <v>3</v>
      </c>
      <c r="AT21" s="83">
        <f>'01_In-person Questionnaire'!AN26</f>
        <v>4</v>
      </c>
      <c r="AU21" s="83">
        <f>'01_In-person Questionnaire'!AO26</f>
        <v>3</v>
      </c>
      <c r="AV21" s="83">
        <f>'01_In-person Questionnaire'!AP26</f>
        <v>2</v>
      </c>
      <c r="AW21" s="83">
        <f>'01_In-person Questionnaire'!AQ26</f>
        <v>1</v>
      </c>
      <c r="AX21" s="146">
        <f t="shared" si="28"/>
        <v>4</v>
      </c>
      <c r="AY21" s="146">
        <f t="shared" si="29"/>
        <v>3</v>
      </c>
      <c r="AZ21" s="146">
        <f t="shared" si="30"/>
        <v>2</v>
      </c>
      <c r="BA21" s="147">
        <f t="shared" si="31"/>
        <v>1</v>
      </c>
      <c r="BB21" s="85">
        <f>'01_In-person Questionnaire'!AS26</f>
        <v>3</v>
      </c>
      <c r="BC21" s="85">
        <f>'01_In-person Questionnaire'!AT26</f>
        <v>2</v>
      </c>
      <c r="BD21" s="85">
        <f>'01_In-person Questionnaire'!AU26</f>
        <v>1</v>
      </c>
      <c r="BE21" s="144">
        <f t="shared" si="32"/>
        <v>3</v>
      </c>
      <c r="BF21" s="144">
        <f t="shared" si="33"/>
        <v>2</v>
      </c>
      <c r="BG21" s="145">
        <f t="shared" si="34"/>
        <v>1</v>
      </c>
    </row>
    <row r="22" spans="1:59" x14ac:dyDescent="0.35">
      <c r="A22" s="74">
        <f>'01_In-person Questionnaire'!A27</f>
        <v>19</v>
      </c>
      <c r="B22" s="129">
        <f>'01_In-person Questionnaire'!C27</f>
        <v>3</v>
      </c>
      <c r="C22" s="129">
        <f>'01_In-person Questionnaire'!D27</f>
        <v>4</v>
      </c>
      <c r="D22" s="129">
        <f>'01_In-person Questionnaire'!E27</f>
        <v>0</v>
      </c>
      <c r="E22" s="129">
        <f>'01_In-person Questionnaire'!F27</f>
        <v>2</v>
      </c>
      <c r="F22" s="129">
        <f>'01_In-person Questionnaire'!G27</f>
        <v>1</v>
      </c>
      <c r="G22" s="129">
        <f>'01_In-person Questionnaire'!H27</f>
        <v>5</v>
      </c>
      <c r="H22" s="135">
        <f t="shared" si="13"/>
        <v>4</v>
      </c>
      <c r="I22" s="135">
        <f t="shared" si="14"/>
        <v>5</v>
      </c>
      <c r="J22" s="135">
        <f t="shared" si="15"/>
        <v>1</v>
      </c>
      <c r="K22" s="135">
        <f t="shared" si="16"/>
        <v>3</v>
      </c>
      <c r="L22" s="135">
        <f t="shared" si="17"/>
        <v>2</v>
      </c>
      <c r="M22" s="135">
        <f t="shared" si="18"/>
        <v>6</v>
      </c>
      <c r="N22" s="142">
        <f>'01_In-person Questionnaire'!Q27</f>
        <v>2</v>
      </c>
      <c r="O22" s="142">
        <f>'01_In-person Questionnaire'!R27</f>
        <v>4</v>
      </c>
      <c r="P22" s="142">
        <f>'01_In-person Questionnaire'!S27</f>
        <v>1</v>
      </c>
      <c r="Q22" s="142">
        <f>'01_In-person Questionnaire'!T27</f>
        <v>7</v>
      </c>
      <c r="R22" s="142">
        <f>'01_In-person Questionnaire'!U27</f>
        <v>3</v>
      </c>
      <c r="S22" s="142">
        <f>'01_In-person Questionnaire'!V27</f>
        <v>6</v>
      </c>
      <c r="T22" s="142">
        <f>'01_In-person Questionnaire'!W27</f>
        <v>5</v>
      </c>
      <c r="U22" s="76">
        <f t="shared" si="6"/>
        <v>2</v>
      </c>
      <c r="V22" s="76">
        <f t="shared" si="7"/>
        <v>4</v>
      </c>
      <c r="W22" s="76">
        <f t="shared" si="8"/>
        <v>1</v>
      </c>
      <c r="X22" s="76">
        <f t="shared" si="9"/>
        <v>7</v>
      </c>
      <c r="Y22" s="76">
        <f t="shared" si="10"/>
        <v>3</v>
      </c>
      <c r="Z22" s="76">
        <f t="shared" si="11"/>
        <v>6</v>
      </c>
      <c r="AA22" s="88">
        <f t="shared" si="12"/>
        <v>5</v>
      </c>
      <c r="AB22" s="77">
        <f>'01_In-person Questionnaire'!AB27</f>
        <v>2</v>
      </c>
      <c r="AC22" s="77">
        <f>'01_In-person Questionnaire'!AC27</f>
        <v>3</v>
      </c>
      <c r="AD22" s="77">
        <f>'01_In-person Questionnaire'!AD27</f>
        <v>1</v>
      </c>
      <c r="AE22" s="77">
        <f>'01_In-person Questionnaire'!AE27</f>
        <v>4</v>
      </c>
      <c r="AF22" s="77">
        <f>'01_In-person Questionnaire'!AF27</f>
        <v>6</v>
      </c>
      <c r="AG22" s="77">
        <f>'01_In-person Questionnaire'!AG27</f>
        <v>5</v>
      </c>
      <c r="AH22" s="78">
        <f t="shared" si="19"/>
        <v>2</v>
      </c>
      <c r="AI22" s="78">
        <f t="shared" si="20"/>
        <v>3</v>
      </c>
      <c r="AJ22" s="78">
        <f t="shared" si="21"/>
        <v>1</v>
      </c>
      <c r="AK22" s="78">
        <f t="shared" si="22"/>
        <v>4</v>
      </c>
      <c r="AL22" s="78">
        <f t="shared" si="23"/>
        <v>6</v>
      </c>
      <c r="AM22" s="90">
        <f t="shared" si="24"/>
        <v>5</v>
      </c>
      <c r="AN22" s="80">
        <f>'01_In-person Questionnaire'!AK27</f>
        <v>3</v>
      </c>
      <c r="AO22" s="80">
        <f>'01_In-person Questionnaire'!AL27</f>
        <v>2</v>
      </c>
      <c r="AP22" s="80">
        <f>'01_In-person Questionnaire'!AM27</f>
        <v>1</v>
      </c>
      <c r="AQ22" s="82">
        <f t="shared" si="25"/>
        <v>3</v>
      </c>
      <c r="AR22" s="82">
        <f t="shared" si="26"/>
        <v>2</v>
      </c>
      <c r="AS22" s="92">
        <f t="shared" si="27"/>
        <v>1</v>
      </c>
      <c r="AT22" s="83">
        <f>'01_In-person Questionnaire'!AN27</f>
        <v>4</v>
      </c>
      <c r="AU22" s="83">
        <f>'01_In-person Questionnaire'!AO27</f>
        <v>3</v>
      </c>
      <c r="AV22" s="83">
        <f>'01_In-person Questionnaire'!AP27</f>
        <v>1</v>
      </c>
      <c r="AW22" s="83">
        <f>'01_In-person Questionnaire'!AQ27</f>
        <v>2</v>
      </c>
      <c r="AX22" s="146">
        <f t="shared" si="28"/>
        <v>4</v>
      </c>
      <c r="AY22" s="146">
        <f t="shared" si="29"/>
        <v>3</v>
      </c>
      <c r="AZ22" s="146">
        <f t="shared" si="30"/>
        <v>1</v>
      </c>
      <c r="BA22" s="147">
        <f t="shared" si="31"/>
        <v>2</v>
      </c>
      <c r="BB22" s="85">
        <f>'01_In-person Questionnaire'!AS27</f>
        <v>1</v>
      </c>
      <c r="BC22" s="85">
        <f>'01_In-person Questionnaire'!AT27</f>
        <v>3</v>
      </c>
      <c r="BD22" s="85">
        <f>'01_In-person Questionnaire'!AU27</f>
        <v>2</v>
      </c>
      <c r="BE22" s="144">
        <f t="shared" si="32"/>
        <v>1</v>
      </c>
      <c r="BF22" s="144">
        <f t="shared" si="33"/>
        <v>3</v>
      </c>
      <c r="BG22" s="145">
        <f t="shared" si="34"/>
        <v>2</v>
      </c>
    </row>
    <row r="23" spans="1:59" x14ac:dyDescent="0.35">
      <c r="A23" s="74">
        <f>'01_In-person Questionnaire'!A28</f>
        <v>20</v>
      </c>
      <c r="B23" s="129">
        <f>'01_In-person Questionnaire'!C28</f>
        <v>4</v>
      </c>
      <c r="C23" s="129">
        <f>'01_In-person Questionnaire'!D28</f>
        <v>2</v>
      </c>
      <c r="D23" s="129">
        <f>'01_In-person Questionnaire'!E28</f>
        <v>0</v>
      </c>
      <c r="E23" s="129">
        <f>'01_In-person Questionnaire'!F28</f>
        <v>3</v>
      </c>
      <c r="F23" s="129">
        <f>'01_In-person Questionnaire'!G28</f>
        <v>5</v>
      </c>
      <c r="G23" s="129">
        <f>'01_In-person Questionnaire'!H28</f>
        <v>1</v>
      </c>
      <c r="H23" s="135">
        <f t="shared" si="13"/>
        <v>5</v>
      </c>
      <c r="I23" s="135">
        <f t="shared" si="14"/>
        <v>3</v>
      </c>
      <c r="J23" s="135">
        <f t="shared" si="15"/>
        <v>1</v>
      </c>
      <c r="K23" s="135">
        <f t="shared" si="16"/>
        <v>4</v>
      </c>
      <c r="L23" s="135">
        <f t="shared" si="17"/>
        <v>6</v>
      </c>
      <c r="M23" s="135">
        <f t="shared" si="18"/>
        <v>2</v>
      </c>
      <c r="N23" s="142">
        <f>'01_In-person Questionnaire'!Q28</f>
        <v>6</v>
      </c>
      <c r="O23" s="142">
        <f>'01_In-person Questionnaire'!R28</f>
        <v>5</v>
      </c>
      <c r="P23" s="142">
        <f>'01_In-person Questionnaire'!S28</f>
        <v>7</v>
      </c>
      <c r="Q23" s="142">
        <f>'01_In-person Questionnaire'!T28</f>
        <v>4</v>
      </c>
      <c r="R23" s="142">
        <f>'01_In-person Questionnaire'!U28</f>
        <v>3</v>
      </c>
      <c r="S23" s="142">
        <f>'01_In-person Questionnaire'!V28</f>
        <v>2</v>
      </c>
      <c r="T23" s="142">
        <f>'01_In-person Questionnaire'!W28</f>
        <v>1</v>
      </c>
      <c r="U23" s="76">
        <f t="shared" si="6"/>
        <v>6</v>
      </c>
      <c r="V23" s="76">
        <f t="shared" si="7"/>
        <v>5</v>
      </c>
      <c r="W23" s="76">
        <f t="shared" si="8"/>
        <v>7</v>
      </c>
      <c r="X23" s="76">
        <f t="shared" si="9"/>
        <v>4</v>
      </c>
      <c r="Y23" s="76">
        <f t="shared" si="10"/>
        <v>3</v>
      </c>
      <c r="Z23" s="76">
        <f t="shared" si="11"/>
        <v>2</v>
      </c>
      <c r="AA23" s="88">
        <f t="shared" si="12"/>
        <v>1</v>
      </c>
      <c r="AB23" s="77">
        <f>'01_In-person Questionnaire'!AB28</f>
        <v>4</v>
      </c>
      <c r="AC23" s="77">
        <f>'01_In-person Questionnaire'!AC28</f>
        <v>5</v>
      </c>
      <c r="AD23" s="77">
        <f>'01_In-person Questionnaire'!AD28</f>
        <v>1</v>
      </c>
      <c r="AE23" s="77">
        <f>'01_In-person Questionnaire'!AE28</f>
        <v>2</v>
      </c>
      <c r="AF23" s="77">
        <f>'01_In-person Questionnaire'!AF28</f>
        <v>3</v>
      </c>
      <c r="AG23" s="77">
        <f>'01_In-person Questionnaire'!AG28</f>
        <v>6</v>
      </c>
      <c r="AH23" s="78">
        <f t="shared" si="19"/>
        <v>4</v>
      </c>
      <c r="AI23" s="78">
        <f t="shared" si="20"/>
        <v>5</v>
      </c>
      <c r="AJ23" s="78">
        <f t="shared" si="21"/>
        <v>1</v>
      </c>
      <c r="AK23" s="78">
        <f t="shared" si="22"/>
        <v>2</v>
      </c>
      <c r="AL23" s="78">
        <f t="shared" si="23"/>
        <v>3</v>
      </c>
      <c r="AM23" s="90">
        <f t="shared" si="24"/>
        <v>6</v>
      </c>
      <c r="AN23" s="80">
        <f>'01_In-person Questionnaire'!AK28</f>
        <v>1</v>
      </c>
      <c r="AO23" s="80">
        <f>'01_In-person Questionnaire'!AL28</f>
        <v>2</v>
      </c>
      <c r="AP23" s="80">
        <f>'01_In-person Questionnaire'!AM28</f>
        <v>3</v>
      </c>
      <c r="AQ23" s="82">
        <f t="shared" si="25"/>
        <v>1</v>
      </c>
      <c r="AR23" s="82">
        <f t="shared" si="26"/>
        <v>2</v>
      </c>
      <c r="AS23" s="92">
        <f t="shared" si="27"/>
        <v>3</v>
      </c>
      <c r="AT23" s="83">
        <f>'01_In-person Questionnaire'!AN28</f>
        <v>3</v>
      </c>
      <c r="AU23" s="83">
        <f>'01_In-person Questionnaire'!AO28</f>
        <v>0</v>
      </c>
      <c r="AV23" s="83">
        <f>'01_In-person Questionnaire'!AP28</f>
        <v>2</v>
      </c>
      <c r="AW23" s="83">
        <f>'01_In-person Questionnaire'!AQ28</f>
        <v>1</v>
      </c>
      <c r="AX23" s="146">
        <f t="shared" si="28"/>
        <v>4</v>
      </c>
      <c r="AY23" s="146">
        <f t="shared" si="29"/>
        <v>1</v>
      </c>
      <c r="AZ23" s="146">
        <f t="shared" si="30"/>
        <v>3</v>
      </c>
      <c r="BA23" s="147">
        <f t="shared" si="31"/>
        <v>2</v>
      </c>
      <c r="BB23" s="85">
        <f>'01_In-person Questionnaire'!AS28</f>
        <v>3</v>
      </c>
      <c r="BC23" s="85">
        <f>'01_In-person Questionnaire'!AT28</f>
        <v>2</v>
      </c>
      <c r="BD23" s="85">
        <f>'01_In-person Questionnaire'!AU28</f>
        <v>1</v>
      </c>
      <c r="BE23" s="144">
        <f t="shared" si="32"/>
        <v>3</v>
      </c>
      <c r="BF23" s="144">
        <f t="shared" si="33"/>
        <v>2</v>
      </c>
      <c r="BG23" s="145">
        <f t="shared" si="34"/>
        <v>1</v>
      </c>
    </row>
    <row r="24" spans="1:59" x14ac:dyDescent="0.35">
      <c r="A24" s="74">
        <f>'01_In-person Questionnaire'!A29</f>
        <v>21</v>
      </c>
      <c r="B24" s="129">
        <f>'01_In-person Questionnaire'!C29</f>
        <v>5</v>
      </c>
      <c r="C24" s="129">
        <f>'01_In-person Questionnaire'!D29</f>
        <v>4</v>
      </c>
      <c r="D24" s="129">
        <f>'01_In-person Questionnaire'!E29</f>
        <v>3</v>
      </c>
      <c r="E24" s="129">
        <f>'01_In-person Questionnaire'!F29</f>
        <v>3</v>
      </c>
      <c r="F24" s="129">
        <f>'01_In-person Questionnaire'!G29</f>
        <v>2</v>
      </c>
      <c r="G24" s="129">
        <f>'01_In-person Questionnaire'!H29</f>
        <v>1</v>
      </c>
      <c r="H24" s="135">
        <f t="shared" si="13"/>
        <v>5.5</v>
      </c>
      <c r="I24" s="135">
        <f t="shared" si="14"/>
        <v>4.5</v>
      </c>
      <c r="J24" s="135">
        <f t="shared" si="15"/>
        <v>3.5</v>
      </c>
      <c r="K24" s="135">
        <f t="shared" si="16"/>
        <v>3.5</v>
      </c>
      <c r="L24" s="135">
        <f t="shared" si="17"/>
        <v>2.5</v>
      </c>
      <c r="M24" s="135">
        <f t="shared" si="18"/>
        <v>1.5</v>
      </c>
      <c r="N24" s="142">
        <f>'01_In-person Questionnaire'!Q29</f>
        <v>7</v>
      </c>
      <c r="O24" s="142">
        <f>'01_In-person Questionnaire'!R29</f>
        <v>5</v>
      </c>
      <c r="P24" s="142">
        <f>'01_In-person Questionnaire'!S29</f>
        <v>3</v>
      </c>
      <c r="Q24" s="142">
        <f>'01_In-person Questionnaire'!T29</f>
        <v>6</v>
      </c>
      <c r="R24" s="142">
        <f>'01_In-person Questionnaire'!U29</f>
        <v>1</v>
      </c>
      <c r="S24" s="142">
        <f>'01_In-person Questionnaire'!V29</f>
        <v>4</v>
      </c>
      <c r="T24" s="142">
        <f>'01_In-person Questionnaire'!W29</f>
        <v>2</v>
      </c>
      <c r="U24" s="76">
        <f t="shared" si="6"/>
        <v>7</v>
      </c>
      <c r="V24" s="76">
        <f t="shared" si="7"/>
        <v>5</v>
      </c>
      <c r="W24" s="76">
        <f t="shared" si="8"/>
        <v>3</v>
      </c>
      <c r="X24" s="76">
        <f t="shared" si="9"/>
        <v>6</v>
      </c>
      <c r="Y24" s="76">
        <f t="shared" si="10"/>
        <v>1</v>
      </c>
      <c r="Z24" s="76">
        <f t="shared" si="11"/>
        <v>4</v>
      </c>
      <c r="AA24" s="88">
        <f t="shared" si="12"/>
        <v>2</v>
      </c>
      <c r="AB24" s="77">
        <f>'01_In-person Questionnaire'!AB29</f>
        <v>5</v>
      </c>
      <c r="AC24" s="77">
        <f>'01_In-person Questionnaire'!AC29</f>
        <v>6</v>
      </c>
      <c r="AD24" s="77">
        <f>'01_In-person Questionnaire'!AD29</f>
        <v>2</v>
      </c>
      <c r="AE24" s="77">
        <f>'01_In-person Questionnaire'!AE29</f>
        <v>3</v>
      </c>
      <c r="AF24" s="77">
        <f>'01_In-person Questionnaire'!AF29</f>
        <v>4</v>
      </c>
      <c r="AG24" s="77">
        <f>'01_In-person Questionnaire'!AG29</f>
        <v>1</v>
      </c>
      <c r="AH24" s="78">
        <f t="shared" si="19"/>
        <v>5</v>
      </c>
      <c r="AI24" s="78">
        <f t="shared" si="20"/>
        <v>6</v>
      </c>
      <c r="AJ24" s="78">
        <f t="shared" si="21"/>
        <v>2</v>
      </c>
      <c r="AK24" s="78">
        <f t="shared" si="22"/>
        <v>3</v>
      </c>
      <c r="AL24" s="78">
        <f t="shared" si="23"/>
        <v>4</v>
      </c>
      <c r="AM24" s="90">
        <f t="shared" si="24"/>
        <v>1</v>
      </c>
      <c r="AN24" s="80">
        <f>'01_In-person Questionnaire'!AK29</f>
        <v>1</v>
      </c>
      <c r="AO24" s="80">
        <f>'01_In-person Questionnaire'!AL29</f>
        <v>3</v>
      </c>
      <c r="AP24" s="80">
        <f>'01_In-person Questionnaire'!AM29</f>
        <v>2</v>
      </c>
      <c r="AQ24" s="82">
        <f t="shared" si="25"/>
        <v>1</v>
      </c>
      <c r="AR24" s="82">
        <f t="shared" si="26"/>
        <v>3</v>
      </c>
      <c r="AS24" s="92">
        <f t="shared" si="27"/>
        <v>2</v>
      </c>
      <c r="AT24" s="83">
        <f>'01_In-person Questionnaire'!AN29</f>
        <v>4</v>
      </c>
      <c r="AU24" s="83">
        <f>'01_In-person Questionnaire'!AO29</f>
        <v>2</v>
      </c>
      <c r="AV24" s="83">
        <f>'01_In-person Questionnaire'!AP29</f>
        <v>1</v>
      </c>
      <c r="AW24" s="83">
        <f>'01_In-person Questionnaire'!AQ29</f>
        <v>3</v>
      </c>
      <c r="AX24" s="146">
        <f t="shared" si="28"/>
        <v>4</v>
      </c>
      <c r="AY24" s="146">
        <f t="shared" si="29"/>
        <v>2</v>
      </c>
      <c r="AZ24" s="146">
        <f t="shared" si="30"/>
        <v>1</v>
      </c>
      <c r="BA24" s="147">
        <f t="shared" si="31"/>
        <v>3</v>
      </c>
      <c r="BB24" s="85">
        <f>'01_In-person Questionnaire'!AS29</f>
        <v>3</v>
      </c>
      <c r="BC24" s="85">
        <f>'01_In-person Questionnaire'!AT29</f>
        <v>2</v>
      </c>
      <c r="BD24" s="85">
        <f>'01_In-person Questionnaire'!AU29</f>
        <v>1</v>
      </c>
      <c r="BE24" s="144">
        <f t="shared" si="32"/>
        <v>3</v>
      </c>
      <c r="BF24" s="144">
        <f t="shared" si="33"/>
        <v>2</v>
      </c>
      <c r="BG24" s="145">
        <f t="shared" si="34"/>
        <v>1</v>
      </c>
    </row>
    <row r="25" spans="1:59" x14ac:dyDescent="0.35">
      <c r="A25" s="74">
        <f>'01_In-person Questionnaire'!A30</f>
        <v>22</v>
      </c>
      <c r="B25" s="129">
        <f>'01_In-person Questionnaire'!C30</f>
        <v>3</v>
      </c>
      <c r="C25" s="129">
        <f>'01_In-person Questionnaire'!D30</f>
        <v>5</v>
      </c>
      <c r="D25" s="129">
        <f>'01_In-person Questionnaire'!E30</f>
        <v>4</v>
      </c>
      <c r="E25" s="129">
        <f>'01_In-person Questionnaire'!F30</f>
        <v>4</v>
      </c>
      <c r="F25" s="129">
        <f>'01_In-person Questionnaire'!G30</f>
        <v>2</v>
      </c>
      <c r="G25" s="129">
        <f>'01_In-person Questionnaire'!H30</f>
        <v>1</v>
      </c>
      <c r="H25" s="135">
        <f t="shared" si="13"/>
        <v>3.3333333333333335</v>
      </c>
      <c r="I25" s="135">
        <f t="shared" si="14"/>
        <v>5.333333333333333</v>
      </c>
      <c r="J25" s="135">
        <f t="shared" si="15"/>
        <v>4.333333333333333</v>
      </c>
      <c r="K25" s="135">
        <f t="shared" si="16"/>
        <v>4.333333333333333</v>
      </c>
      <c r="L25" s="135">
        <f t="shared" si="17"/>
        <v>2.3333333333333335</v>
      </c>
      <c r="M25" s="135">
        <f t="shared" si="18"/>
        <v>1.3333333333333333</v>
      </c>
      <c r="N25" s="142">
        <f>'01_In-person Questionnaire'!Q30</f>
        <v>3</v>
      </c>
      <c r="O25" s="142">
        <f>'01_In-person Questionnaire'!R30</f>
        <v>7</v>
      </c>
      <c r="P25" s="142">
        <f>'01_In-person Questionnaire'!S30</f>
        <v>6</v>
      </c>
      <c r="Q25" s="142">
        <f>'01_In-person Questionnaire'!T30</f>
        <v>2</v>
      </c>
      <c r="R25" s="142">
        <f>'01_In-person Questionnaire'!U30</f>
        <v>4</v>
      </c>
      <c r="S25" s="142">
        <f>'01_In-person Questionnaire'!V30</f>
        <v>1</v>
      </c>
      <c r="T25" s="142">
        <f>'01_In-person Questionnaire'!W30</f>
        <v>5</v>
      </c>
      <c r="U25" s="76">
        <f t="shared" si="6"/>
        <v>3</v>
      </c>
      <c r="V25" s="76">
        <f t="shared" si="7"/>
        <v>7</v>
      </c>
      <c r="W25" s="76">
        <f t="shared" si="8"/>
        <v>6</v>
      </c>
      <c r="X25" s="76">
        <f t="shared" si="9"/>
        <v>2</v>
      </c>
      <c r="Y25" s="76">
        <f t="shared" si="10"/>
        <v>4</v>
      </c>
      <c r="Z25" s="76">
        <f t="shared" si="11"/>
        <v>1</v>
      </c>
      <c r="AA25" s="88">
        <f t="shared" si="12"/>
        <v>5</v>
      </c>
      <c r="AB25" s="77">
        <f>'01_In-person Questionnaire'!AB30</f>
        <v>5</v>
      </c>
      <c r="AC25" s="77">
        <f>'01_In-person Questionnaire'!AC30</f>
        <v>6</v>
      </c>
      <c r="AD25" s="77">
        <f>'01_In-person Questionnaire'!AD30</f>
        <v>1</v>
      </c>
      <c r="AE25" s="77">
        <f>'01_In-person Questionnaire'!AE30</f>
        <v>2</v>
      </c>
      <c r="AF25" s="77">
        <f>'01_In-person Questionnaire'!AF30</f>
        <v>3</v>
      </c>
      <c r="AG25" s="77">
        <f>'01_In-person Questionnaire'!AG30</f>
        <v>4</v>
      </c>
      <c r="AH25" s="78">
        <f t="shared" si="19"/>
        <v>5</v>
      </c>
      <c r="AI25" s="78">
        <f t="shared" si="20"/>
        <v>6</v>
      </c>
      <c r="AJ25" s="78">
        <f t="shared" si="21"/>
        <v>1</v>
      </c>
      <c r="AK25" s="78">
        <f t="shared" si="22"/>
        <v>2</v>
      </c>
      <c r="AL25" s="78">
        <f t="shared" si="23"/>
        <v>3</v>
      </c>
      <c r="AM25" s="90">
        <f t="shared" si="24"/>
        <v>4</v>
      </c>
      <c r="AN25" s="80">
        <f>'01_In-person Questionnaire'!AK30</f>
        <v>2</v>
      </c>
      <c r="AO25" s="80">
        <f>'01_In-person Questionnaire'!AL30</f>
        <v>3</v>
      </c>
      <c r="AP25" s="80">
        <f>'01_In-person Questionnaire'!AM30</f>
        <v>1</v>
      </c>
      <c r="AQ25" s="82">
        <f t="shared" si="25"/>
        <v>2</v>
      </c>
      <c r="AR25" s="82">
        <f t="shared" si="26"/>
        <v>3</v>
      </c>
      <c r="AS25" s="92">
        <f t="shared" si="27"/>
        <v>1</v>
      </c>
      <c r="AT25" s="83">
        <f>'01_In-person Questionnaire'!AN30</f>
        <v>4</v>
      </c>
      <c r="AU25" s="83">
        <f>'01_In-person Questionnaire'!AO30</f>
        <v>3</v>
      </c>
      <c r="AV25" s="83">
        <f>'01_In-person Questionnaire'!AP30</f>
        <v>2</v>
      </c>
      <c r="AW25" s="83">
        <f>'01_In-person Questionnaire'!AQ30</f>
        <v>1</v>
      </c>
      <c r="AX25" s="146">
        <f t="shared" si="28"/>
        <v>4</v>
      </c>
      <c r="AY25" s="146">
        <f t="shared" si="29"/>
        <v>3</v>
      </c>
      <c r="AZ25" s="146">
        <f t="shared" si="30"/>
        <v>2</v>
      </c>
      <c r="BA25" s="147">
        <f t="shared" si="31"/>
        <v>1</v>
      </c>
      <c r="BB25" s="85">
        <f>'01_In-person Questionnaire'!AS30</f>
        <v>3</v>
      </c>
      <c r="BC25" s="85">
        <f>'01_In-person Questionnaire'!AT30</f>
        <v>1</v>
      </c>
      <c r="BD25" s="85">
        <f>'01_In-person Questionnaire'!AU30</f>
        <v>2</v>
      </c>
      <c r="BE25" s="144">
        <f t="shared" si="32"/>
        <v>3</v>
      </c>
      <c r="BF25" s="144">
        <f t="shared" si="33"/>
        <v>1</v>
      </c>
      <c r="BG25" s="145">
        <f t="shared" si="34"/>
        <v>2</v>
      </c>
    </row>
    <row r="26" spans="1:59" x14ac:dyDescent="0.35">
      <c r="A26" s="74">
        <f>'01_In-person Questionnaire'!A31</f>
        <v>23</v>
      </c>
      <c r="B26" s="129">
        <f>'01_In-person Questionnaire'!C31</f>
        <v>4</v>
      </c>
      <c r="C26" s="129">
        <f>'01_In-person Questionnaire'!D31</f>
        <v>2</v>
      </c>
      <c r="D26" s="129">
        <f>'01_In-person Questionnaire'!E31</f>
        <v>5</v>
      </c>
      <c r="E26" s="129">
        <f>'01_In-person Questionnaire'!F31</f>
        <v>3</v>
      </c>
      <c r="F26" s="129">
        <f>'01_In-person Questionnaire'!G31</f>
        <v>0</v>
      </c>
      <c r="G26" s="129">
        <f>'01_In-person Questionnaire'!H31</f>
        <v>0</v>
      </c>
      <c r="H26" s="135">
        <f t="shared" si="13"/>
        <v>5.166666666666667</v>
      </c>
      <c r="I26" s="135">
        <f t="shared" si="14"/>
        <v>3.166666666666667</v>
      </c>
      <c r="J26" s="135">
        <f t="shared" si="15"/>
        <v>6.166666666666667</v>
      </c>
      <c r="K26" s="135">
        <f t="shared" si="16"/>
        <v>4.166666666666667</v>
      </c>
      <c r="L26" s="135">
        <f t="shared" si="17"/>
        <v>1.1666666666666667</v>
      </c>
      <c r="M26" s="135">
        <f t="shared" si="18"/>
        <v>1.1666666666666667</v>
      </c>
      <c r="N26" s="142">
        <f>'01_In-person Questionnaire'!Q31</f>
        <v>4</v>
      </c>
      <c r="O26" s="142">
        <f>'01_In-person Questionnaire'!R31</f>
        <v>3</v>
      </c>
      <c r="P26" s="142">
        <f>'01_In-person Questionnaire'!S31</f>
        <v>5</v>
      </c>
      <c r="Q26" s="142">
        <f>'01_In-person Questionnaire'!T31</f>
        <v>7</v>
      </c>
      <c r="R26" s="142">
        <f>'01_In-person Questionnaire'!U31</f>
        <v>2</v>
      </c>
      <c r="S26" s="142">
        <f>'01_In-person Questionnaire'!V31</f>
        <v>6</v>
      </c>
      <c r="T26" s="142">
        <f>'01_In-person Questionnaire'!W31</f>
        <v>1</v>
      </c>
      <c r="U26" s="76">
        <f t="shared" si="6"/>
        <v>4</v>
      </c>
      <c r="V26" s="76">
        <f t="shared" si="7"/>
        <v>3</v>
      </c>
      <c r="W26" s="76">
        <f t="shared" si="8"/>
        <v>5</v>
      </c>
      <c r="X26" s="76">
        <f t="shared" si="9"/>
        <v>7</v>
      </c>
      <c r="Y26" s="76">
        <f t="shared" si="10"/>
        <v>2</v>
      </c>
      <c r="Z26" s="76">
        <f t="shared" si="11"/>
        <v>6</v>
      </c>
      <c r="AA26" s="88">
        <f t="shared" si="12"/>
        <v>1</v>
      </c>
      <c r="AB26" s="77">
        <f>'01_In-person Questionnaire'!AB31</f>
        <v>5</v>
      </c>
      <c r="AC26" s="77">
        <f>'01_In-person Questionnaire'!AC31</f>
        <v>6</v>
      </c>
      <c r="AD26" s="77">
        <f>'01_In-person Questionnaire'!AD31</f>
        <v>2</v>
      </c>
      <c r="AE26" s="77">
        <f>'01_In-person Questionnaire'!AE31</f>
        <v>3</v>
      </c>
      <c r="AF26" s="77">
        <f>'01_In-person Questionnaire'!AF31</f>
        <v>1</v>
      </c>
      <c r="AG26" s="77">
        <f>'01_In-person Questionnaire'!AG31</f>
        <v>4</v>
      </c>
      <c r="AH26" s="78">
        <f t="shared" si="19"/>
        <v>5</v>
      </c>
      <c r="AI26" s="78">
        <f t="shared" si="20"/>
        <v>6</v>
      </c>
      <c r="AJ26" s="78">
        <f t="shared" si="21"/>
        <v>2</v>
      </c>
      <c r="AK26" s="78">
        <f t="shared" si="22"/>
        <v>3</v>
      </c>
      <c r="AL26" s="78">
        <f t="shared" si="23"/>
        <v>1</v>
      </c>
      <c r="AM26" s="90">
        <f t="shared" si="24"/>
        <v>4</v>
      </c>
      <c r="AN26" s="80">
        <f>'01_In-person Questionnaire'!AK31</f>
        <v>1</v>
      </c>
      <c r="AO26" s="80">
        <f>'01_In-person Questionnaire'!AL31</f>
        <v>3</v>
      </c>
      <c r="AP26" s="80">
        <f>'01_In-person Questionnaire'!AM31</f>
        <v>2</v>
      </c>
      <c r="AQ26" s="82">
        <f t="shared" si="25"/>
        <v>1</v>
      </c>
      <c r="AR26" s="82">
        <f t="shared" si="26"/>
        <v>3</v>
      </c>
      <c r="AS26" s="92">
        <f t="shared" si="27"/>
        <v>2</v>
      </c>
      <c r="AT26" s="83">
        <f>'01_In-person Questionnaire'!AN31</f>
        <v>4</v>
      </c>
      <c r="AU26" s="83">
        <f>'01_In-person Questionnaire'!AO31</f>
        <v>2</v>
      </c>
      <c r="AV26" s="83">
        <f>'01_In-person Questionnaire'!AP31</f>
        <v>3</v>
      </c>
      <c r="AW26" s="83">
        <f>'01_In-person Questionnaire'!AQ31</f>
        <v>1</v>
      </c>
      <c r="AX26" s="146">
        <f t="shared" si="28"/>
        <v>4</v>
      </c>
      <c r="AY26" s="146">
        <f t="shared" si="29"/>
        <v>2</v>
      </c>
      <c r="AZ26" s="146">
        <f t="shared" si="30"/>
        <v>3</v>
      </c>
      <c r="BA26" s="147">
        <f t="shared" si="31"/>
        <v>1</v>
      </c>
      <c r="BB26" s="85">
        <f>'01_In-person Questionnaire'!AS31</f>
        <v>1</v>
      </c>
      <c r="BC26" s="85">
        <f>'01_In-person Questionnaire'!AT31</f>
        <v>2</v>
      </c>
      <c r="BD26" s="85">
        <f>'01_In-person Questionnaire'!AU31</f>
        <v>3</v>
      </c>
      <c r="BE26" s="144">
        <f t="shared" si="32"/>
        <v>1</v>
      </c>
      <c r="BF26" s="144">
        <f t="shared" si="33"/>
        <v>2</v>
      </c>
      <c r="BG26" s="145">
        <f t="shared" si="34"/>
        <v>3</v>
      </c>
    </row>
    <row r="27" spans="1:59" x14ac:dyDescent="0.35">
      <c r="A27" s="74">
        <f>'01_In-person Questionnaire'!A32</f>
        <v>24</v>
      </c>
      <c r="B27" s="129">
        <f>'01_In-person Questionnaire'!C32</f>
        <v>3</v>
      </c>
      <c r="C27" s="129">
        <f>'01_In-person Questionnaire'!D32</f>
        <v>5</v>
      </c>
      <c r="D27" s="129">
        <f>'01_In-person Questionnaire'!E32</f>
        <v>0</v>
      </c>
      <c r="E27" s="129">
        <f>'01_In-person Questionnaire'!F32</f>
        <v>0</v>
      </c>
      <c r="F27" s="129">
        <f>'01_In-person Questionnaire'!G32</f>
        <v>0</v>
      </c>
      <c r="G27" s="129">
        <f>'01_In-person Questionnaire'!H32</f>
        <v>0</v>
      </c>
      <c r="H27" s="135">
        <f t="shared" si="13"/>
        <v>5.1666666666666661</v>
      </c>
      <c r="I27" s="135">
        <f t="shared" si="14"/>
        <v>7.1666666666666661</v>
      </c>
      <c r="J27" s="135">
        <f t="shared" si="15"/>
        <v>2.1666666666666665</v>
      </c>
      <c r="K27" s="135">
        <f t="shared" si="16"/>
        <v>2.1666666666666665</v>
      </c>
      <c r="L27" s="135">
        <f t="shared" si="17"/>
        <v>2.1666666666666665</v>
      </c>
      <c r="M27" s="135">
        <f t="shared" si="18"/>
        <v>2.1666666666666665</v>
      </c>
      <c r="N27" s="142">
        <f>'01_In-person Questionnaire'!Q32</f>
        <v>6</v>
      </c>
      <c r="O27" s="142">
        <f>'01_In-person Questionnaire'!R32</f>
        <v>0</v>
      </c>
      <c r="P27" s="142">
        <f>'01_In-person Questionnaire'!S32</f>
        <v>0</v>
      </c>
      <c r="Q27" s="142">
        <f>'01_In-person Questionnaire'!T32</f>
        <v>5</v>
      </c>
      <c r="R27" s="142">
        <f>'01_In-person Questionnaire'!U32</f>
        <v>0</v>
      </c>
      <c r="S27" s="142">
        <f>'01_In-person Questionnaire'!V32</f>
        <v>0</v>
      </c>
      <c r="T27" s="142">
        <f>'01_In-person Questionnaire'!W32</f>
        <v>4</v>
      </c>
      <c r="U27" s="76">
        <f t="shared" si="6"/>
        <v>7.8571428571428577</v>
      </c>
      <c r="V27" s="76">
        <f t="shared" si="7"/>
        <v>1.8571428571428572</v>
      </c>
      <c r="W27" s="76">
        <f t="shared" si="8"/>
        <v>1.8571428571428572</v>
      </c>
      <c r="X27" s="76">
        <f t="shared" si="9"/>
        <v>6.8571428571428577</v>
      </c>
      <c r="Y27" s="76">
        <f t="shared" si="10"/>
        <v>1.8571428571428572</v>
      </c>
      <c r="Z27" s="76">
        <f t="shared" si="11"/>
        <v>1.8571428571428572</v>
      </c>
      <c r="AA27" s="88">
        <f t="shared" si="12"/>
        <v>5.8571428571428577</v>
      </c>
      <c r="AB27" s="77">
        <f>'01_In-person Questionnaire'!AB32</f>
        <v>5</v>
      </c>
      <c r="AC27" s="77">
        <f>'01_In-person Questionnaire'!AC32</f>
        <v>6</v>
      </c>
      <c r="AD27" s="77">
        <f>'01_In-person Questionnaire'!AD32</f>
        <v>3</v>
      </c>
      <c r="AE27" s="77">
        <f>'01_In-person Questionnaire'!AE32</f>
        <v>2</v>
      </c>
      <c r="AF27" s="77">
        <f>'01_In-person Questionnaire'!AF32</f>
        <v>4</v>
      </c>
      <c r="AG27" s="77">
        <f>'01_In-person Questionnaire'!AG32</f>
        <v>1</v>
      </c>
      <c r="AH27" s="78">
        <f t="shared" si="19"/>
        <v>5</v>
      </c>
      <c r="AI27" s="78">
        <f t="shared" si="20"/>
        <v>6</v>
      </c>
      <c r="AJ27" s="78">
        <f t="shared" si="21"/>
        <v>3</v>
      </c>
      <c r="AK27" s="78">
        <f t="shared" si="22"/>
        <v>2</v>
      </c>
      <c r="AL27" s="78">
        <f t="shared" si="23"/>
        <v>4</v>
      </c>
      <c r="AM27" s="90">
        <f t="shared" si="24"/>
        <v>1</v>
      </c>
      <c r="AN27" s="80">
        <f>'01_In-person Questionnaire'!AK32</f>
        <v>1</v>
      </c>
      <c r="AO27" s="80">
        <f>'01_In-person Questionnaire'!AL32</f>
        <v>2</v>
      </c>
      <c r="AP27" s="80">
        <f>'01_In-person Questionnaire'!AM32</f>
        <v>3</v>
      </c>
      <c r="AQ27" s="82">
        <f t="shared" si="25"/>
        <v>1</v>
      </c>
      <c r="AR27" s="82">
        <f t="shared" si="26"/>
        <v>2</v>
      </c>
      <c r="AS27" s="92">
        <f t="shared" si="27"/>
        <v>3</v>
      </c>
      <c r="AT27" s="83">
        <f>'01_In-person Questionnaire'!AN32</f>
        <v>4</v>
      </c>
      <c r="AU27" s="83">
        <f>'01_In-person Questionnaire'!AO32</f>
        <v>3</v>
      </c>
      <c r="AV27" s="83">
        <f>'01_In-person Questionnaire'!AP32</f>
        <v>1</v>
      </c>
      <c r="AW27" s="83">
        <f>'01_In-person Questionnaire'!AQ32</f>
        <v>2</v>
      </c>
      <c r="AX27" s="146">
        <f t="shared" si="28"/>
        <v>4</v>
      </c>
      <c r="AY27" s="146">
        <f t="shared" si="29"/>
        <v>3</v>
      </c>
      <c r="AZ27" s="146">
        <f t="shared" si="30"/>
        <v>1</v>
      </c>
      <c r="BA27" s="147">
        <f t="shared" si="31"/>
        <v>2</v>
      </c>
      <c r="BB27" s="85">
        <f>'01_In-person Questionnaire'!AS32</f>
        <v>2</v>
      </c>
      <c r="BC27" s="85">
        <f>'01_In-person Questionnaire'!AT32</f>
        <v>3</v>
      </c>
      <c r="BD27" s="85">
        <f>'01_In-person Questionnaire'!AU32</f>
        <v>1</v>
      </c>
      <c r="BE27" s="144">
        <f t="shared" si="32"/>
        <v>2</v>
      </c>
      <c r="BF27" s="144">
        <f t="shared" si="33"/>
        <v>3</v>
      </c>
      <c r="BG27" s="145">
        <f t="shared" si="34"/>
        <v>1</v>
      </c>
    </row>
    <row r="28" spans="1:59" x14ac:dyDescent="0.35">
      <c r="A28" s="74">
        <f>'01_In-person Questionnaire'!A33</f>
        <v>25</v>
      </c>
      <c r="B28" s="129">
        <f>'01_In-person Questionnaire'!C33</f>
        <v>4</v>
      </c>
      <c r="C28" s="129">
        <f>'01_In-person Questionnaire'!D33</f>
        <v>5</v>
      </c>
      <c r="D28" s="129">
        <f>'01_In-person Questionnaire'!E33</f>
        <v>1</v>
      </c>
      <c r="E28" s="129">
        <f>'01_In-person Questionnaire'!F33</f>
        <v>3</v>
      </c>
      <c r="F28" s="129">
        <f>'01_In-person Questionnaire'!G33</f>
        <v>1</v>
      </c>
      <c r="G28" s="129">
        <f>'01_In-person Questionnaire'!H33</f>
        <v>2</v>
      </c>
      <c r="H28" s="135">
        <f t="shared" si="13"/>
        <v>4.833333333333333</v>
      </c>
      <c r="I28" s="135">
        <f t="shared" si="14"/>
        <v>5.833333333333333</v>
      </c>
      <c r="J28" s="135">
        <f t="shared" si="15"/>
        <v>1.8333333333333335</v>
      </c>
      <c r="K28" s="135">
        <f t="shared" si="16"/>
        <v>3.8333333333333335</v>
      </c>
      <c r="L28" s="135">
        <f t="shared" si="17"/>
        <v>1.8333333333333335</v>
      </c>
      <c r="M28" s="135">
        <f t="shared" si="18"/>
        <v>2.8333333333333335</v>
      </c>
      <c r="N28" s="142">
        <f>'01_In-person Questionnaire'!Q33</f>
        <v>5</v>
      </c>
      <c r="O28" s="142">
        <f>'01_In-person Questionnaire'!R33</f>
        <v>4</v>
      </c>
      <c r="P28" s="142">
        <f>'01_In-person Questionnaire'!S33</f>
        <v>7</v>
      </c>
      <c r="Q28" s="142">
        <f>'01_In-person Questionnaire'!T33</f>
        <v>6</v>
      </c>
      <c r="R28" s="142">
        <f>'01_In-person Questionnaire'!U33</f>
        <v>3</v>
      </c>
      <c r="S28" s="142">
        <f>'01_In-person Questionnaire'!V33</f>
        <v>2</v>
      </c>
      <c r="T28" s="142">
        <f>'01_In-person Questionnaire'!W33</f>
        <v>1</v>
      </c>
      <c r="U28" s="76">
        <f t="shared" si="6"/>
        <v>5</v>
      </c>
      <c r="V28" s="76">
        <f t="shared" si="7"/>
        <v>4</v>
      </c>
      <c r="W28" s="76">
        <f t="shared" si="8"/>
        <v>7</v>
      </c>
      <c r="X28" s="76">
        <f t="shared" si="9"/>
        <v>6</v>
      </c>
      <c r="Y28" s="76">
        <f t="shared" si="10"/>
        <v>3</v>
      </c>
      <c r="Z28" s="76">
        <f t="shared" si="11"/>
        <v>2</v>
      </c>
      <c r="AA28" s="88">
        <f t="shared" si="12"/>
        <v>1</v>
      </c>
      <c r="AB28" s="77">
        <f>'01_In-person Questionnaire'!AB33</f>
        <v>3</v>
      </c>
      <c r="AC28" s="77">
        <f>'01_In-person Questionnaire'!AC33</f>
        <v>4</v>
      </c>
      <c r="AD28" s="77">
        <f>'01_In-person Questionnaire'!AD33</f>
        <v>5</v>
      </c>
      <c r="AE28" s="77">
        <f>'01_In-person Questionnaire'!AE33</f>
        <v>2</v>
      </c>
      <c r="AF28" s="77">
        <f>'01_In-person Questionnaire'!AF33</f>
        <v>1</v>
      </c>
      <c r="AG28" s="77">
        <f>'01_In-person Questionnaire'!AG33</f>
        <v>6</v>
      </c>
      <c r="AH28" s="78">
        <f t="shared" si="19"/>
        <v>3</v>
      </c>
      <c r="AI28" s="78">
        <f t="shared" si="20"/>
        <v>4</v>
      </c>
      <c r="AJ28" s="78">
        <f t="shared" si="21"/>
        <v>5</v>
      </c>
      <c r="AK28" s="78">
        <f t="shared" si="22"/>
        <v>2</v>
      </c>
      <c r="AL28" s="78">
        <f t="shared" si="23"/>
        <v>1</v>
      </c>
      <c r="AM28" s="90">
        <f t="shared" si="24"/>
        <v>6</v>
      </c>
      <c r="AN28" s="80">
        <f>'01_In-person Questionnaire'!AK33</f>
        <v>1</v>
      </c>
      <c r="AO28" s="80">
        <f>'01_In-person Questionnaire'!AL33</f>
        <v>2</v>
      </c>
      <c r="AP28" s="80">
        <f>'01_In-person Questionnaire'!AM33</f>
        <v>3</v>
      </c>
      <c r="AQ28" s="82">
        <f t="shared" si="25"/>
        <v>1</v>
      </c>
      <c r="AR28" s="82">
        <f t="shared" si="26"/>
        <v>2</v>
      </c>
      <c r="AS28" s="92">
        <f t="shared" si="27"/>
        <v>3</v>
      </c>
      <c r="AT28" s="83">
        <f>'01_In-person Questionnaire'!AN33</f>
        <v>4</v>
      </c>
      <c r="AU28" s="83">
        <f>'01_In-person Questionnaire'!AO33</f>
        <v>2</v>
      </c>
      <c r="AV28" s="83">
        <f>'01_In-person Questionnaire'!AP33</f>
        <v>3</v>
      </c>
      <c r="AW28" s="83">
        <f>'01_In-person Questionnaire'!AQ33</f>
        <v>1</v>
      </c>
      <c r="AX28" s="146">
        <f t="shared" si="28"/>
        <v>4</v>
      </c>
      <c r="AY28" s="146">
        <f t="shared" si="29"/>
        <v>2</v>
      </c>
      <c r="AZ28" s="146">
        <f t="shared" si="30"/>
        <v>3</v>
      </c>
      <c r="BA28" s="147">
        <f t="shared" si="31"/>
        <v>1</v>
      </c>
      <c r="BB28" s="85">
        <f>'01_In-person Questionnaire'!AS33</f>
        <v>2</v>
      </c>
      <c r="BC28" s="85">
        <f>'01_In-person Questionnaire'!AT33</f>
        <v>3</v>
      </c>
      <c r="BD28" s="85">
        <f>'01_In-person Questionnaire'!AU33</f>
        <v>1</v>
      </c>
      <c r="BE28" s="144">
        <f t="shared" si="32"/>
        <v>2</v>
      </c>
      <c r="BF28" s="144">
        <f t="shared" si="33"/>
        <v>3</v>
      </c>
      <c r="BG28" s="145">
        <f t="shared" si="34"/>
        <v>1</v>
      </c>
    </row>
    <row r="29" spans="1:59" x14ac:dyDescent="0.35">
      <c r="A29" s="74">
        <f>'01_In-person Questionnaire'!A34</f>
        <v>26</v>
      </c>
      <c r="B29" s="129">
        <f>'01_In-person Questionnaire'!C34</f>
        <v>4</v>
      </c>
      <c r="C29" s="129">
        <f>'01_In-person Questionnaire'!D34</f>
        <v>3</v>
      </c>
      <c r="D29" s="129">
        <f>'01_In-person Questionnaire'!E34</f>
        <v>2</v>
      </c>
      <c r="E29" s="129">
        <f>'01_In-person Questionnaire'!F34</f>
        <v>5</v>
      </c>
      <c r="F29" s="129">
        <f>'01_In-person Questionnaire'!G34</f>
        <v>1</v>
      </c>
      <c r="G29" s="129">
        <f>'01_In-person Questionnaire'!H34</f>
        <v>0</v>
      </c>
      <c r="H29" s="135">
        <f t="shared" si="13"/>
        <v>5</v>
      </c>
      <c r="I29" s="135">
        <f t="shared" si="14"/>
        <v>4</v>
      </c>
      <c r="J29" s="135">
        <f t="shared" si="15"/>
        <v>3</v>
      </c>
      <c r="K29" s="135">
        <f t="shared" si="16"/>
        <v>6</v>
      </c>
      <c r="L29" s="135">
        <f t="shared" si="17"/>
        <v>2</v>
      </c>
      <c r="M29" s="135">
        <f t="shared" si="18"/>
        <v>1</v>
      </c>
      <c r="N29" s="142">
        <f>'01_In-person Questionnaire'!Q34</f>
        <v>7</v>
      </c>
      <c r="O29" s="142">
        <f>'01_In-person Questionnaire'!R34</f>
        <v>4</v>
      </c>
      <c r="P29" s="142">
        <f>'01_In-person Questionnaire'!S34</f>
        <v>5</v>
      </c>
      <c r="Q29" s="142">
        <f>'01_In-person Questionnaire'!T34</f>
        <v>6</v>
      </c>
      <c r="R29" s="142">
        <f>'01_In-person Questionnaire'!U34</f>
        <v>3</v>
      </c>
      <c r="S29" s="142">
        <f>'01_In-person Questionnaire'!V34</f>
        <v>1</v>
      </c>
      <c r="T29" s="142">
        <f>'01_In-person Questionnaire'!W34</f>
        <v>2</v>
      </c>
      <c r="U29" s="76">
        <f t="shared" si="6"/>
        <v>7</v>
      </c>
      <c r="V29" s="76">
        <f t="shared" si="7"/>
        <v>4</v>
      </c>
      <c r="W29" s="76">
        <f t="shared" si="8"/>
        <v>5</v>
      </c>
      <c r="X29" s="76">
        <f t="shared" si="9"/>
        <v>6</v>
      </c>
      <c r="Y29" s="76">
        <f t="shared" si="10"/>
        <v>3</v>
      </c>
      <c r="Z29" s="76">
        <f t="shared" si="11"/>
        <v>1</v>
      </c>
      <c r="AA29" s="88">
        <f t="shared" si="12"/>
        <v>2</v>
      </c>
      <c r="AB29" s="77">
        <f>'01_In-person Questionnaire'!AB34</f>
        <v>1</v>
      </c>
      <c r="AC29" s="77">
        <f>'01_In-person Questionnaire'!AC34</f>
        <v>2</v>
      </c>
      <c r="AD29" s="77">
        <f>'01_In-person Questionnaire'!AD34</f>
        <v>5</v>
      </c>
      <c r="AE29" s="77">
        <f>'01_In-person Questionnaire'!AE34</f>
        <v>4</v>
      </c>
      <c r="AF29" s="77">
        <f>'01_In-person Questionnaire'!AF34</f>
        <v>3</v>
      </c>
      <c r="AG29" s="77">
        <f>'01_In-person Questionnaire'!AG34</f>
        <v>6</v>
      </c>
      <c r="AH29" s="78">
        <f t="shared" si="19"/>
        <v>1</v>
      </c>
      <c r="AI29" s="78">
        <f t="shared" si="20"/>
        <v>2</v>
      </c>
      <c r="AJ29" s="78">
        <f t="shared" si="21"/>
        <v>5</v>
      </c>
      <c r="AK29" s="78">
        <f t="shared" si="22"/>
        <v>4</v>
      </c>
      <c r="AL29" s="78">
        <f t="shared" si="23"/>
        <v>3</v>
      </c>
      <c r="AM29" s="90">
        <f t="shared" si="24"/>
        <v>6</v>
      </c>
      <c r="AN29" s="80">
        <f>'01_In-person Questionnaire'!AK34</f>
        <v>1</v>
      </c>
      <c r="AO29" s="80">
        <f>'01_In-person Questionnaire'!AL34</f>
        <v>2</v>
      </c>
      <c r="AP29" s="80">
        <f>'01_In-person Questionnaire'!AM34</f>
        <v>3</v>
      </c>
      <c r="AQ29" s="82">
        <f t="shared" si="25"/>
        <v>1</v>
      </c>
      <c r="AR29" s="82">
        <f t="shared" si="26"/>
        <v>2</v>
      </c>
      <c r="AS29" s="92">
        <f t="shared" si="27"/>
        <v>3</v>
      </c>
      <c r="AT29" s="83">
        <f>'01_In-person Questionnaire'!AN34</f>
        <v>1</v>
      </c>
      <c r="AU29" s="83">
        <f>'01_In-person Questionnaire'!AO34</f>
        <v>3</v>
      </c>
      <c r="AV29" s="83">
        <f>'01_In-person Questionnaire'!AP34</f>
        <v>2</v>
      </c>
      <c r="AW29" s="83">
        <f>'01_In-person Questionnaire'!AQ34</f>
        <v>4</v>
      </c>
      <c r="AX29" s="146">
        <f t="shared" si="28"/>
        <v>1</v>
      </c>
      <c r="AY29" s="146">
        <f t="shared" si="29"/>
        <v>3</v>
      </c>
      <c r="AZ29" s="146">
        <f t="shared" si="30"/>
        <v>2</v>
      </c>
      <c r="BA29" s="147">
        <f t="shared" si="31"/>
        <v>4</v>
      </c>
      <c r="BB29" s="85">
        <f>'01_In-person Questionnaire'!AS34</f>
        <v>2</v>
      </c>
      <c r="BC29" s="85">
        <f>'01_In-person Questionnaire'!AT34</f>
        <v>1</v>
      </c>
      <c r="BD29" s="85">
        <f>'01_In-person Questionnaire'!AU34</f>
        <v>3</v>
      </c>
      <c r="BE29" s="144">
        <f t="shared" si="32"/>
        <v>2</v>
      </c>
      <c r="BF29" s="144">
        <f t="shared" si="33"/>
        <v>1</v>
      </c>
      <c r="BG29" s="145">
        <f t="shared" si="34"/>
        <v>3</v>
      </c>
    </row>
    <row r="30" spans="1:59" x14ac:dyDescent="0.35">
      <c r="A30" s="74">
        <f>'01_In-person Questionnaire'!A35</f>
        <v>27</v>
      </c>
      <c r="B30" s="129">
        <f>'01_In-person Questionnaire'!C35</f>
        <v>5</v>
      </c>
      <c r="C30" s="129">
        <f>'01_In-person Questionnaire'!D35</f>
        <v>3</v>
      </c>
      <c r="D30" s="129">
        <f>'01_In-person Questionnaire'!E35</f>
        <v>0</v>
      </c>
      <c r="E30" s="129">
        <f>'01_In-person Questionnaire'!F35</f>
        <v>2</v>
      </c>
      <c r="F30" s="129">
        <f>'01_In-person Questionnaire'!G35</f>
        <v>4</v>
      </c>
      <c r="G30" s="129">
        <f>'01_In-person Questionnaire'!H35</f>
        <v>1</v>
      </c>
      <c r="H30" s="135">
        <f t="shared" si="13"/>
        <v>6</v>
      </c>
      <c r="I30" s="135">
        <f t="shared" si="14"/>
        <v>4</v>
      </c>
      <c r="J30" s="135">
        <f t="shared" si="15"/>
        <v>1</v>
      </c>
      <c r="K30" s="135">
        <f t="shared" si="16"/>
        <v>3</v>
      </c>
      <c r="L30" s="135">
        <f t="shared" si="17"/>
        <v>5</v>
      </c>
      <c r="M30" s="135">
        <f t="shared" si="18"/>
        <v>2</v>
      </c>
      <c r="N30" s="142">
        <f>'01_In-person Questionnaire'!Q35</f>
        <v>2</v>
      </c>
      <c r="O30" s="142">
        <f>'01_In-person Questionnaire'!R35</f>
        <v>7</v>
      </c>
      <c r="P30" s="142">
        <f>'01_In-person Questionnaire'!S35</f>
        <v>3</v>
      </c>
      <c r="Q30" s="142">
        <f>'01_In-person Questionnaire'!T35</f>
        <v>6</v>
      </c>
      <c r="R30" s="142">
        <f>'01_In-person Questionnaire'!U35</f>
        <v>4</v>
      </c>
      <c r="S30" s="142">
        <f>'01_In-person Questionnaire'!V35</f>
        <v>5</v>
      </c>
      <c r="T30" s="142">
        <f>'01_In-person Questionnaire'!W35</f>
        <v>1</v>
      </c>
      <c r="U30" s="76">
        <f t="shared" si="6"/>
        <v>2</v>
      </c>
      <c r="V30" s="76">
        <f t="shared" si="7"/>
        <v>7</v>
      </c>
      <c r="W30" s="76">
        <f t="shared" si="8"/>
        <v>3</v>
      </c>
      <c r="X30" s="76">
        <f t="shared" si="9"/>
        <v>6</v>
      </c>
      <c r="Y30" s="76">
        <f t="shared" si="10"/>
        <v>4</v>
      </c>
      <c r="Z30" s="76">
        <f t="shared" si="11"/>
        <v>5</v>
      </c>
      <c r="AA30" s="88">
        <f t="shared" si="12"/>
        <v>1</v>
      </c>
      <c r="AB30" s="77">
        <f>'01_In-person Questionnaire'!AB35</f>
        <v>6</v>
      </c>
      <c r="AC30" s="77">
        <f>'01_In-person Questionnaire'!AC35</f>
        <v>5</v>
      </c>
      <c r="AD30" s="77">
        <f>'01_In-person Questionnaire'!AD35</f>
        <v>1</v>
      </c>
      <c r="AE30" s="77">
        <f>'01_In-person Questionnaire'!AE35</f>
        <v>2</v>
      </c>
      <c r="AF30" s="77">
        <f>'01_In-person Questionnaire'!AF35</f>
        <v>3</v>
      </c>
      <c r="AG30" s="77">
        <f>'01_In-person Questionnaire'!AG35</f>
        <v>4</v>
      </c>
      <c r="AH30" s="78">
        <f t="shared" si="19"/>
        <v>6</v>
      </c>
      <c r="AI30" s="78">
        <f t="shared" si="20"/>
        <v>5</v>
      </c>
      <c r="AJ30" s="78">
        <f t="shared" si="21"/>
        <v>1</v>
      </c>
      <c r="AK30" s="78">
        <f t="shared" si="22"/>
        <v>2</v>
      </c>
      <c r="AL30" s="78">
        <f t="shared" si="23"/>
        <v>3</v>
      </c>
      <c r="AM30" s="90">
        <f t="shared" si="24"/>
        <v>4</v>
      </c>
      <c r="AN30" s="80">
        <f>'01_In-person Questionnaire'!AK35</f>
        <v>1</v>
      </c>
      <c r="AO30" s="80">
        <f>'01_In-person Questionnaire'!AL35</f>
        <v>2</v>
      </c>
      <c r="AP30" s="80">
        <f>'01_In-person Questionnaire'!AM35</f>
        <v>3</v>
      </c>
      <c r="AQ30" s="82">
        <f t="shared" si="25"/>
        <v>1</v>
      </c>
      <c r="AR30" s="82">
        <f t="shared" si="26"/>
        <v>2</v>
      </c>
      <c r="AS30" s="92">
        <f t="shared" si="27"/>
        <v>3</v>
      </c>
      <c r="AT30" s="83">
        <f>'01_In-person Questionnaire'!AN35</f>
        <v>2</v>
      </c>
      <c r="AU30" s="83">
        <f>'01_In-person Questionnaire'!AO35</f>
        <v>1</v>
      </c>
      <c r="AV30" s="83">
        <f>'01_In-person Questionnaire'!AP35</f>
        <v>3</v>
      </c>
      <c r="AW30" s="83">
        <f>'01_In-person Questionnaire'!AQ35</f>
        <v>4</v>
      </c>
      <c r="AX30" s="146">
        <f t="shared" si="28"/>
        <v>2</v>
      </c>
      <c r="AY30" s="146">
        <f t="shared" si="29"/>
        <v>1</v>
      </c>
      <c r="AZ30" s="146">
        <f t="shared" si="30"/>
        <v>3</v>
      </c>
      <c r="BA30" s="147">
        <f t="shared" si="31"/>
        <v>4</v>
      </c>
      <c r="BB30" s="85">
        <f>'01_In-person Questionnaire'!AS35</f>
        <v>2</v>
      </c>
      <c r="BC30" s="85">
        <f>'01_In-person Questionnaire'!AT35</f>
        <v>1</v>
      </c>
      <c r="BD30" s="85">
        <f>'01_In-person Questionnaire'!AU35</f>
        <v>3</v>
      </c>
      <c r="BE30" s="144">
        <f t="shared" si="32"/>
        <v>2</v>
      </c>
      <c r="BF30" s="144">
        <f t="shared" si="33"/>
        <v>1</v>
      </c>
      <c r="BG30" s="145">
        <f t="shared" si="34"/>
        <v>3</v>
      </c>
    </row>
    <row r="31" spans="1:59" x14ac:dyDescent="0.35">
      <c r="A31" s="74">
        <f>'01_In-person Questionnaire'!A36</f>
        <v>28</v>
      </c>
      <c r="B31" s="129">
        <f>'01_In-person Questionnaire'!C36</f>
        <v>3</v>
      </c>
      <c r="C31" s="129">
        <f>'01_In-person Questionnaire'!D36</f>
        <v>5</v>
      </c>
      <c r="D31" s="129">
        <f>'01_In-person Questionnaire'!E36</f>
        <v>2</v>
      </c>
      <c r="E31" s="129">
        <f>'01_In-person Questionnaire'!F36</f>
        <v>2</v>
      </c>
      <c r="F31" s="129">
        <f>'01_In-person Questionnaire'!G36</f>
        <v>4</v>
      </c>
      <c r="G31" s="129">
        <f>'01_In-person Questionnaire'!H36</f>
        <v>1</v>
      </c>
      <c r="H31" s="135">
        <f t="shared" si="13"/>
        <v>3.6666666666666665</v>
      </c>
      <c r="I31" s="135">
        <f t="shared" si="14"/>
        <v>5.666666666666667</v>
      </c>
      <c r="J31" s="135">
        <f t="shared" si="15"/>
        <v>2.6666666666666665</v>
      </c>
      <c r="K31" s="135">
        <f t="shared" si="16"/>
        <v>2.6666666666666665</v>
      </c>
      <c r="L31" s="135">
        <f t="shared" si="17"/>
        <v>4.666666666666667</v>
      </c>
      <c r="M31" s="135">
        <f t="shared" si="18"/>
        <v>1.6666666666666665</v>
      </c>
      <c r="N31" s="142">
        <f>'01_In-person Questionnaire'!Q36</f>
        <v>7</v>
      </c>
      <c r="O31" s="142">
        <f>'01_In-person Questionnaire'!R36</f>
        <v>4</v>
      </c>
      <c r="P31" s="142">
        <f>'01_In-person Questionnaire'!S36</f>
        <v>6</v>
      </c>
      <c r="Q31" s="142">
        <f>'01_In-person Questionnaire'!T36</f>
        <v>3</v>
      </c>
      <c r="R31" s="142">
        <f>'01_In-person Questionnaire'!U36</f>
        <v>1</v>
      </c>
      <c r="S31" s="142">
        <f>'01_In-person Questionnaire'!V36</f>
        <v>2</v>
      </c>
      <c r="T31" s="142">
        <f>'01_In-person Questionnaire'!W36</f>
        <v>5</v>
      </c>
      <c r="U31" s="76">
        <f t="shared" si="6"/>
        <v>7</v>
      </c>
      <c r="V31" s="76">
        <f t="shared" si="7"/>
        <v>4</v>
      </c>
      <c r="W31" s="76">
        <f t="shared" si="8"/>
        <v>6</v>
      </c>
      <c r="X31" s="76">
        <f t="shared" si="9"/>
        <v>3</v>
      </c>
      <c r="Y31" s="76">
        <f t="shared" si="10"/>
        <v>1</v>
      </c>
      <c r="Z31" s="76">
        <f t="shared" si="11"/>
        <v>2</v>
      </c>
      <c r="AA31" s="88">
        <f t="shared" si="12"/>
        <v>5</v>
      </c>
      <c r="AB31" s="77">
        <f>'01_In-person Questionnaire'!AB36</f>
        <v>6</v>
      </c>
      <c r="AC31" s="77">
        <f>'01_In-person Questionnaire'!AC36</f>
        <v>5</v>
      </c>
      <c r="AD31" s="77">
        <f>'01_In-person Questionnaire'!AD36</f>
        <v>3</v>
      </c>
      <c r="AE31" s="77">
        <f>'01_In-person Questionnaire'!AE36</f>
        <v>0</v>
      </c>
      <c r="AF31" s="77">
        <f>'01_In-person Questionnaire'!AF36</f>
        <v>0</v>
      </c>
      <c r="AG31" s="77">
        <f>'01_In-person Questionnaire'!AG36</f>
        <v>4</v>
      </c>
      <c r="AH31" s="78">
        <f t="shared" si="19"/>
        <v>6.5</v>
      </c>
      <c r="AI31" s="78">
        <f t="shared" si="20"/>
        <v>5.5</v>
      </c>
      <c r="AJ31" s="78">
        <f t="shared" si="21"/>
        <v>3.5</v>
      </c>
      <c r="AK31" s="78">
        <f t="shared" si="22"/>
        <v>0.5</v>
      </c>
      <c r="AL31" s="78">
        <f t="shared" si="23"/>
        <v>0.5</v>
      </c>
      <c r="AM31" s="90">
        <f t="shared" si="24"/>
        <v>4.5</v>
      </c>
      <c r="AN31" s="80">
        <f>'01_In-person Questionnaire'!AK36</f>
        <v>3</v>
      </c>
      <c r="AO31" s="80">
        <f>'01_In-person Questionnaire'!AL36</f>
        <v>2</v>
      </c>
      <c r="AP31" s="80">
        <f>'01_In-person Questionnaire'!AM36</f>
        <v>1</v>
      </c>
      <c r="AQ31" s="82">
        <f t="shared" si="25"/>
        <v>3</v>
      </c>
      <c r="AR31" s="82">
        <f t="shared" si="26"/>
        <v>2</v>
      </c>
      <c r="AS31" s="92">
        <f t="shared" si="27"/>
        <v>1</v>
      </c>
      <c r="AT31" s="83">
        <f>'01_In-person Questionnaire'!AN36</f>
        <v>3</v>
      </c>
      <c r="AU31" s="83">
        <f>'01_In-person Questionnaire'!AO36</f>
        <v>2</v>
      </c>
      <c r="AV31" s="83">
        <f>'01_In-person Questionnaire'!AP36</f>
        <v>1</v>
      </c>
      <c r="AW31" s="83">
        <f>'01_In-person Questionnaire'!AQ36</f>
        <v>4</v>
      </c>
      <c r="AX31" s="146">
        <f t="shared" si="28"/>
        <v>3</v>
      </c>
      <c r="AY31" s="146">
        <f t="shared" si="29"/>
        <v>2</v>
      </c>
      <c r="AZ31" s="146">
        <f t="shared" si="30"/>
        <v>1</v>
      </c>
      <c r="BA31" s="147">
        <f t="shared" si="31"/>
        <v>4</v>
      </c>
      <c r="BB31" s="85">
        <f>'01_In-person Questionnaire'!AS36</f>
        <v>1</v>
      </c>
      <c r="BC31" s="85">
        <f>'01_In-person Questionnaire'!AT36</f>
        <v>2</v>
      </c>
      <c r="BD31" s="85">
        <f>'01_In-person Questionnaire'!AU36</f>
        <v>3</v>
      </c>
      <c r="BE31" s="144">
        <f t="shared" si="32"/>
        <v>1</v>
      </c>
      <c r="BF31" s="144">
        <f t="shared" si="33"/>
        <v>2</v>
      </c>
      <c r="BG31" s="145">
        <f t="shared" si="34"/>
        <v>3</v>
      </c>
    </row>
    <row r="32" spans="1:59" x14ac:dyDescent="0.35">
      <c r="A32" s="74">
        <f>'01_In-person Questionnaire'!A37</f>
        <v>29</v>
      </c>
      <c r="B32" s="129">
        <f>'01_In-person Questionnaire'!C37</f>
        <v>5</v>
      </c>
      <c r="C32" s="129">
        <f>'01_In-person Questionnaire'!D37</f>
        <v>3</v>
      </c>
      <c r="D32" s="129">
        <f>'01_In-person Questionnaire'!E37</f>
        <v>0</v>
      </c>
      <c r="E32" s="129">
        <f>'01_In-person Questionnaire'!F37</f>
        <v>4</v>
      </c>
      <c r="F32" s="129">
        <f>'01_In-person Questionnaire'!G37</f>
        <v>2</v>
      </c>
      <c r="G32" s="129">
        <f>'01_In-person Questionnaire'!H37</f>
        <v>1</v>
      </c>
      <c r="H32" s="135">
        <f t="shared" si="13"/>
        <v>6</v>
      </c>
      <c r="I32" s="135">
        <f t="shared" si="14"/>
        <v>4</v>
      </c>
      <c r="J32" s="135">
        <f t="shared" si="15"/>
        <v>1</v>
      </c>
      <c r="K32" s="135">
        <f t="shared" si="16"/>
        <v>5</v>
      </c>
      <c r="L32" s="135">
        <f t="shared" si="17"/>
        <v>3</v>
      </c>
      <c r="M32" s="135">
        <f t="shared" si="18"/>
        <v>2</v>
      </c>
      <c r="N32" s="142">
        <f>'01_In-person Questionnaire'!Q37</f>
        <v>5</v>
      </c>
      <c r="O32" s="142">
        <f>'01_In-person Questionnaire'!R37</f>
        <v>7</v>
      </c>
      <c r="P32" s="142">
        <f>'01_In-person Questionnaire'!S37</f>
        <v>6</v>
      </c>
      <c r="Q32" s="142">
        <f>'01_In-person Questionnaire'!T37</f>
        <v>5</v>
      </c>
      <c r="R32" s="142">
        <f>'01_In-person Questionnaire'!U37</f>
        <v>7</v>
      </c>
      <c r="S32" s="142">
        <f>'01_In-person Questionnaire'!V37</f>
        <v>6</v>
      </c>
      <c r="T32" s="142">
        <f>'01_In-person Questionnaire'!W37</f>
        <v>6</v>
      </c>
      <c r="U32" s="76">
        <f t="shared" si="6"/>
        <v>3</v>
      </c>
      <c r="V32" s="76">
        <f t="shared" si="7"/>
        <v>5</v>
      </c>
      <c r="W32" s="76">
        <f t="shared" si="8"/>
        <v>4</v>
      </c>
      <c r="X32" s="76">
        <f t="shared" si="9"/>
        <v>3</v>
      </c>
      <c r="Y32" s="76">
        <f t="shared" si="10"/>
        <v>5</v>
      </c>
      <c r="Z32" s="76">
        <f t="shared" si="11"/>
        <v>4</v>
      </c>
      <c r="AA32" s="88">
        <f t="shared" si="12"/>
        <v>4</v>
      </c>
      <c r="AB32" s="77">
        <f>'01_In-person Questionnaire'!AB37</f>
        <v>5</v>
      </c>
      <c r="AC32" s="77">
        <f>'01_In-person Questionnaire'!AC37</f>
        <v>6</v>
      </c>
      <c r="AD32" s="77">
        <f>'01_In-person Questionnaire'!AD37</f>
        <v>4</v>
      </c>
      <c r="AE32" s="77">
        <f>'01_In-person Questionnaire'!AE37</f>
        <v>4</v>
      </c>
      <c r="AF32" s="77">
        <f>'01_In-person Questionnaire'!AF37</f>
        <v>5</v>
      </c>
      <c r="AG32" s="77">
        <f>'01_In-person Questionnaire'!AG37</f>
        <v>5</v>
      </c>
      <c r="AH32" s="78">
        <f t="shared" si="19"/>
        <v>3.666666666666667</v>
      </c>
      <c r="AI32" s="78">
        <f t="shared" si="20"/>
        <v>4.666666666666667</v>
      </c>
      <c r="AJ32" s="78">
        <f t="shared" si="21"/>
        <v>2.666666666666667</v>
      </c>
      <c r="AK32" s="78">
        <f t="shared" si="22"/>
        <v>2.666666666666667</v>
      </c>
      <c r="AL32" s="78">
        <f t="shared" si="23"/>
        <v>3.666666666666667</v>
      </c>
      <c r="AM32" s="90">
        <f t="shared" si="24"/>
        <v>3.666666666666667</v>
      </c>
      <c r="AN32" s="80">
        <f>'01_In-person Questionnaire'!AK37</f>
        <v>2</v>
      </c>
      <c r="AO32" s="80">
        <f>'01_In-person Questionnaire'!AL37</f>
        <v>3</v>
      </c>
      <c r="AP32" s="80">
        <f>'01_In-person Questionnaire'!AM37</f>
        <v>1</v>
      </c>
      <c r="AQ32" s="82">
        <f t="shared" si="25"/>
        <v>2</v>
      </c>
      <c r="AR32" s="82">
        <f t="shared" si="26"/>
        <v>3</v>
      </c>
      <c r="AS32" s="92">
        <f t="shared" si="27"/>
        <v>1</v>
      </c>
      <c r="AT32" s="83">
        <f>'01_In-person Questionnaire'!AN37</f>
        <v>4</v>
      </c>
      <c r="AU32" s="83">
        <f>'01_In-person Questionnaire'!AO37</f>
        <v>4</v>
      </c>
      <c r="AV32" s="83">
        <f>'01_In-person Questionnaire'!AP37</f>
        <v>2</v>
      </c>
      <c r="AW32" s="83">
        <f>'01_In-person Questionnaire'!AQ37</f>
        <v>3</v>
      </c>
      <c r="AX32" s="146">
        <f t="shared" si="28"/>
        <v>3.25</v>
      </c>
      <c r="AY32" s="146">
        <f t="shared" si="29"/>
        <v>3.25</v>
      </c>
      <c r="AZ32" s="146">
        <f t="shared" si="30"/>
        <v>1.25</v>
      </c>
      <c r="BA32" s="147">
        <f t="shared" si="31"/>
        <v>2.25</v>
      </c>
      <c r="BB32" s="85">
        <f>'01_In-person Questionnaire'!AS37</f>
        <v>3</v>
      </c>
      <c r="BC32" s="85">
        <f>'01_In-person Questionnaire'!AT37</f>
        <v>2</v>
      </c>
      <c r="BD32" s="85">
        <f>'01_In-person Questionnaire'!AU37</f>
        <v>3</v>
      </c>
      <c r="BE32" s="144">
        <f t="shared" si="32"/>
        <v>2.3333333333333335</v>
      </c>
      <c r="BF32" s="144">
        <f t="shared" si="33"/>
        <v>1.3333333333333335</v>
      </c>
      <c r="BG32" s="145">
        <f t="shared" si="34"/>
        <v>2.3333333333333335</v>
      </c>
    </row>
    <row r="33" spans="1:59" x14ac:dyDescent="0.35">
      <c r="A33" s="74">
        <f>'01_In-person Questionnaire'!A38</f>
        <v>30</v>
      </c>
      <c r="B33" s="129">
        <f>'01_In-person Questionnaire'!C38</f>
        <v>3</v>
      </c>
      <c r="C33" s="129">
        <f>'01_In-person Questionnaire'!D38</f>
        <v>1</v>
      </c>
      <c r="D33" s="129">
        <f>'01_In-person Questionnaire'!E38</f>
        <v>0</v>
      </c>
      <c r="E33" s="129">
        <f>'01_In-person Questionnaire'!F38</f>
        <v>4</v>
      </c>
      <c r="F33" s="129">
        <f>'01_In-person Questionnaire'!G38</f>
        <v>5</v>
      </c>
      <c r="G33" s="129">
        <f>'01_In-person Questionnaire'!H38</f>
        <v>2</v>
      </c>
      <c r="H33" s="135">
        <f t="shared" si="13"/>
        <v>4</v>
      </c>
      <c r="I33" s="135">
        <f t="shared" si="14"/>
        <v>2</v>
      </c>
      <c r="J33" s="135">
        <f t="shared" si="15"/>
        <v>1</v>
      </c>
      <c r="K33" s="135">
        <f t="shared" si="16"/>
        <v>5</v>
      </c>
      <c r="L33" s="135">
        <f t="shared" si="17"/>
        <v>6</v>
      </c>
      <c r="M33" s="135">
        <f t="shared" si="18"/>
        <v>3</v>
      </c>
      <c r="N33" s="142">
        <f>'01_In-person Questionnaire'!Q38</f>
        <v>6</v>
      </c>
      <c r="O33" s="142">
        <f>'01_In-person Questionnaire'!R38</f>
        <v>5</v>
      </c>
      <c r="P33" s="142">
        <f>'01_In-person Questionnaire'!S38</f>
        <v>2</v>
      </c>
      <c r="Q33" s="142">
        <f>'01_In-person Questionnaire'!T38</f>
        <v>7</v>
      </c>
      <c r="R33" s="142">
        <f>'01_In-person Questionnaire'!U38</f>
        <v>3</v>
      </c>
      <c r="S33" s="142">
        <f>'01_In-person Questionnaire'!V38</f>
        <v>4</v>
      </c>
      <c r="T33" s="142">
        <f>'01_In-person Questionnaire'!W38</f>
        <v>1</v>
      </c>
      <c r="U33" s="76">
        <f t="shared" si="6"/>
        <v>6</v>
      </c>
      <c r="V33" s="76">
        <f t="shared" si="7"/>
        <v>5</v>
      </c>
      <c r="W33" s="76">
        <f t="shared" si="8"/>
        <v>2</v>
      </c>
      <c r="X33" s="76">
        <f t="shared" si="9"/>
        <v>7</v>
      </c>
      <c r="Y33" s="76">
        <f t="shared" si="10"/>
        <v>3</v>
      </c>
      <c r="Z33" s="76">
        <f t="shared" si="11"/>
        <v>4</v>
      </c>
      <c r="AA33" s="88">
        <f t="shared" si="12"/>
        <v>1</v>
      </c>
      <c r="AB33" s="77">
        <f>'01_In-person Questionnaire'!AB38</f>
        <v>5</v>
      </c>
      <c r="AC33" s="77">
        <f>'01_In-person Questionnaire'!AC38</f>
        <v>6</v>
      </c>
      <c r="AD33" s="77">
        <f>'01_In-person Questionnaire'!AD38</f>
        <v>3</v>
      </c>
      <c r="AE33" s="77">
        <f>'01_In-person Questionnaire'!AE38</f>
        <v>1</v>
      </c>
      <c r="AF33" s="77">
        <f>'01_In-person Questionnaire'!AF38</f>
        <v>2</v>
      </c>
      <c r="AG33" s="77">
        <f>'01_In-person Questionnaire'!AG38</f>
        <v>4</v>
      </c>
      <c r="AH33" s="78">
        <f t="shared" si="19"/>
        <v>5</v>
      </c>
      <c r="AI33" s="78">
        <f t="shared" si="20"/>
        <v>6</v>
      </c>
      <c r="AJ33" s="78">
        <f t="shared" si="21"/>
        <v>3</v>
      </c>
      <c r="AK33" s="78">
        <f t="shared" si="22"/>
        <v>1</v>
      </c>
      <c r="AL33" s="78">
        <f t="shared" si="23"/>
        <v>2</v>
      </c>
      <c r="AM33" s="90">
        <f t="shared" si="24"/>
        <v>4</v>
      </c>
      <c r="AN33" s="80">
        <f>'01_In-person Questionnaire'!AK38</f>
        <v>1</v>
      </c>
      <c r="AO33" s="80">
        <f>'01_In-person Questionnaire'!AL38</f>
        <v>2</v>
      </c>
      <c r="AP33" s="80">
        <f>'01_In-person Questionnaire'!AM38</f>
        <v>3</v>
      </c>
      <c r="AQ33" s="82">
        <f t="shared" si="25"/>
        <v>1</v>
      </c>
      <c r="AR33" s="82">
        <f t="shared" si="26"/>
        <v>2</v>
      </c>
      <c r="AS33" s="92">
        <f t="shared" si="27"/>
        <v>3</v>
      </c>
      <c r="AT33" s="83">
        <f>'01_In-person Questionnaire'!AN38</f>
        <v>4</v>
      </c>
      <c r="AU33" s="83">
        <f>'01_In-person Questionnaire'!AO38</f>
        <v>1</v>
      </c>
      <c r="AV33" s="83">
        <f>'01_In-person Questionnaire'!AP38</f>
        <v>2</v>
      </c>
      <c r="AW33" s="83">
        <f>'01_In-person Questionnaire'!AQ38</f>
        <v>3</v>
      </c>
      <c r="AX33" s="146">
        <f t="shared" si="28"/>
        <v>4</v>
      </c>
      <c r="AY33" s="146">
        <f t="shared" si="29"/>
        <v>1</v>
      </c>
      <c r="AZ33" s="146">
        <f t="shared" si="30"/>
        <v>2</v>
      </c>
      <c r="BA33" s="147">
        <f t="shared" si="31"/>
        <v>3</v>
      </c>
      <c r="BB33" s="85">
        <f>'01_In-person Questionnaire'!AS38</f>
        <v>1</v>
      </c>
      <c r="BC33" s="85">
        <f>'01_In-person Questionnaire'!AT38</f>
        <v>3</v>
      </c>
      <c r="BD33" s="85">
        <f>'01_In-person Questionnaire'!AU38</f>
        <v>2</v>
      </c>
      <c r="BE33" s="144">
        <f t="shared" si="32"/>
        <v>1</v>
      </c>
      <c r="BF33" s="144">
        <f t="shared" si="33"/>
        <v>3</v>
      </c>
      <c r="BG33" s="145">
        <f t="shared" si="34"/>
        <v>2</v>
      </c>
    </row>
    <row r="34" spans="1:59" x14ac:dyDescent="0.35">
      <c r="A34" s="74">
        <f>'01_In-person Questionnaire'!A39</f>
        <v>31</v>
      </c>
      <c r="B34" s="129">
        <f>'01_In-person Questionnaire'!C39</f>
        <v>4</v>
      </c>
      <c r="C34" s="129">
        <f>'01_In-person Questionnaire'!D39</f>
        <v>5</v>
      </c>
      <c r="D34" s="129">
        <f>'01_In-person Questionnaire'!E39</f>
        <v>2</v>
      </c>
      <c r="E34" s="129">
        <f>'01_In-person Questionnaire'!F39</f>
        <v>1</v>
      </c>
      <c r="F34" s="129">
        <f>'01_In-person Questionnaire'!G39</f>
        <v>3</v>
      </c>
      <c r="G34" s="129">
        <f>'01_In-person Questionnaire'!H39</f>
        <v>0</v>
      </c>
      <c r="H34" s="135">
        <f t="shared" si="13"/>
        <v>5</v>
      </c>
      <c r="I34" s="135">
        <f t="shared" si="14"/>
        <v>6</v>
      </c>
      <c r="J34" s="135">
        <f t="shared" si="15"/>
        <v>3</v>
      </c>
      <c r="K34" s="135">
        <f t="shared" si="16"/>
        <v>2</v>
      </c>
      <c r="L34" s="135">
        <f t="shared" si="17"/>
        <v>4</v>
      </c>
      <c r="M34" s="135">
        <f t="shared" si="18"/>
        <v>1</v>
      </c>
      <c r="N34" s="142">
        <f>'01_In-person Questionnaire'!Q39</f>
        <v>5</v>
      </c>
      <c r="O34" s="142">
        <f>'01_In-person Questionnaire'!R39</f>
        <v>0</v>
      </c>
      <c r="P34" s="142">
        <f>'01_In-person Questionnaire'!S39</f>
        <v>0</v>
      </c>
      <c r="Q34" s="142">
        <f>'01_In-person Questionnaire'!T39</f>
        <v>6</v>
      </c>
      <c r="R34" s="142">
        <f>'01_In-person Questionnaire'!U39</f>
        <v>7</v>
      </c>
      <c r="S34" s="142">
        <f>'01_In-person Questionnaire'!V39</f>
        <v>0</v>
      </c>
      <c r="T34" s="142">
        <f>'01_In-person Questionnaire'!W39</f>
        <v>4</v>
      </c>
      <c r="U34" s="76">
        <f t="shared" si="6"/>
        <v>5.8571428571428568</v>
      </c>
      <c r="V34" s="76">
        <f t="shared" si="7"/>
        <v>0.8571428571428571</v>
      </c>
      <c r="W34" s="76">
        <f t="shared" si="8"/>
        <v>0.8571428571428571</v>
      </c>
      <c r="X34" s="76">
        <f t="shared" si="9"/>
        <v>6.8571428571428568</v>
      </c>
      <c r="Y34" s="76">
        <f t="shared" si="10"/>
        <v>7.8571428571428568</v>
      </c>
      <c r="Z34" s="76">
        <f t="shared" si="11"/>
        <v>0.8571428571428571</v>
      </c>
      <c r="AA34" s="88">
        <f t="shared" si="12"/>
        <v>4.8571428571428568</v>
      </c>
      <c r="AB34" s="77">
        <f>'01_In-person Questionnaire'!AB39</f>
        <v>2</v>
      </c>
      <c r="AC34" s="77">
        <f>'01_In-person Questionnaire'!AC39</f>
        <v>3</v>
      </c>
      <c r="AD34" s="77">
        <f>'01_In-person Questionnaire'!AD39</f>
        <v>1</v>
      </c>
      <c r="AE34" s="77">
        <f>'01_In-person Questionnaire'!AE39</f>
        <v>4</v>
      </c>
      <c r="AF34" s="77">
        <f>'01_In-person Questionnaire'!AF39</f>
        <v>6</v>
      </c>
      <c r="AG34" s="77">
        <f>'01_In-person Questionnaire'!AG39</f>
        <v>5</v>
      </c>
      <c r="AH34" s="78">
        <f t="shared" si="19"/>
        <v>2</v>
      </c>
      <c r="AI34" s="78">
        <f t="shared" si="20"/>
        <v>3</v>
      </c>
      <c r="AJ34" s="78">
        <f t="shared" si="21"/>
        <v>1</v>
      </c>
      <c r="AK34" s="78">
        <f t="shared" si="22"/>
        <v>4</v>
      </c>
      <c r="AL34" s="78">
        <f t="shared" si="23"/>
        <v>6</v>
      </c>
      <c r="AM34" s="90">
        <f t="shared" si="24"/>
        <v>5</v>
      </c>
      <c r="AN34" s="80">
        <f>'01_In-person Questionnaire'!AK39</f>
        <v>2</v>
      </c>
      <c r="AO34" s="80">
        <f>'01_In-person Questionnaire'!AL39</f>
        <v>3</v>
      </c>
      <c r="AP34" s="80">
        <f>'01_In-person Questionnaire'!AM39</f>
        <v>1</v>
      </c>
      <c r="AQ34" s="82">
        <f t="shared" si="25"/>
        <v>2</v>
      </c>
      <c r="AR34" s="82">
        <f t="shared" si="26"/>
        <v>3</v>
      </c>
      <c r="AS34" s="92">
        <f t="shared" si="27"/>
        <v>1</v>
      </c>
      <c r="AT34" s="83">
        <f>'01_In-person Questionnaire'!AN39</f>
        <v>4</v>
      </c>
      <c r="AU34" s="83">
        <f>'01_In-person Questionnaire'!AO39</f>
        <v>2</v>
      </c>
      <c r="AV34" s="83">
        <f>'01_In-person Questionnaire'!AP39</f>
        <v>1</v>
      </c>
      <c r="AW34" s="83">
        <f>'01_In-person Questionnaire'!AQ39</f>
        <v>3</v>
      </c>
      <c r="AX34" s="146">
        <f t="shared" si="28"/>
        <v>4</v>
      </c>
      <c r="AY34" s="146">
        <f t="shared" si="29"/>
        <v>2</v>
      </c>
      <c r="AZ34" s="146">
        <f t="shared" si="30"/>
        <v>1</v>
      </c>
      <c r="BA34" s="147">
        <f t="shared" si="31"/>
        <v>3</v>
      </c>
      <c r="BB34" s="85">
        <f>'01_In-person Questionnaire'!AS39</f>
        <v>2</v>
      </c>
      <c r="BC34" s="85">
        <f>'01_In-person Questionnaire'!AT39</f>
        <v>3</v>
      </c>
      <c r="BD34" s="85">
        <f>'01_In-person Questionnaire'!AU39</f>
        <v>1</v>
      </c>
      <c r="BE34" s="144">
        <f t="shared" si="32"/>
        <v>2</v>
      </c>
      <c r="BF34" s="144">
        <f t="shared" si="33"/>
        <v>3</v>
      </c>
      <c r="BG34" s="145">
        <f t="shared" si="34"/>
        <v>1</v>
      </c>
    </row>
    <row r="35" spans="1:59" x14ac:dyDescent="0.35">
      <c r="A35" s="74">
        <f>'01_In-person Questionnaire'!A40</f>
        <v>32</v>
      </c>
      <c r="B35" s="129">
        <f>'01_In-person Questionnaire'!C40</f>
        <v>4</v>
      </c>
      <c r="C35" s="129">
        <f>'01_In-person Questionnaire'!D40</f>
        <v>1</v>
      </c>
      <c r="D35" s="129">
        <f>'01_In-person Questionnaire'!E40</f>
        <v>0</v>
      </c>
      <c r="E35" s="129">
        <f>'01_In-person Questionnaire'!F40</f>
        <v>0</v>
      </c>
      <c r="F35" s="129">
        <f>'01_In-person Questionnaire'!G40</f>
        <v>0</v>
      </c>
      <c r="G35" s="129">
        <f>'01_In-person Questionnaire'!H40</f>
        <v>2</v>
      </c>
      <c r="H35" s="135">
        <f t="shared" si="13"/>
        <v>6.3333333333333339</v>
      </c>
      <c r="I35" s="135">
        <f t="shared" si="14"/>
        <v>3.3333333333333335</v>
      </c>
      <c r="J35" s="135">
        <f t="shared" si="15"/>
        <v>2.3333333333333335</v>
      </c>
      <c r="K35" s="135">
        <f t="shared" si="16"/>
        <v>2.3333333333333335</v>
      </c>
      <c r="L35" s="135">
        <f t="shared" si="17"/>
        <v>2.3333333333333335</v>
      </c>
      <c r="M35" s="135">
        <f t="shared" si="18"/>
        <v>4.3333333333333339</v>
      </c>
      <c r="N35" s="142">
        <f>'01_In-person Questionnaire'!Q40</f>
        <v>1</v>
      </c>
      <c r="O35" s="142">
        <f>'01_In-person Questionnaire'!R40</f>
        <v>7</v>
      </c>
      <c r="P35" s="142">
        <f>'01_In-person Questionnaire'!S40</f>
        <v>7</v>
      </c>
      <c r="Q35" s="142">
        <f>'01_In-person Questionnaire'!T40</f>
        <v>7</v>
      </c>
      <c r="R35" s="142">
        <f>'01_In-person Questionnaire'!U40</f>
        <v>4</v>
      </c>
      <c r="S35" s="142">
        <f>'01_In-person Questionnaire'!V40</f>
        <v>5</v>
      </c>
      <c r="T35" s="142">
        <f>'01_In-person Questionnaire'!W40</f>
        <v>6</v>
      </c>
      <c r="U35" s="76">
        <f t="shared" si="6"/>
        <v>-0.28571428571428581</v>
      </c>
      <c r="V35" s="76">
        <f t="shared" si="7"/>
        <v>5.7142857142857144</v>
      </c>
      <c r="W35" s="76">
        <f t="shared" si="8"/>
        <v>5.7142857142857144</v>
      </c>
      <c r="X35" s="76">
        <f t="shared" si="9"/>
        <v>5.7142857142857144</v>
      </c>
      <c r="Y35" s="76">
        <f t="shared" si="10"/>
        <v>2.7142857142857144</v>
      </c>
      <c r="Z35" s="76">
        <f t="shared" si="11"/>
        <v>3.7142857142857144</v>
      </c>
      <c r="AA35" s="88">
        <f t="shared" si="12"/>
        <v>4.7142857142857144</v>
      </c>
      <c r="AB35" s="77">
        <f>'01_In-person Questionnaire'!AB40</f>
        <v>5</v>
      </c>
      <c r="AC35" s="77">
        <f>'01_In-person Questionnaire'!AC40</f>
        <v>6</v>
      </c>
      <c r="AD35" s="77">
        <f>'01_In-person Questionnaire'!AD40</f>
        <v>6</v>
      </c>
      <c r="AE35" s="77">
        <f>'01_In-person Questionnaire'!AE40</f>
        <v>6</v>
      </c>
      <c r="AF35" s="77">
        <f>'01_In-person Questionnaire'!AF40</f>
        <v>6</v>
      </c>
      <c r="AG35" s="77">
        <f>'01_In-person Questionnaire'!AG40</f>
        <v>6</v>
      </c>
      <c r="AH35" s="78">
        <f t="shared" si="19"/>
        <v>2.6666666666666665</v>
      </c>
      <c r="AI35" s="78">
        <f t="shared" si="20"/>
        <v>3.6666666666666665</v>
      </c>
      <c r="AJ35" s="78">
        <f t="shared" si="21"/>
        <v>3.6666666666666665</v>
      </c>
      <c r="AK35" s="78">
        <f t="shared" si="22"/>
        <v>3.6666666666666665</v>
      </c>
      <c r="AL35" s="78">
        <f t="shared" si="23"/>
        <v>3.6666666666666665</v>
      </c>
      <c r="AM35" s="90">
        <f t="shared" si="24"/>
        <v>3.6666666666666665</v>
      </c>
      <c r="AN35" s="80">
        <f>'01_In-person Questionnaire'!AK40</f>
        <v>2</v>
      </c>
      <c r="AO35" s="80">
        <f>'01_In-person Questionnaire'!AL40</f>
        <v>2</v>
      </c>
      <c r="AP35" s="80">
        <f>'01_In-person Questionnaire'!AM40</f>
        <v>3</v>
      </c>
      <c r="AQ35" s="82">
        <f t="shared" si="25"/>
        <v>1.6666666666666667</v>
      </c>
      <c r="AR35" s="82">
        <f t="shared" si="26"/>
        <v>1.6666666666666667</v>
      </c>
      <c r="AS35" s="92">
        <f t="shared" si="27"/>
        <v>2.6666666666666665</v>
      </c>
      <c r="AT35" s="83">
        <f>'01_In-person Questionnaire'!AN40</f>
        <v>4</v>
      </c>
      <c r="AU35" s="83">
        <f>'01_In-person Questionnaire'!AO40</f>
        <v>3</v>
      </c>
      <c r="AV35" s="83">
        <f>'01_In-person Questionnaire'!AP40</f>
        <v>3</v>
      </c>
      <c r="AW35" s="83">
        <f>'01_In-person Questionnaire'!AQ40</f>
        <v>2</v>
      </c>
      <c r="AX35" s="146">
        <f t="shared" si="28"/>
        <v>3.5</v>
      </c>
      <c r="AY35" s="146">
        <f t="shared" si="29"/>
        <v>2.5</v>
      </c>
      <c r="AZ35" s="146">
        <f t="shared" si="30"/>
        <v>2.5</v>
      </c>
      <c r="BA35" s="147">
        <f t="shared" si="31"/>
        <v>1.5</v>
      </c>
      <c r="BB35" s="85">
        <f>'01_In-person Questionnaire'!AS40</f>
        <v>3</v>
      </c>
      <c r="BC35" s="85">
        <f>'01_In-person Questionnaire'!AT40</f>
        <v>2</v>
      </c>
      <c r="BD35" s="85">
        <f>'01_In-person Questionnaire'!AU40</f>
        <v>2</v>
      </c>
      <c r="BE35" s="144">
        <f t="shared" si="32"/>
        <v>2.6666666666666665</v>
      </c>
      <c r="BF35" s="144">
        <f t="shared" si="33"/>
        <v>1.6666666666666667</v>
      </c>
      <c r="BG35" s="145">
        <f t="shared" si="34"/>
        <v>1.6666666666666667</v>
      </c>
    </row>
    <row r="36" spans="1:59" x14ac:dyDescent="0.35">
      <c r="A36" s="74">
        <f>'01_In-person Questionnaire'!A41</f>
        <v>34</v>
      </c>
      <c r="B36" s="129">
        <f>'01_In-person Questionnaire'!C41</f>
        <v>2</v>
      </c>
      <c r="C36" s="129">
        <f>'01_In-person Questionnaire'!D41</f>
        <v>3</v>
      </c>
      <c r="D36" s="129">
        <f>'01_In-person Questionnaire'!E41</f>
        <v>0</v>
      </c>
      <c r="E36" s="129">
        <f>'01_In-person Questionnaire'!F41</f>
        <v>1</v>
      </c>
      <c r="F36" s="129">
        <f>'01_In-person Questionnaire'!G41</f>
        <v>4</v>
      </c>
      <c r="G36" s="129">
        <f>'01_In-person Questionnaire'!H41</f>
        <v>5</v>
      </c>
      <c r="H36" s="135">
        <f t="shared" si="13"/>
        <v>3</v>
      </c>
      <c r="I36" s="135">
        <f t="shared" si="14"/>
        <v>4</v>
      </c>
      <c r="J36" s="135">
        <f t="shared" si="15"/>
        <v>1</v>
      </c>
      <c r="K36" s="135">
        <f t="shared" si="16"/>
        <v>2</v>
      </c>
      <c r="L36" s="135">
        <f t="shared" si="17"/>
        <v>5</v>
      </c>
      <c r="M36" s="135">
        <f t="shared" si="18"/>
        <v>6</v>
      </c>
      <c r="N36" s="142">
        <f>'01_In-person Questionnaire'!Q41</f>
        <v>3</v>
      </c>
      <c r="O36" s="142">
        <f>'01_In-person Questionnaire'!R41</f>
        <v>3</v>
      </c>
      <c r="P36" s="142">
        <f>'01_In-person Questionnaire'!S41</f>
        <v>5</v>
      </c>
      <c r="Q36" s="142">
        <f>'01_In-person Questionnaire'!T41</f>
        <v>3</v>
      </c>
      <c r="R36" s="142">
        <f>'01_In-person Questionnaire'!U41</f>
        <v>5</v>
      </c>
      <c r="S36" s="142">
        <f>'01_In-person Questionnaire'!V41</f>
        <v>3</v>
      </c>
      <c r="T36" s="142">
        <f>'01_In-person Questionnaire'!W41</f>
        <v>2</v>
      </c>
      <c r="U36" s="76">
        <f t="shared" si="6"/>
        <v>3.5714285714285712</v>
      </c>
      <c r="V36" s="76">
        <f t="shared" si="7"/>
        <v>3.5714285714285712</v>
      </c>
      <c r="W36" s="76">
        <f t="shared" si="8"/>
        <v>5.5714285714285712</v>
      </c>
      <c r="X36" s="76">
        <f t="shared" si="9"/>
        <v>3.5714285714285712</v>
      </c>
      <c r="Y36" s="76">
        <f t="shared" si="10"/>
        <v>5.5714285714285712</v>
      </c>
      <c r="Z36" s="76">
        <f t="shared" si="11"/>
        <v>3.5714285714285712</v>
      </c>
      <c r="AA36" s="88">
        <f t="shared" ref="AA36:AA54" si="35">T36+(28-SUM(N36:T36))/COUNT(N36:T36)</f>
        <v>2.5714285714285712</v>
      </c>
      <c r="AB36" s="77">
        <f>'01_In-person Questionnaire'!AB41</f>
        <v>4</v>
      </c>
      <c r="AC36" s="77">
        <f>'01_In-person Questionnaire'!AC41</f>
        <v>6</v>
      </c>
      <c r="AD36" s="77">
        <f>'01_In-person Questionnaire'!AD41</f>
        <v>3</v>
      </c>
      <c r="AE36" s="77">
        <f>'01_In-person Questionnaire'!AE41</f>
        <v>4</v>
      </c>
      <c r="AF36" s="77">
        <f>'01_In-person Questionnaire'!AF41</f>
        <v>1</v>
      </c>
      <c r="AG36" s="77">
        <f>'01_In-person Questionnaire'!AG41</f>
        <v>5</v>
      </c>
      <c r="AH36" s="78">
        <f t="shared" si="19"/>
        <v>3.6666666666666665</v>
      </c>
      <c r="AI36" s="78">
        <f t="shared" si="20"/>
        <v>5.666666666666667</v>
      </c>
      <c r="AJ36" s="78">
        <f t="shared" si="21"/>
        <v>2.6666666666666665</v>
      </c>
      <c r="AK36" s="78">
        <f t="shared" si="22"/>
        <v>3.6666666666666665</v>
      </c>
      <c r="AL36" s="78">
        <f t="shared" si="23"/>
        <v>0.66666666666666674</v>
      </c>
      <c r="AM36" s="90">
        <f t="shared" si="24"/>
        <v>4.666666666666667</v>
      </c>
      <c r="AN36" s="80">
        <f>'01_In-person Questionnaire'!AK41</f>
        <v>1</v>
      </c>
      <c r="AO36" s="80">
        <f>'01_In-person Questionnaire'!AL41</f>
        <v>2</v>
      </c>
      <c r="AP36" s="80">
        <f>'01_In-person Questionnaire'!AM41</f>
        <v>3</v>
      </c>
      <c r="AQ36" s="82">
        <f t="shared" si="25"/>
        <v>1</v>
      </c>
      <c r="AR36" s="82">
        <f t="shared" si="26"/>
        <v>2</v>
      </c>
      <c r="AS36" s="92">
        <f t="shared" si="27"/>
        <v>3</v>
      </c>
      <c r="AT36" s="83">
        <f>'01_In-person Questionnaire'!AN41</f>
        <v>3</v>
      </c>
      <c r="AU36" s="83">
        <f>'01_In-person Questionnaire'!AO41</f>
        <v>4</v>
      </c>
      <c r="AV36" s="83">
        <f>'01_In-person Questionnaire'!AP41</f>
        <v>0</v>
      </c>
      <c r="AW36" s="83">
        <f>'01_In-person Questionnaire'!AQ41</f>
        <v>2</v>
      </c>
      <c r="AX36" s="146">
        <f t="shared" si="28"/>
        <v>3.25</v>
      </c>
      <c r="AY36" s="146">
        <f t="shared" si="29"/>
        <v>4.25</v>
      </c>
      <c r="AZ36" s="146">
        <f t="shared" si="30"/>
        <v>0.25</v>
      </c>
      <c r="BA36" s="147">
        <f t="shared" si="31"/>
        <v>2.25</v>
      </c>
      <c r="BB36" s="85">
        <f>'01_In-person Questionnaire'!AS41</f>
        <v>2</v>
      </c>
      <c r="BC36" s="85">
        <f>'01_In-person Questionnaire'!AT41</f>
        <v>1</v>
      </c>
      <c r="BD36" s="85">
        <f>'01_In-person Questionnaire'!AU41</f>
        <v>3</v>
      </c>
      <c r="BE36" s="144">
        <f t="shared" si="32"/>
        <v>2</v>
      </c>
      <c r="BF36" s="144">
        <f t="shared" si="33"/>
        <v>1</v>
      </c>
      <c r="BG36" s="145">
        <f t="shared" si="34"/>
        <v>3</v>
      </c>
    </row>
    <row r="37" spans="1:59" x14ac:dyDescent="0.35">
      <c r="A37" s="74">
        <f>'01_In-person Questionnaire'!A42</f>
        <v>35</v>
      </c>
      <c r="B37" s="129">
        <f>'01_In-person Questionnaire'!C42</f>
        <v>4</v>
      </c>
      <c r="C37" s="129">
        <f>'01_In-person Questionnaire'!D42</f>
        <v>3</v>
      </c>
      <c r="D37" s="129">
        <f>'01_In-person Questionnaire'!E42</f>
        <v>0</v>
      </c>
      <c r="E37" s="129">
        <f>'01_In-person Questionnaire'!F42</f>
        <v>5</v>
      </c>
      <c r="F37" s="129">
        <f>'01_In-person Questionnaire'!G42</f>
        <v>0</v>
      </c>
      <c r="G37" s="129">
        <f>'01_In-person Questionnaire'!H42</f>
        <v>2</v>
      </c>
      <c r="H37" s="135">
        <f t="shared" si="13"/>
        <v>5.166666666666667</v>
      </c>
      <c r="I37" s="135">
        <f t="shared" si="14"/>
        <v>4.166666666666667</v>
      </c>
      <c r="J37" s="135">
        <f t="shared" si="15"/>
        <v>1.1666666666666667</v>
      </c>
      <c r="K37" s="135">
        <f t="shared" si="16"/>
        <v>6.166666666666667</v>
      </c>
      <c r="L37" s="135">
        <f t="shared" si="17"/>
        <v>1.1666666666666667</v>
      </c>
      <c r="M37" s="135">
        <f t="shared" si="18"/>
        <v>3.166666666666667</v>
      </c>
      <c r="N37" s="142">
        <f>'01_In-person Questionnaire'!Q42</f>
        <v>1</v>
      </c>
      <c r="O37" s="142">
        <f>'01_In-person Questionnaire'!R42</f>
        <v>3</v>
      </c>
      <c r="P37" s="142">
        <f>'01_In-person Questionnaire'!S42</f>
        <v>6</v>
      </c>
      <c r="Q37" s="142">
        <f>'01_In-person Questionnaire'!T42</f>
        <v>4</v>
      </c>
      <c r="R37" s="142">
        <f>'01_In-person Questionnaire'!U42</f>
        <v>7</v>
      </c>
      <c r="S37" s="142">
        <f>'01_In-person Questionnaire'!V42</f>
        <v>5</v>
      </c>
      <c r="T37" s="142">
        <f>'01_In-person Questionnaire'!W42</f>
        <v>2</v>
      </c>
      <c r="U37" s="76">
        <f t="shared" si="6"/>
        <v>1</v>
      </c>
      <c r="V37" s="76">
        <f t="shared" si="7"/>
        <v>3</v>
      </c>
      <c r="W37" s="76">
        <f t="shared" si="8"/>
        <v>6</v>
      </c>
      <c r="X37" s="76">
        <f t="shared" si="9"/>
        <v>4</v>
      </c>
      <c r="Y37" s="76">
        <f t="shared" si="10"/>
        <v>7</v>
      </c>
      <c r="Z37" s="76">
        <f t="shared" si="11"/>
        <v>5</v>
      </c>
      <c r="AA37" s="88">
        <f t="shared" si="35"/>
        <v>2</v>
      </c>
      <c r="AB37" s="77">
        <f>'01_In-person Questionnaire'!AB42</f>
        <v>4</v>
      </c>
      <c r="AC37" s="77">
        <f>'01_In-person Questionnaire'!AC42</f>
        <v>5</v>
      </c>
      <c r="AD37" s="77">
        <f>'01_In-person Questionnaire'!AD42</f>
        <v>2</v>
      </c>
      <c r="AE37" s="77">
        <f>'01_In-person Questionnaire'!AE42</f>
        <v>1</v>
      </c>
      <c r="AF37" s="77">
        <f>'01_In-person Questionnaire'!AF42</f>
        <v>3</v>
      </c>
      <c r="AG37" s="77">
        <f>'01_In-person Questionnaire'!AG42</f>
        <v>6</v>
      </c>
      <c r="AH37" s="78">
        <f t="shared" si="19"/>
        <v>4</v>
      </c>
      <c r="AI37" s="78">
        <f t="shared" si="20"/>
        <v>5</v>
      </c>
      <c r="AJ37" s="78">
        <f t="shared" si="21"/>
        <v>2</v>
      </c>
      <c r="AK37" s="78">
        <f t="shared" si="22"/>
        <v>1</v>
      </c>
      <c r="AL37" s="78">
        <f t="shared" si="23"/>
        <v>3</v>
      </c>
      <c r="AM37" s="90">
        <f t="shared" si="24"/>
        <v>6</v>
      </c>
      <c r="AN37" s="80">
        <f>'01_In-person Questionnaire'!AK42</f>
        <v>1</v>
      </c>
      <c r="AO37" s="80">
        <f>'01_In-person Questionnaire'!AL42</f>
        <v>2</v>
      </c>
      <c r="AP37" s="80">
        <f>'01_In-person Questionnaire'!AM42</f>
        <v>3</v>
      </c>
      <c r="AQ37" s="82">
        <f t="shared" si="25"/>
        <v>1</v>
      </c>
      <c r="AR37" s="82">
        <f t="shared" si="26"/>
        <v>2</v>
      </c>
      <c r="AS37" s="92">
        <f t="shared" si="27"/>
        <v>3</v>
      </c>
      <c r="AT37" s="83">
        <f>'01_In-person Questionnaire'!AN42</f>
        <v>1</v>
      </c>
      <c r="AU37" s="83">
        <f>'01_In-person Questionnaire'!AO42</f>
        <v>3</v>
      </c>
      <c r="AV37" s="83">
        <f>'01_In-person Questionnaire'!AP42</f>
        <v>2</v>
      </c>
      <c r="AW37" s="83">
        <f>'01_In-person Questionnaire'!AQ42</f>
        <v>4</v>
      </c>
      <c r="AX37" s="146">
        <f t="shared" si="28"/>
        <v>1</v>
      </c>
      <c r="AY37" s="146">
        <f t="shared" si="29"/>
        <v>3</v>
      </c>
      <c r="AZ37" s="146">
        <f t="shared" si="30"/>
        <v>2</v>
      </c>
      <c r="BA37" s="147">
        <f t="shared" si="31"/>
        <v>4</v>
      </c>
      <c r="BB37" s="85">
        <f>'01_In-person Questionnaire'!AS42</f>
        <v>2</v>
      </c>
      <c r="BC37" s="85">
        <f>'01_In-person Questionnaire'!AT42</f>
        <v>1</v>
      </c>
      <c r="BD37" s="85">
        <f>'01_In-person Questionnaire'!AU42</f>
        <v>3</v>
      </c>
      <c r="BE37" s="144">
        <f t="shared" si="32"/>
        <v>2</v>
      </c>
      <c r="BF37" s="144">
        <f t="shared" si="33"/>
        <v>1</v>
      </c>
      <c r="BG37" s="145">
        <f t="shared" si="34"/>
        <v>3</v>
      </c>
    </row>
    <row r="38" spans="1:59" x14ac:dyDescent="0.35">
      <c r="A38" s="74">
        <f>'01_In-person Questionnaire'!A43</f>
        <v>36</v>
      </c>
      <c r="B38" s="129">
        <f>'01_In-person Questionnaire'!C43</f>
        <v>2</v>
      </c>
      <c r="C38" s="129">
        <f>'01_In-person Questionnaire'!D43</f>
        <v>4</v>
      </c>
      <c r="D38" s="129">
        <f>'01_In-person Questionnaire'!E43</f>
        <v>5</v>
      </c>
      <c r="E38" s="129">
        <f>'01_In-person Questionnaire'!F43</f>
        <v>4</v>
      </c>
      <c r="F38" s="129">
        <f>'01_In-person Questionnaire'!G43</f>
        <v>4</v>
      </c>
      <c r="G38" s="129">
        <f>'01_In-person Questionnaire'!H43</f>
        <v>3</v>
      </c>
      <c r="H38" s="135">
        <f t="shared" si="13"/>
        <v>1.8333333333333333</v>
      </c>
      <c r="I38" s="135">
        <f t="shared" si="14"/>
        <v>3.8333333333333335</v>
      </c>
      <c r="J38" s="135">
        <f t="shared" si="15"/>
        <v>4.833333333333333</v>
      </c>
      <c r="K38" s="135">
        <f t="shared" si="16"/>
        <v>3.8333333333333335</v>
      </c>
      <c r="L38" s="135">
        <f t="shared" si="17"/>
        <v>3.8333333333333335</v>
      </c>
      <c r="M38" s="135">
        <f t="shared" si="18"/>
        <v>2.8333333333333335</v>
      </c>
      <c r="N38" s="142">
        <f>'01_In-person Questionnaire'!Q43</f>
        <v>4</v>
      </c>
      <c r="O38" s="142">
        <f>'01_In-person Questionnaire'!R43</f>
        <v>6</v>
      </c>
      <c r="P38" s="142">
        <f>'01_In-person Questionnaire'!S43</f>
        <v>7</v>
      </c>
      <c r="Q38" s="142">
        <f>'01_In-person Questionnaire'!T43</f>
        <v>5</v>
      </c>
      <c r="R38" s="142">
        <f>'01_In-person Questionnaire'!U43</f>
        <v>3</v>
      </c>
      <c r="S38" s="142">
        <f>'01_In-person Questionnaire'!V43</f>
        <v>2</v>
      </c>
      <c r="T38" s="142">
        <f>'01_In-person Questionnaire'!W43</f>
        <v>1</v>
      </c>
      <c r="U38" s="76">
        <f t="shared" si="6"/>
        <v>4</v>
      </c>
      <c r="V38" s="76">
        <f t="shared" si="7"/>
        <v>6</v>
      </c>
      <c r="W38" s="76">
        <f t="shared" si="8"/>
        <v>7</v>
      </c>
      <c r="X38" s="76">
        <f t="shared" si="9"/>
        <v>5</v>
      </c>
      <c r="Y38" s="76">
        <f t="shared" si="10"/>
        <v>3</v>
      </c>
      <c r="Z38" s="76">
        <f t="shared" si="11"/>
        <v>2</v>
      </c>
      <c r="AA38" s="88">
        <f t="shared" si="35"/>
        <v>1</v>
      </c>
      <c r="AB38" s="77">
        <f>'01_In-person Questionnaire'!AB43</f>
        <v>5</v>
      </c>
      <c r="AC38" s="77">
        <f>'01_In-person Questionnaire'!AC43</f>
        <v>6</v>
      </c>
      <c r="AD38" s="77">
        <f>'01_In-person Questionnaire'!AD43</f>
        <v>4</v>
      </c>
      <c r="AE38" s="77">
        <f>'01_In-person Questionnaire'!AE43</f>
        <v>5</v>
      </c>
      <c r="AF38" s="77">
        <f>'01_In-person Questionnaire'!AF43</f>
        <v>5</v>
      </c>
      <c r="AG38" s="77">
        <f>'01_In-person Questionnaire'!AG43</f>
        <v>5</v>
      </c>
      <c r="AH38" s="78">
        <f t="shared" si="19"/>
        <v>3.5</v>
      </c>
      <c r="AI38" s="78">
        <f t="shared" si="20"/>
        <v>4.5</v>
      </c>
      <c r="AJ38" s="78">
        <f t="shared" si="21"/>
        <v>2.5</v>
      </c>
      <c r="AK38" s="78">
        <f t="shared" si="22"/>
        <v>3.5</v>
      </c>
      <c r="AL38" s="78">
        <f t="shared" si="23"/>
        <v>3.5</v>
      </c>
      <c r="AM38" s="90">
        <f t="shared" si="24"/>
        <v>3.5</v>
      </c>
      <c r="AN38" s="80">
        <f>'01_In-person Questionnaire'!AK43</f>
        <v>3</v>
      </c>
      <c r="AO38" s="80">
        <f>'01_In-person Questionnaire'!AL43</f>
        <v>3</v>
      </c>
      <c r="AP38" s="80">
        <f>'01_In-person Questionnaire'!AM43</f>
        <v>3</v>
      </c>
      <c r="AQ38" s="82">
        <f t="shared" si="25"/>
        <v>2</v>
      </c>
      <c r="AR38" s="82">
        <f t="shared" si="26"/>
        <v>2</v>
      </c>
      <c r="AS38" s="92">
        <f t="shared" si="27"/>
        <v>2</v>
      </c>
      <c r="AT38" s="83">
        <f>'01_In-person Questionnaire'!AN43</f>
        <v>4</v>
      </c>
      <c r="AU38" s="83">
        <f>'01_In-person Questionnaire'!AO43</f>
        <v>4</v>
      </c>
      <c r="AV38" s="83">
        <f>'01_In-person Questionnaire'!AP43</f>
        <v>4</v>
      </c>
      <c r="AW38" s="83">
        <f>'01_In-person Questionnaire'!AQ43</f>
        <v>3</v>
      </c>
      <c r="AX38" s="146">
        <f t="shared" si="28"/>
        <v>2.75</v>
      </c>
      <c r="AY38" s="146">
        <f t="shared" si="29"/>
        <v>2.75</v>
      </c>
      <c r="AZ38" s="146">
        <f t="shared" si="30"/>
        <v>2.75</v>
      </c>
      <c r="BA38" s="147">
        <f t="shared" si="31"/>
        <v>1.75</v>
      </c>
      <c r="BB38" s="85">
        <f>'01_In-person Questionnaire'!AS43</f>
        <v>3</v>
      </c>
      <c r="BC38" s="85">
        <f>'01_In-person Questionnaire'!AT43</f>
        <v>2</v>
      </c>
      <c r="BD38" s="85">
        <f>'01_In-person Questionnaire'!AU43</f>
        <v>3</v>
      </c>
      <c r="BE38" s="144">
        <f t="shared" si="32"/>
        <v>2.3333333333333335</v>
      </c>
      <c r="BF38" s="144">
        <f t="shared" si="33"/>
        <v>1.3333333333333335</v>
      </c>
      <c r="BG38" s="145">
        <f t="shared" si="34"/>
        <v>2.3333333333333335</v>
      </c>
    </row>
    <row r="39" spans="1:59" x14ac:dyDescent="0.35">
      <c r="A39" s="74">
        <f>'01_In-person Questionnaire'!A44</f>
        <v>37</v>
      </c>
      <c r="B39" s="129">
        <f>'01_In-person Questionnaire'!C44</f>
        <v>2</v>
      </c>
      <c r="C39" s="129">
        <f>'01_In-person Questionnaire'!D44</f>
        <v>1</v>
      </c>
      <c r="D39" s="129">
        <f>'01_In-person Questionnaire'!E44</f>
        <v>1</v>
      </c>
      <c r="E39" s="129">
        <f>'01_In-person Questionnaire'!F44</f>
        <v>3</v>
      </c>
      <c r="F39" s="129">
        <f>'01_In-person Questionnaire'!G44</f>
        <v>1</v>
      </c>
      <c r="G39" s="129">
        <f>'01_In-person Questionnaire'!H44</f>
        <v>4</v>
      </c>
      <c r="H39" s="135">
        <f t="shared" si="13"/>
        <v>3.5</v>
      </c>
      <c r="I39" s="135">
        <f t="shared" si="14"/>
        <v>2.5</v>
      </c>
      <c r="J39" s="135">
        <f t="shared" si="15"/>
        <v>2.5</v>
      </c>
      <c r="K39" s="135">
        <f t="shared" si="16"/>
        <v>4.5</v>
      </c>
      <c r="L39" s="135">
        <f t="shared" si="17"/>
        <v>2.5</v>
      </c>
      <c r="M39" s="135">
        <f t="shared" si="18"/>
        <v>5.5</v>
      </c>
      <c r="N39" s="142">
        <f>'01_In-person Questionnaire'!Q44</f>
        <v>7</v>
      </c>
      <c r="O39" s="142">
        <f>'01_In-person Questionnaire'!R44</f>
        <v>6</v>
      </c>
      <c r="P39" s="142">
        <f>'01_In-person Questionnaire'!S44</f>
        <v>5</v>
      </c>
      <c r="Q39" s="142">
        <f>'01_In-person Questionnaire'!T44</f>
        <v>7</v>
      </c>
      <c r="R39" s="142">
        <f>'01_In-person Questionnaire'!U44</f>
        <v>6</v>
      </c>
      <c r="S39" s="142">
        <f>'01_In-person Questionnaire'!V44</f>
        <v>6</v>
      </c>
      <c r="T39" s="142">
        <f>'01_In-person Questionnaire'!W44</f>
        <v>7</v>
      </c>
      <c r="U39" s="76">
        <f t="shared" si="6"/>
        <v>4.7142857142857144</v>
      </c>
      <c r="V39" s="76">
        <f t="shared" si="7"/>
        <v>3.7142857142857144</v>
      </c>
      <c r="W39" s="76">
        <f t="shared" si="8"/>
        <v>2.7142857142857144</v>
      </c>
      <c r="X39" s="76">
        <f t="shared" si="9"/>
        <v>4.7142857142857144</v>
      </c>
      <c r="Y39" s="76">
        <f t="shared" si="10"/>
        <v>3.7142857142857144</v>
      </c>
      <c r="Z39" s="76">
        <f t="shared" si="11"/>
        <v>3.7142857142857144</v>
      </c>
      <c r="AA39" s="88">
        <f t="shared" si="35"/>
        <v>4.7142857142857144</v>
      </c>
      <c r="AB39" s="77">
        <f>'01_In-person Questionnaire'!AB44</f>
        <v>5</v>
      </c>
      <c r="AC39" s="77">
        <f>'01_In-person Questionnaire'!AC44</f>
        <v>6</v>
      </c>
      <c r="AD39" s="77">
        <f>'01_In-person Questionnaire'!AD44</f>
        <v>4</v>
      </c>
      <c r="AE39" s="77">
        <f>'01_In-person Questionnaire'!AE44</f>
        <v>6</v>
      </c>
      <c r="AF39" s="77">
        <f>'01_In-person Questionnaire'!AF44</f>
        <v>6</v>
      </c>
      <c r="AG39" s="77">
        <f>'01_In-person Questionnaire'!AG44</f>
        <v>6</v>
      </c>
      <c r="AH39" s="78">
        <f t="shared" si="19"/>
        <v>3</v>
      </c>
      <c r="AI39" s="78">
        <f t="shared" si="20"/>
        <v>4</v>
      </c>
      <c r="AJ39" s="78">
        <f t="shared" si="21"/>
        <v>2</v>
      </c>
      <c r="AK39" s="78">
        <f t="shared" si="22"/>
        <v>4</v>
      </c>
      <c r="AL39" s="78">
        <f t="shared" si="23"/>
        <v>4</v>
      </c>
      <c r="AM39" s="90">
        <f t="shared" si="24"/>
        <v>4</v>
      </c>
      <c r="AN39" s="80">
        <f>'01_In-person Questionnaire'!AK44</f>
        <v>2</v>
      </c>
      <c r="AO39" s="80">
        <f>'01_In-person Questionnaire'!AL44</f>
        <v>3</v>
      </c>
      <c r="AP39" s="80">
        <f>'01_In-person Questionnaire'!AM44</f>
        <v>3</v>
      </c>
      <c r="AQ39" s="82">
        <f t="shared" si="25"/>
        <v>1.3333333333333335</v>
      </c>
      <c r="AR39" s="82">
        <f t="shared" si="26"/>
        <v>2.3333333333333335</v>
      </c>
      <c r="AS39" s="92">
        <f t="shared" si="27"/>
        <v>2.3333333333333335</v>
      </c>
      <c r="AT39" s="83">
        <f>'01_In-person Questionnaire'!AN44</f>
        <v>3</v>
      </c>
      <c r="AU39" s="83">
        <f>'01_In-person Questionnaire'!AO44</f>
        <v>4</v>
      </c>
      <c r="AV39" s="83">
        <f>'01_In-person Questionnaire'!AP44</f>
        <v>4</v>
      </c>
      <c r="AW39" s="83">
        <f>'01_In-person Questionnaire'!AQ44</f>
        <v>3</v>
      </c>
      <c r="AX39" s="146">
        <f t="shared" si="28"/>
        <v>2</v>
      </c>
      <c r="AY39" s="146">
        <f t="shared" si="29"/>
        <v>3</v>
      </c>
      <c r="AZ39" s="146">
        <f t="shared" si="30"/>
        <v>3</v>
      </c>
      <c r="BA39" s="147">
        <f t="shared" si="31"/>
        <v>2</v>
      </c>
      <c r="BB39" s="85">
        <f>'01_In-person Questionnaire'!AS44</f>
        <v>3</v>
      </c>
      <c r="BC39" s="85">
        <f>'01_In-person Questionnaire'!AT44</f>
        <v>3</v>
      </c>
      <c r="BD39" s="85">
        <f>'01_In-person Questionnaire'!AU44</f>
        <v>3</v>
      </c>
      <c r="BE39" s="144">
        <f t="shared" si="32"/>
        <v>2</v>
      </c>
      <c r="BF39" s="144">
        <f t="shared" si="33"/>
        <v>2</v>
      </c>
      <c r="BG39" s="145">
        <f t="shared" si="34"/>
        <v>2</v>
      </c>
    </row>
    <row r="40" spans="1:59" x14ac:dyDescent="0.35">
      <c r="A40" s="74">
        <f>'01_In-person Questionnaire'!A45</f>
        <v>38</v>
      </c>
      <c r="B40" s="129">
        <f>'01_In-person Questionnaire'!C45</f>
        <v>2</v>
      </c>
      <c r="C40" s="129">
        <f>'01_In-person Questionnaire'!D45</f>
        <v>3</v>
      </c>
      <c r="D40" s="129">
        <f>'01_In-person Questionnaire'!E45</f>
        <v>3</v>
      </c>
      <c r="E40" s="129">
        <f>'01_In-person Questionnaire'!F45</f>
        <v>3</v>
      </c>
      <c r="F40" s="129">
        <f>'01_In-person Questionnaire'!G45</f>
        <v>3</v>
      </c>
      <c r="G40" s="129">
        <f>'01_In-person Questionnaire'!H45</f>
        <v>4</v>
      </c>
      <c r="H40" s="135">
        <f t="shared" si="13"/>
        <v>2.5</v>
      </c>
      <c r="I40" s="135">
        <f t="shared" si="14"/>
        <v>3.5</v>
      </c>
      <c r="J40" s="135">
        <f t="shared" si="15"/>
        <v>3.5</v>
      </c>
      <c r="K40" s="135">
        <f t="shared" si="16"/>
        <v>3.5</v>
      </c>
      <c r="L40" s="135">
        <f t="shared" si="17"/>
        <v>3.5</v>
      </c>
      <c r="M40" s="135">
        <f t="shared" si="18"/>
        <v>4.5</v>
      </c>
      <c r="N40" s="142">
        <f>'01_In-person Questionnaire'!Q45</f>
        <v>6</v>
      </c>
      <c r="O40" s="142">
        <f>'01_In-person Questionnaire'!R45</f>
        <v>5</v>
      </c>
      <c r="P40" s="142">
        <f>'01_In-person Questionnaire'!S45</f>
        <v>7</v>
      </c>
      <c r="Q40" s="142">
        <f>'01_In-person Questionnaire'!T45</f>
        <v>7</v>
      </c>
      <c r="R40" s="142">
        <f>'01_In-person Questionnaire'!U45</f>
        <v>7</v>
      </c>
      <c r="S40" s="142">
        <f>'01_In-person Questionnaire'!V45</f>
        <v>7</v>
      </c>
      <c r="T40" s="142">
        <f>'01_In-person Questionnaire'!W45</f>
        <v>6</v>
      </c>
      <c r="U40" s="76">
        <f t="shared" si="6"/>
        <v>3.5714285714285716</v>
      </c>
      <c r="V40" s="76">
        <f t="shared" si="7"/>
        <v>2.5714285714285716</v>
      </c>
      <c r="W40" s="76">
        <f t="shared" si="8"/>
        <v>4.5714285714285712</v>
      </c>
      <c r="X40" s="76">
        <f t="shared" si="9"/>
        <v>4.5714285714285712</v>
      </c>
      <c r="Y40" s="76">
        <f t="shared" si="10"/>
        <v>4.5714285714285712</v>
      </c>
      <c r="Z40" s="76">
        <f t="shared" si="11"/>
        <v>4.5714285714285712</v>
      </c>
      <c r="AA40" s="88">
        <f t="shared" si="35"/>
        <v>3.5714285714285716</v>
      </c>
      <c r="AB40" s="77">
        <f>'01_In-person Questionnaire'!AB45</f>
        <v>4</v>
      </c>
      <c r="AC40" s="77">
        <f>'01_In-person Questionnaire'!AC45</f>
        <v>5</v>
      </c>
      <c r="AD40" s="77">
        <f>'01_In-person Questionnaire'!AD45</f>
        <v>6</v>
      </c>
      <c r="AE40" s="77">
        <f>'01_In-person Questionnaire'!AE45</f>
        <v>6</v>
      </c>
      <c r="AF40" s="77">
        <f>'01_In-person Questionnaire'!AF45</f>
        <v>5</v>
      </c>
      <c r="AG40" s="77">
        <f>'01_In-person Questionnaire'!AG45</f>
        <v>6</v>
      </c>
      <c r="AH40" s="78">
        <f t="shared" si="19"/>
        <v>2.166666666666667</v>
      </c>
      <c r="AI40" s="78">
        <f t="shared" si="20"/>
        <v>3.166666666666667</v>
      </c>
      <c r="AJ40" s="78">
        <f t="shared" si="21"/>
        <v>4.166666666666667</v>
      </c>
      <c r="AK40" s="78">
        <f t="shared" si="22"/>
        <v>4.166666666666667</v>
      </c>
      <c r="AL40" s="78">
        <f t="shared" si="23"/>
        <v>3.166666666666667</v>
      </c>
      <c r="AM40" s="90">
        <f t="shared" si="24"/>
        <v>4.166666666666667</v>
      </c>
      <c r="AN40" s="80">
        <f>'01_In-person Questionnaire'!AK45</f>
        <v>2</v>
      </c>
      <c r="AO40" s="80">
        <f>'01_In-person Questionnaire'!AL45</f>
        <v>2</v>
      </c>
      <c r="AP40" s="80">
        <f>'01_In-person Questionnaire'!AM45</f>
        <v>3</v>
      </c>
      <c r="AQ40" s="82">
        <f t="shared" si="25"/>
        <v>1.6666666666666667</v>
      </c>
      <c r="AR40" s="82">
        <f t="shared" si="26"/>
        <v>1.6666666666666667</v>
      </c>
      <c r="AS40" s="92">
        <f t="shared" si="27"/>
        <v>2.6666666666666665</v>
      </c>
      <c r="AT40" s="83">
        <f>'01_In-person Questionnaire'!AN45</f>
        <v>4</v>
      </c>
      <c r="AU40" s="83">
        <f>'01_In-person Questionnaire'!AO45</f>
        <v>3</v>
      </c>
      <c r="AV40" s="83">
        <f>'01_In-person Questionnaire'!AP45</f>
        <v>3</v>
      </c>
      <c r="AW40" s="83">
        <f>'01_In-person Questionnaire'!AQ45</f>
        <v>3</v>
      </c>
      <c r="AX40" s="146">
        <f t="shared" si="28"/>
        <v>3.25</v>
      </c>
      <c r="AY40" s="146">
        <f t="shared" si="29"/>
        <v>2.25</v>
      </c>
      <c r="AZ40" s="146">
        <f t="shared" si="30"/>
        <v>2.25</v>
      </c>
      <c r="BA40" s="147">
        <f t="shared" si="31"/>
        <v>2.25</v>
      </c>
      <c r="BB40" s="85">
        <f>'01_In-person Questionnaire'!AS45</f>
        <v>3</v>
      </c>
      <c r="BC40" s="85">
        <f>'01_In-person Questionnaire'!AT45</f>
        <v>2</v>
      </c>
      <c r="BD40" s="85">
        <f>'01_In-person Questionnaire'!AU45</f>
        <v>3</v>
      </c>
      <c r="BE40" s="144">
        <f t="shared" si="32"/>
        <v>2.3333333333333335</v>
      </c>
      <c r="BF40" s="144">
        <f t="shared" si="33"/>
        <v>1.3333333333333335</v>
      </c>
      <c r="BG40" s="145">
        <f t="shared" si="34"/>
        <v>2.3333333333333335</v>
      </c>
    </row>
    <row r="41" spans="1:59" x14ac:dyDescent="0.35">
      <c r="A41" s="74">
        <f>'01_In-person Questionnaire'!A46</f>
        <v>39</v>
      </c>
      <c r="B41" s="129">
        <f>'01_In-person Questionnaire'!C46</f>
        <v>5</v>
      </c>
      <c r="C41" s="129">
        <f>'01_In-person Questionnaire'!D46</f>
        <v>2</v>
      </c>
      <c r="D41" s="129">
        <f>'01_In-person Questionnaire'!E46</f>
        <v>4</v>
      </c>
      <c r="E41" s="129">
        <f>'01_In-person Questionnaire'!F46</f>
        <v>3</v>
      </c>
      <c r="F41" s="129">
        <f>'01_In-person Questionnaire'!G46</f>
        <v>0</v>
      </c>
      <c r="G41" s="129">
        <f>'01_In-person Questionnaire'!H46</f>
        <v>1</v>
      </c>
      <c r="H41" s="135">
        <f t="shared" si="13"/>
        <v>6</v>
      </c>
      <c r="I41" s="135">
        <f t="shared" si="14"/>
        <v>3</v>
      </c>
      <c r="J41" s="135">
        <f t="shared" si="15"/>
        <v>5</v>
      </c>
      <c r="K41" s="135">
        <f t="shared" si="16"/>
        <v>4</v>
      </c>
      <c r="L41" s="135">
        <f t="shared" si="17"/>
        <v>1</v>
      </c>
      <c r="M41" s="135">
        <f t="shared" si="18"/>
        <v>2</v>
      </c>
      <c r="N41" s="142">
        <f>'01_In-person Questionnaire'!Q46</f>
        <v>3</v>
      </c>
      <c r="O41" s="142">
        <f>'01_In-person Questionnaire'!R46</f>
        <v>2</v>
      </c>
      <c r="P41" s="142">
        <f>'01_In-person Questionnaire'!S46</f>
        <v>7</v>
      </c>
      <c r="Q41" s="142">
        <f>'01_In-person Questionnaire'!T46</f>
        <v>6</v>
      </c>
      <c r="R41" s="142">
        <f>'01_In-person Questionnaire'!U46</f>
        <v>5</v>
      </c>
      <c r="S41" s="142">
        <f>'01_In-person Questionnaire'!V46</f>
        <v>0</v>
      </c>
      <c r="T41" s="142">
        <f>'01_In-person Questionnaire'!W46</f>
        <v>4</v>
      </c>
      <c r="U41" s="76">
        <f t="shared" si="6"/>
        <v>3.1428571428571428</v>
      </c>
      <c r="V41" s="76">
        <f t="shared" si="7"/>
        <v>2.1428571428571428</v>
      </c>
      <c r="W41" s="76">
        <f t="shared" si="8"/>
        <v>7.1428571428571432</v>
      </c>
      <c r="X41" s="76">
        <f t="shared" si="9"/>
        <v>6.1428571428571432</v>
      </c>
      <c r="Y41" s="76">
        <f t="shared" si="10"/>
        <v>5.1428571428571432</v>
      </c>
      <c r="Z41" s="76">
        <f t="shared" si="11"/>
        <v>0.14285714285714285</v>
      </c>
      <c r="AA41" s="88">
        <f t="shared" si="35"/>
        <v>4.1428571428571432</v>
      </c>
      <c r="AB41" s="77">
        <f>'01_In-person Questionnaire'!AB46</f>
        <v>5</v>
      </c>
      <c r="AC41" s="77">
        <f>'01_In-person Questionnaire'!AC46</f>
        <v>6</v>
      </c>
      <c r="AD41" s="77">
        <f>'01_In-person Questionnaire'!AD46</f>
        <v>1</v>
      </c>
      <c r="AE41" s="77">
        <f>'01_In-person Questionnaire'!AE46</f>
        <v>2</v>
      </c>
      <c r="AF41" s="77">
        <f>'01_In-person Questionnaire'!AF46</f>
        <v>3</v>
      </c>
      <c r="AG41" s="77">
        <f>'01_In-person Questionnaire'!AG46</f>
        <v>4</v>
      </c>
      <c r="AH41" s="78">
        <f t="shared" si="19"/>
        <v>5</v>
      </c>
      <c r="AI41" s="78">
        <f t="shared" si="20"/>
        <v>6</v>
      </c>
      <c r="AJ41" s="78">
        <f t="shared" si="21"/>
        <v>1</v>
      </c>
      <c r="AK41" s="78">
        <f t="shared" si="22"/>
        <v>2</v>
      </c>
      <c r="AL41" s="78">
        <f t="shared" si="23"/>
        <v>3</v>
      </c>
      <c r="AM41" s="90">
        <f t="shared" si="24"/>
        <v>4</v>
      </c>
      <c r="AN41" s="80">
        <f>'01_In-person Questionnaire'!AK46</f>
        <v>1</v>
      </c>
      <c r="AO41" s="80">
        <f>'01_In-person Questionnaire'!AL46</f>
        <v>2</v>
      </c>
      <c r="AP41" s="80">
        <f>'01_In-person Questionnaire'!AM46</f>
        <v>3</v>
      </c>
      <c r="AQ41" s="82">
        <f t="shared" si="25"/>
        <v>1</v>
      </c>
      <c r="AR41" s="82">
        <f t="shared" si="26"/>
        <v>2</v>
      </c>
      <c r="AS41" s="92">
        <f t="shared" si="27"/>
        <v>3</v>
      </c>
      <c r="AT41" s="83">
        <f>'01_In-person Questionnaire'!AN46</f>
        <v>4</v>
      </c>
      <c r="AU41" s="83">
        <f>'01_In-person Questionnaire'!AO46</f>
        <v>1</v>
      </c>
      <c r="AV41" s="83">
        <f>'01_In-person Questionnaire'!AP46</f>
        <v>2</v>
      </c>
      <c r="AW41" s="83">
        <f>'01_In-person Questionnaire'!AQ46</f>
        <v>3</v>
      </c>
      <c r="AX41" s="146">
        <f t="shared" si="28"/>
        <v>4</v>
      </c>
      <c r="AY41" s="146">
        <f t="shared" si="29"/>
        <v>1</v>
      </c>
      <c r="AZ41" s="146">
        <f t="shared" si="30"/>
        <v>2</v>
      </c>
      <c r="BA41" s="147">
        <f t="shared" si="31"/>
        <v>3</v>
      </c>
      <c r="BB41" s="85">
        <f>'01_In-person Questionnaire'!AS46</f>
        <v>3</v>
      </c>
      <c r="BC41" s="85">
        <f>'01_In-person Questionnaire'!AT46</f>
        <v>1</v>
      </c>
      <c r="BD41" s="85">
        <f>'01_In-person Questionnaire'!AU46</f>
        <v>2</v>
      </c>
      <c r="BE41" s="144">
        <f t="shared" si="32"/>
        <v>3</v>
      </c>
      <c r="BF41" s="144">
        <f t="shared" si="33"/>
        <v>1</v>
      </c>
      <c r="BG41" s="145">
        <f t="shared" si="34"/>
        <v>2</v>
      </c>
    </row>
    <row r="42" spans="1:59" x14ac:dyDescent="0.35">
      <c r="A42" s="74">
        <f>'01_In-person Questionnaire'!A47</f>
        <v>40</v>
      </c>
      <c r="B42" s="129">
        <f>'01_In-person Questionnaire'!C47</f>
        <v>2</v>
      </c>
      <c r="C42" s="129">
        <f>'01_In-person Questionnaire'!D47</f>
        <v>5</v>
      </c>
      <c r="D42" s="129">
        <f>'01_In-person Questionnaire'!E47</f>
        <v>0</v>
      </c>
      <c r="E42" s="129">
        <f>'01_In-person Questionnaire'!F47</f>
        <v>4</v>
      </c>
      <c r="F42" s="129">
        <f>'01_In-person Questionnaire'!G47</f>
        <v>3</v>
      </c>
      <c r="G42" s="129">
        <f>'01_In-person Questionnaire'!H47</f>
        <v>1</v>
      </c>
      <c r="H42" s="135">
        <f t="shared" si="13"/>
        <v>3</v>
      </c>
      <c r="I42" s="135">
        <f t="shared" si="14"/>
        <v>6</v>
      </c>
      <c r="J42" s="135">
        <f t="shared" si="15"/>
        <v>1</v>
      </c>
      <c r="K42" s="135">
        <f t="shared" si="16"/>
        <v>5</v>
      </c>
      <c r="L42" s="135">
        <f t="shared" si="17"/>
        <v>4</v>
      </c>
      <c r="M42" s="135">
        <f t="shared" si="18"/>
        <v>2</v>
      </c>
      <c r="N42" s="142">
        <f>'01_In-person Questionnaire'!Q47</f>
        <v>1</v>
      </c>
      <c r="O42" s="142">
        <f>'01_In-person Questionnaire'!R47</f>
        <v>2</v>
      </c>
      <c r="P42" s="142">
        <f>'01_In-person Questionnaire'!S47</f>
        <v>7</v>
      </c>
      <c r="Q42" s="142">
        <f>'01_In-person Questionnaire'!T47</f>
        <v>5</v>
      </c>
      <c r="R42" s="142">
        <f>'01_In-person Questionnaire'!U47</f>
        <v>4</v>
      </c>
      <c r="S42" s="142">
        <f>'01_In-person Questionnaire'!V47</f>
        <v>3</v>
      </c>
      <c r="T42" s="142">
        <f>'01_In-person Questionnaire'!W47</f>
        <v>6</v>
      </c>
      <c r="U42" s="76">
        <f t="shared" si="6"/>
        <v>1</v>
      </c>
      <c r="V42" s="76">
        <f t="shared" si="7"/>
        <v>2</v>
      </c>
      <c r="W42" s="76">
        <f t="shared" si="8"/>
        <v>7</v>
      </c>
      <c r="X42" s="76">
        <f t="shared" si="9"/>
        <v>5</v>
      </c>
      <c r="Y42" s="76">
        <f t="shared" si="10"/>
        <v>4</v>
      </c>
      <c r="Z42" s="76">
        <f t="shared" si="11"/>
        <v>3</v>
      </c>
      <c r="AA42" s="88">
        <f t="shared" si="35"/>
        <v>6</v>
      </c>
      <c r="AB42" s="77">
        <f>'01_In-person Questionnaire'!AB47</f>
        <v>1</v>
      </c>
      <c r="AC42" s="77">
        <f>'01_In-person Questionnaire'!AC47</f>
        <v>2</v>
      </c>
      <c r="AD42" s="77">
        <f>'01_In-person Questionnaire'!AD47</f>
        <v>3</v>
      </c>
      <c r="AE42" s="77">
        <f>'01_In-person Questionnaire'!AE47</f>
        <v>4</v>
      </c>
      <c r="AF42" s="77">
        <f>'01_In-person Questionnaire'!AF47</f>
        <v>5</v>
      </c>
      <c r="AG42" s="77">
        <f>'01_In-person Questionnaire'!AG47</f>
        <v>6</v>
      </c>
      <c r="AH42" s="78">
        <f t="shared" si="19"/>
        <v>1</v>
      </c>
      <c r="AI42" s="78">
        <f t="shared" si="20"/>
        <v>2</v>
      </c>
      <c r="AJ42" s="78">
        <f t="shared" si="21"/>
        <v>3</v>
      </c>
      <c r="AK42" s="78">
        <f t="shared" si="22"/>
        <v>4</v>
      </c>
      <c r="AL42" s="78">
        <f t="shared" si="23"/>
        <v>5</v>
      </c>
      <c r="AM42" s="90">
        <f t="shared" si="24"/>
        <v>6</v>
      </c>
      <c r="AN42" s="80">
        <f>'01_In-person Questionnaire'!AK47</f>
        <v>2</v>
      </c>
      <c r="AO42" s="80">
        <f>'01_In-person Questionnaire'!AL47</f>
        <v>3</v>
      </c>
      <c r="AP42" s="80">
        <f>'01_In-person Questionnaire'!AM47</f>
        <v>1</v>
      </c>
      <c r="AQ42" s="82">
        <f t="shared" si="25"/>
        <v>2</v>
      </c>
      <c r="AR42" s="82">
        <f t="shared" si="26"/>
        <v>3</v>
      </c>
      <c r="AS42" s="92">
        <f t="shared" si="27"/>
        <v>1</v>
      </c>
      <c r="AT42" s="83">
        <f>'01_In-person Questionnaire'!AN47</f>
        <v>4</v>
      </c>
      <c r="AU42" s="83">
        <f>'01_In-person Questionnaire'!AO47</f>
        <v>3</v>
      </c>
      <c r="AV42" s="83">
        <f>'01_In-person Questionnaire'!AP47</f>
        <v>2</v>
      </c>
      <c r="AW42" s="83">
        <f>'01_In-person Questionnaire'!AQ47</f>
        <v>1</v>
      </c>
      <c r="AX42" s="146">
        <f t="shared" si="28"/>
        <v>4</v>
      </c>
      <c r="AY42" s="146">
        <f t="shared" si="29"/>
        <v>3</v>
      </c>
      <c r="AZ42" s="146">
        <f t="shared" si="30"/>
        <v>2</v>
      </c>
      <c r="BA42" s="147">
        <f t="shared" si="31"/>
        <v>1</v>
      </c>
      <c r="BB42" s="85">
        <f>'01_In-person Questionnaire'!AS47</f>
        <v>1</v>
      </c>
      <c r="BC42" s="85">
        <f>'01_In-person Questionnaire'!AT47</f>
        <v>2</v>
      </c>
      <c r="BD42" s="85">
        <f>'01_In-person Questionnaire'!AU47</f>
        <v>3</v>
      </c>
      <c r="BE42" s="144">
        <f t="shared" si="32"/>
        <v>1</v>
      </c>
      <c r="BF42" s="144">
        <f t="shared" si="33"/>
        <v>2</v>
      </c>
      <c r="BG42" s="145">
        <f t="shared" si="34"/>
        <v>3</v>
      </c>
    </row>
    <row r="43" spans="1:59" x14ac:dyDescent="0.35">
      <c r="A43" s="74">
        <f>'01_In-person Questionnaire'!A48</f>
        <v>41</v>
      </c>
      <c r="B43" s="129">
        <f>'01_In-person Questionnaire'!C48</f>
        <v>2</v>
      </c>
      <c r="C43" s="129">
        <f>'01_In-person Questionnaire'!D48</f>
        <v>2</v>
      </c>
      <c r="D43" s="129">
        <f>'01_In-person Questionnaire'!E48</f>
        <v>0</v>
      </c>
      <c r="E43" s="129">
        <f>'01_In-person Questionnaire'!F48</f>
        <v>4</v>
      </c>
      <c r="F43" s="129">
        <f>'01_In-person Questionnaire'!G48</f>
        <v>5</v>
      </c>
      <c r="G43" s="129">
        <f>'01_In-person Questionnaire'!H48</f>
        <v>0</v>
      </c>
      <c r="H43" s="135">
        <f t="shared" si="13"/>
        <v>3.333333333333333</v>
      </c>
      <c r="I43" s="135">
        <f t="shared" si="14"/>
        <v>3.333333333333333</v>
      </c>
      <c r="J43" s="135">
        <f t="shared" si="15"/>
        <v>1.3333333333333333</v>
      </c>
      <c r="K43" s="135">
        <f t="shared" si="16"/>
        <v>5.333333333333333</v>
      </c>
      <c r="L43" s="135">
        <f t="shared" si="17"/>
        <v>6.333333333333333</v>
      </c>
      <c r="M43" s="135">
        <f t="shared" si="18"/>
        <v>1.3333333333333333</v>
      </c>
      <c r="N43" s="142">
        <f>'01_In-person Questionnaire'!Q48</f>
        <v>2</v>
      </c>
      <c r="O43" s="142">
        <f>'01_In-person Questionnaire'!R48</f>
        <v>6</v>
      </c>
      <c r="P43" s="142">
        <f>'01_In-person Questionnaire'!S48</f>
        <v>5</v>
      </c>
      <c r="Q43" s="142">
        <f>'01_In-person Questionnaire'!T48</f>
        <v>7</v>
      </c>
      <c r="R43" s="142">
        <f>'01_In-person Questionnaire'!U48</f>
        <v>3</v>
      </c>
      <c r="S43" s="142">
        <f>'01_In-person Questionnaire'!V48</f>
        <v>4</v>
      </c>
      <c r="T43" s="142">
        <f>'01_In-person Questionnaire'!W48</f>
        <v>1</v>
      </c>
      <c r="U43" s="76">
        <f t="shared" si="6"/>
        <v>2</v>
      </c>
      <c r="V43" s="76">
        <f t="shared" si="7"/>
        <v>6</v>
      </c>
      <c r="W43" s="76">
        <f t="shared" si="8"/>
        <v>5</v>
      </c>
      <c r="X43" s="76">
        <f t="shared" si="9"/>
        <v>7</v>
      </c>
      <c r="Y43" s="76">
        <f t="shared" si="10"/>
        <v>3</v>
      </c>
      <c r="Z43" s="76">
        <f t="shared" si="11"/>
        <v>4</v>
      </c>
      <c r="AA43" s="88">
        <f t="shared" si="35"/>
        <v>1</v>
      </c>
      <c r="AB43" s="77">
        <f>'01_In-person Questionnaire'!AB48</f>
        <v>5</v>
      </c>
      <c r="AC43" s="77">
        <f>'01_In-person Questionnaire'!AC48</f>
        <v>6</v>
      </c>
      <c r="AD43" s="77">
        <f>'01_In-person Questionnaire'!AD48</f>
        <v>1</v>
      </c>
      <c r="AE43" s="77">
        <f>'01_In-person Questionnaire'!AE48</f>
        <v>2</v>
      </c>
      <c r="AF43" s="77">
        <f>'01_In-person Questionnaire'!AF48</f>
        <v>3</v>
      </c>
      <c r="AG43" s="77">
        <f>'01_In-person Questionnaire'!AG48</f>
        <v>4</v>
      </c>
      <c r="AH43" s="78">
        <f t="shared" si="19"/>
        <v>5</v>
      </c>
      <c r="AI43" s="78">
        <f t="shared" si="20"/>
        <v>6</v>
      </c>
      <c r="AJ43" s="78">
        <f t="shared" si="21"/>
        <v>1</v>
      </c>
      <c r="AK43" s="78">
        <f t="shared" si="22"/>
        <v>2</v>
      </c>
      <c r="AL43" s="78">
        <f t="shared" si="23"/>
        <v>3</v>
      </c>
      <c r="AM43" s="90">
        <f t="shared" si="24"/>
        <v>4</v>
      </c>
      <c r="AN43" s="80">
        <f>'01_In-person Questionnaire'!AK48</f>
        <v>1</v>
      </c>
      <c r="AO43" s="80">
        <f>'01_In-person Questionnaire'!AL48</f>
        <v>2</v>
      </c>
      <c r="AP43" s="80">
        <f>'01_In-person Questionnaire'!AM48</f>
        <v>3</v>
      </c>
      <c r="AQ43" s="82">
        <f t="shared" si="25"/>
        <v>1</v>
      </c>
      <c r="AR43" s="82">
        <f t="shared" si="26"/>
        <v>2</v>
      </c>
      <c r="AS43" s="92">
        <f t="shared" si="27"/>
        <v>3</v>
      </c>
      <c r="AT43" s="83">
        <f>'01_In-person Questionnaire'!AN48</f>
        <v>4</v>
      </c>
      <c r="AU43" s="83">
        <f>'01_In-person Questionnaire'!AO48</f>
        <v>2</v>
      </c>
      <c r="AV43" s="83">
        <f>'01_In-person Questionnaire'!AP48</f>
        <v>3</v>
      </c>
      <c r="AW43" s="83">
        <f>'01_In-person Questionnaire'!AQ48</f>
        <v>1</v>
      </c>
      <c r="AX43" s="146">
        <f t="shared" si="28"/>
        <v>4</v>
      </c>
      <c r="AY43" s="146">
        <f t="shared" si="29"/>
        <v>2</v>
      </c>
      <c r="AZ43" s="146">
        <f t="shared" si="30"/>
        <v>3</v>
      </c>
      <c r="BA43" s="147">
        <f t="shared" si="31"/>
        <v>1</v>
      </c>
      <c r="BB43" s="85">
        <f>'01_In-person Questionnaire'!AS48</f>
        <v>1</v>
      </c>
      <c r="BC43" s="85">
        <f>'01_In-person Questionnaire'!AT48</f>
        <v>3</v>
      </c>
      <c r="BD43" s="85">
        <f>'01_In-person Questionnaire'!AU48</f>
        <v>2</v>
      </c>
      <c r="BE43" s="144">
        <f t="shared" si="32"/>
        <v>1</v>
      </c>
      <c r="BF43" s="144">
        <f t="shared" si="33"/>
        <v>3</v>
      </c>
      <c r="BG43" s="145">
        <f t="shared" si="34"/>
        <v>2</v>
      </c>
    </row>
    <row r="44" spans="1:59" x14ac:dyDescent="0.35">
      <c r="A44" s="74">
        <f>'01_In-person Questionnaire'!A49</f>
        <v>43</v>
      </c>
      <c r="B44" s="129">
        <f>'01_In-person Questionnaire'!C49</f>
        <v>4</v>
      </c>
      <c r="C44" s="129">
        <f>'01_In-person Questionnaire'!D49</f>
        <v>5</v>
      </c>
      <c r="D44" s="129">
        <f>'01_In-person Questionnaire'!E49</f>
        <v>0</v>
      </c>
      <c r="E44" s="129">
        <f>'01_In-person Questionnaire'!F49</f>
        <v>2</v>
      </c>
      <c r="F44" s="129">
        <f>'01_In-person Questionnaire'!G49</f>
        <v>2</v>
      </c>
      <c r="G44" s="129">
        <f>'01_In-person Questionnaire'!H49</f>
        <v>1</v>
      </c>
      <c r="H44" s="135">
        <f t="shared" si="13"/>
        <v>5.166666666666667</v>
      </c>
      <c r="I44" s="135">
        <f t="shared" si="14"/>
        <v>6.166666666666667</v>
      </c>
      <c r="J44" s="135">
        <f t="shared" si="15"/>
        <v>1.1666666666666667</v>
      </c>
      <c r="K44" s="135">
        <f t="shared" si="16"/>
        <v>3.166666666666667</v>
      </c>
      <c r="L44" s="135">
        <f t="shared" si="17"/>
        <v>3.166666666666667</v>
      </c>
      <c r="M44" s="135">
        <f t="shared" si="18"/>
        <v>2.166666666666667</v>
      </c>
      <c r="N44" s="142">
        <f>'01_In-person Questionnaire'!Q49</f>
        <v>1</v>
      </c>
      <c r="O44" s="142">
        <f>'01_In-person Questionnaire'!R49</f>
        <v>6</v>
      </c>
      <c r="P44" s="142">
        <f>'01_In-person Questionnaire'!S49</f>
        <v>2</v>
      </c>
      <c r="Q44" s="142">
        <f>'01_In-person Questionnaire'!T49</f>
        <v>7</v>
      </c>
      <c r="R44" s="142">
        <f>'01_In-person Questionnaire'!U49</f>
        <v>5</v>
      </c>
      <c r="S44" s="142">
        <f>'01_In-person Questionnaire'!V49</f>
        <v>4</v>
      </c>
      <c r="T44" s="142">
        <f>'01_In-person Questionnaire'!W49</f>
        <v>3</v>
      </c>
      <c r="U44" s="76">
        <f t="shared" si="6"/>
        <v>1</v>
      </c>
      <c r="V44" s="76">
        <f t="shared" si="7"/>
        <v>6</v>
      </c>
      <c r="W44" s="76">
        <f t="shared" si="8"/>
        <v>2</v>
      </c>
      <c r="X44" s="76">
        <f t="shared" si="9"/>
        <v>7</v>
      </c>
      <c r="Y44" s="76">
        <f t="shared" si="10"/>
        <v>5</v>
      </c>
      <c r="Z44" s="76">
        <f t="shared" si="11"/>
        <v>4</v>
      </c>
      <c r="AA44" s="88">
        <f t="shared" si="35"/>
        <v>3</v>
      </c>
      <c r="AB44" s="77">
        <f>'01_In-person Questionnaire'!AB49</f>
        <v>5</v>
      </c>
      <c r="AC44" s="77">
        <f>'01_In-person Questionnaire'!AC49</f>
        <v>6</v>
      </c>
      <c r="AD44" s="77">
        <f>'01_In-person Questionnaire'!AD49</f>
        <v>1</v>
      </c>
      <c r="AE44" s="77">
        <f>'01_In-person Questionnaire'!AE49</f>
        <v>3</v>
      </c>
      <c r="AF44" s="77">
        <f>'01_In-person Questionnaire'!AF49</f>
        <v>4</v>
      </c>
      <c r="AG44" s="77">
        <f>'01_In-person Questionnaire'!AG49</f>
        <v>2</v>
      </c>
      <c r="AH44" s="78">
        <f t="shared" si="19"/>
        <v>5</v>
      </c>
      <c r="AI44" s="78">
        <f t="shared" si="20"/>
        <v>6</v>
      </c>
      <c r="AJ44" s="78">
        <f t="shared" si="21"/>
        <v>1</v>
      </c>
      <c r="AK44" s="78">
        <f t="shared" si="22"/>
        <v>3</v>
      </c>
      <c r="AL44" s="78">
        <f t="shared" si="23"/>
        <v>4</v>
      </c>
      <c r="AM44" s="90">
        <f t="shared" si="24"/>
        <v>2</v>
      </c>
      <c r="AN44" s="80">
        <f>'01_In-person Questionnaire'!AK49</f>
        <v>2</v>
      </c>
      <c r="AO44" s="80">
        <f>'01_In-person Questionnaire'!AL49</f>
        <v>3</v>
      </c>
      <c r="AP44" s="80">
        <f>'01_In-person Questionnaire'!AM49</f>
        <v>1</v>
      </c>
      <c r="AQ44" s="82">
        <f t="shared" si="25"/>
        <v>2</v>
      </c>
      <c r="AR44" s="82">
        <f t="shared" si="26"/>
        <v>3</v>
      </c>
      <c r="AS44" s="92">
        <f t="shared" si="27"/>
        <v>1</v>
      </c>
      <c r="AT44" s="83">
        <f>'01_In-person Questionnaire'!AN49</f>
        <v>3</v>
      </c>
      <c r="AU44" s="83">
        <f>'01_In-person Questionnaire'!AO49</f>
        <v>4</v>
      </c>
      <c r="AV44" s="83">
        <f>'01_In-person Questionnaire'!AP49</f>
        <v>2</v>
      </c>
      <c r="AW44" s="83">
        <f>'01_In-person Questionnaire'!AQ49</f>
        <v>1</v>
      </c>
      <c r="AX44" s="146">
        <f t="shared" si="28"/>
        <v>3</v>
      </c>
      <c r="AY44" s="146">
        <f t="shared" si="29"/>
        <v>4</v>
      </c>
      <c r="AZ44" s="146">
        <f t="shared" si="30"/>
        <v>2</v>
      </c>
      <c r="BA44" s="147">
        <f t="shared" si="31"/>
        <v>1</v>
      </c>
      <c r="BB44" s="85">
        <f>'01_In-person Questionnaire'!AS49</f>
        <v>3</v>
      </c>
      <c r="BC44" s="85">
        <f>'01_In-person Questionnaire'!AT49</f>
        <v>1</v>
      </c>
      <c r="BD44" s="85">
        <f>'01_In-person Questionnaire'!AU49</f>
        <v>2</v>
      </c>
      <c r="BE44" s="144">
        <f t="shared" si="32"/>
        <v>3</v>
      </c>
      <c r="BF44" s="144">
        <f t="shared" si="33"/>
        <v>1</v>
      </c>
      <c r="BG44" s="145">
        <f t="shared" si="34"/>
        <v>2</v>
      </c>
    </row>
    <row r="45" spans="1:59" x14ac:dyDescent="0.35">
      <c r="A45" s="74">
        <f>'01_In-person Questionnaire'!A50</f>
        <v>44</v>
      </c>
      <c r="B45" s="129">
        <f>'01_In-person Questionnaire'!C50</f>
        <v>2</v>
      </c>
      <c r="C45" s="129">
        <f>'01_In-person Questionnaire'!D50</f>
        <v>5</v>
      </c>
      <c r="D45" s="129">
        <f>'01_In-person Questionnaire'!E50</f>
        <v>0</v>
      </c>
      <c r="E45" s="129">
        <f>'01_In-person Questionnaire'!F50</f>
        <v>4</v>
      </c>
      <c r="F45" s="129">
        <f>'01_In-person Questionnaire'!G50</f>
        <v>3</v>
      </c>
      <c r="G45" s="129">
        <f>'01_In-person Questionnaire'!H50</f>
        <v>1</v>
      </c>
      <c r="H45" s="135">
        <f t="shared" si="13"/>
        <v>3</v>
      </c>
      <c r="I45" s="135">
        <f t="shared" si="14"/>
        <v>6</v>
      </c>
      <c r="J45" s="135">
        <f t="shared" si="15"/>
        <v>1</v>
      </c>
      <c r="K45" s="135">
        <f t="shared" si="16"/>
        <v>5</v>
      </c>
      <c r="L45" s="135">
        <f t="shared" si="17"/>
        <v>4</v>
      </c>
      <c r="M45" s="135">
        <f t="shared" si="18"/>
        <v>2</v>
      </c>
      <c r="N45" s="142">
        <f>'01_In-person Questionnaire'!Q50</f>
        <v>6</v>
      </c>
      <c r="O45" s="142">
        <f>'01_In-person Questionnaire'!R50</f>
        <v>4</v>
      </c>
      <c r="P45" s="142">
        <f>'01_In-person Questionnaire'!S50</f>
        <v>2</v>
      </c>
      <c r="Q45" s="142">
        <f>'01_In-person Questionnaire'!T50</f>
        <v>7</v>
      </c>
      <c r="R45" s="142">
        <f>'01_In-person Questionnaire'!U50</f>
        <v>5</v>
      </c>
      <c r="S45" s="142">
        <f>'01_In-person Questionnaire'!V50</f>
        <v>3</v>
      </c>
      <c r="T45" s="142">
        <f>'01_In-person Questionnaire'!W50</f>
        <v>1</v>
      </c>
      <c r="U45" s="76">
        <f t="shared" si="6"/>
        <v>6</v>
      </c>
      <c r="V45" s="76">
        <f t="shared" si="7"/>
        <v>4</v>
      </c>
      <c r="W45" s="76">
        <f t="shared" si="8"/>
        <v>2</v>
      </c>
      <c r="X45" s="76">
        <f t="shared" si="9"/>
        <v>7</v>
      </c>
      <c r="Y45" s="76">
        <f t="shared" si="10"/>
        <v>5</v>
      </c>
      <c r="Z45" s="76">
        <f t="shared" si="11"/>
        <v>3</v>
      </c>
      <c r="AA45" s="88">
        <f t="shared" si="35"/>
        <v>1</v>
      </c>
      <c r="AB45" s="77">
        <f>'01_In-person Questionnaire'!AB50</f>
        <v>5</v>
      </c>
      <c r="AC45" s="77">
        <f>'01_In-person Questionnaire'!AC50</f>
        <v>6</v>
      </c>
      <c r="AD45" s="77">
        <f>'01_In-person Questionnaire'!AD50</f>
        <v>2</v>
      </c>
      <c r="AE45" s="77">
        <f>'01_In-person Questionnaire'!AE50</f>
        <v>4</v>
      </c>
      <c r="AF45" s="77">
        <f>'01_In-person Questionnaire'!AF50</f>
        <v>3</v>
      </c>
      <c r="AG45" s="77">
        <f>'01_In-person Questionnaire'!AG50</f>
        <v>1</v>
      </c>
      <c r="AH45" s="78">
        <f t="shared" si="19"/>
        <v>5</v>
      </c>
      <c r="AI45" s="78">
        <f t="shared" si="20"/>
        <v>6</v>
      </c>
      <c r="AJ45" s="78">
        <f t="shared" si="21"/>
        <v>2</v>
      </c>
      <c r="AK45" s="78">
        <f t="shared" si="22"/>
        <v>4</v>
      </c>
      <c r="AL45" s="78">
        <f t="shared" si="23"/>
        <v>3</v>
      </c>
      <c r="AM45" s="90">
        <f t="shared" si="24"/>
        <v>1</v>
      </c>
      <c r="AN45" s="80">
        <f>'01_In-person Questionnaire'!AK50</f>
        <v>1</v>
      </c>
      <c r="AO45" s="80">
        <f>'01_In-person Questionnaire'!AL50</f>
        <v>2</v>
      </c>
      <c r="AP45" s="80">
        <f>'01_In-person Questionnaire'!AM50</f>
        <v>3</v>
      </c>
      <c r="AQ45" s="82">
        <f t="shared" si="25"/>
        <v>1</v>
      </c>
      <c r="AR45" s="82">
        <f t="shared" si="26"/>
        <v>2</v>
      </c>
      <c r="AS45" s="92">
        <f t="shared" si="27"/>
        <v>3</v>
      </c>
      <c r="AT45" s="83">
        <f>'01_In-person Questionnaire'!AN50</f>
        <v>4</v>
      </c>
      <c r="AU45" s="83">
        <f>'01_In-person Questionnaire'!AO50</f>
        <v>3</v>
      </c>
      <c r="AV45" s="83">
        <f>'01_In-person Questionnaire'!AP50</f>
        <v>2</v>
      </c>
      <c r="AW45" s="83">
        <f>'01_In-person Questionnaire'!AQ50</f>
        <v>1</v>
      </c>
      <c r="AX45" s="146">
        <f t="shared" si="28"/>
        <v>4</v>
      </c>
      <c r="AY45" s="146">
        <f t="shared" si="29"/>
        <v>3</v>
      </c>
      <c r="AZ45" s="146">
        <f t="shared" si="30"/>
        <v>2</v>
      </c>
      <c r="BA45" s="147">
        <f t="shared" si="31"/>
        <v>1</v>
      </c>
      <c r="BB45" s="85">
        <f>'01_In-person Questionnaire'!AS50</f>
        <v>2</v>
      </c>
      <c r="BC45" s="85">
        <f>'01_In-person Questionnaire'!AT50</f>
        <v>3</v>
      </c>
      <c r="BD45" s="85">
        <f>'01_In-person Questionnaire'!AU50</f>
        <v>1</v>
      </c>
      <c r="BE45" s="144">
        <f t="shared" si="32"/>
        <v>2</v>
      </c>
      <c r="BF45" s="144">
        <f t="shared" si="33"/>
        <v>3</v>
      </c>
      <c r="BG45" s="145">
        <f t="shared" si="34"/>
        <v>1</v>
      </c>
    </row>
    <row r="46" spans="1:59" x14ac:dyDescent="0.35">
      <c r="A46" s="74">
        <f>'01_In-person Questionnaire'!A51</f>
        <v>45</v>
      </c>
      <c r="B46" s="129">
        <f>'01_In-person Questionnaire'!C51</f>
        <v>3</v>
      </c>
      <c r="C46" s="129">
        <f>'01_In-person Questionnaire'!D51</f>
        <v>4</v>
      </c>
      <c r="D46" s="129">
        <f>'01_In-person Questionnaire'!E51</f>
        <v>5</v>
      </c>
      <c r="E46" s="129">
        <f>'01_In-person Questionnaire'!F51</f>
        <v>2</v>
      </c>
      <c r="F46" s="129">
        <f>'01_In-person Questionnaire'!G51</f>
        <v>0</v>
      </c>
      <c r="G46" s="129">
        <f>'01_In-person Questionnaire'!H51</f>
        <v>1</v>
      </c>
      <c r="H46" s="135">
        <f t="shared" si="13"/>
        <v>4</v>
      </c>
      <c r="I46" s="135">
        <f t="shared" si="14"/>
        <v>5</v>
      </c>
      <c r="J46" s="135">
        <f t="shared" si="15"/>
        <v>6</v>
      </c>
      <c r="K46" s="135">
        <f t="shared" si="16"/>
        <v>3</v>
      </c>
      <c r="L46" s="135">
        <f t="shared" si="17"/>
        <v>1</v>
      </c>
      <c r="M46" s="135">
        <f t="shared" si="18"/>
        <v>2</v>
      </c>
      <c r="N46" s="142">
        <f>'01_In-person Questionnaire'!Q51</f>
        <v>4</v>
      </c>
      <c r="O46" s="142">
        <f>'01_In-person Questionnaire'!R51</f>
        <v>3</v>
      </c>
      <c r="P46" s="142">
        <f>'01_In-person Questionnaire'!S51</f>
        <v>6</v>
      </c>
      <c r="Q46" s="142">
        <f>'01_In-person Questionnaire'!T51</f>
        <v>7</v>
      </c>
      <c r="R46" s="142">
        <f>'01_In-person Questionnaire'!U51</f>
        <v>0</v>
      </c>
      <c r="S46" s="142">
        <f>'01_In-person Questionnaire'!V51</f>
        <v>0</v>
      </c>
      <c r="T46" s="142">
        <f>'01_In-person Questionnaire'!W51</f>
        <v>5</v>
      </c>
      <c r="U46" s="76">
        <f t="shared" si="6"/>
        <v>4.4285714285714288</v>
      </c>
      <c r="V46" s="76">
        <f t="shared" si="7"/>
        <v>3.4285714285714284</v>
      </c>
      <c r="W46" s="76">
        <f t="shared" si="8"/>
        <v>6.4285714285714288</v>
      </c>
      <c r="X46" s="76">
        <f t="shared" si="9"/>
        <v>7.4285714285714288</v>
      </c>
      <c r="Y46" s="76">
        <f t="shared" si="10"/>
        <v>0.42857142857142855</v>
      </c>
      <c r="Z46" s="76">
        <f t="shared" si="11"/>
        <v>0.42857142857142855</v>
      </c>
      <c r="AA46" s="88">
        <f t="shared" si="35"/>
        <v>5.4285714285714288</v>
      </c>
      <c r="AB46" s="77">
        <f>'01_In-person Questionnaire'!AB51</f>
        <v>6</v>
      </c>
      <c r="AC46" s="77">
        <f>'01_In-person Questionnaire'!AC51</f>
        <v>5</v>
      </c>
      <c r="AD46" s="77">
        <f>'01_In-person Questionnaire'!AD51</f>
        <v>1</v>
      </c>
      <c r="AE46" s="77">
        <f>'01_In-person Questionnaire'!AE51</f>
        <v>2</v>
      </c>
      <c r="AF46" s="77">
        <f>'01_In-person Questionnaire'!AF51</f>
        <v>3</v>
      </c>
      <c r="AG46" s="77">
        <f>'01_In-person Questionnaire'!AG51</f>
        <v>4</v>
      </c>
      <c r="AH46" s="78">
        <f t="shared" si="19"/>
        <v>6</v>
      </c>
      <c r="AI46" s="78">
        <f t="shared" si="20"/>
        <v>5</v>
      </c>
      <c r="AJ46" s="78">
        <f t="shared" si="21"/>
        <v>1</v>
      </c>
      <c r="AK46" s="78">
        <f t="shared" si="22"/>
        <v>2</v>
      </c>
      <c r="AL46" s="78">
        <f t="shared" si="23"/>
        <v>3</v>
      </c>
      <c r="AM46" s="90">
        <f t="shared" si="24"/>
        <v>4</v>
      </c>
      <c r="AN46" s="80">
        <f>'01_In-person Questionnaire'!AK51</f>
        <v>1</v>
      </c>
      <c r="AO46" s="80">
        <f>'01_In-person Questionnaire'!AL51</f>
        <v>3</v>
      </c>
      <c r="AP46" s="80">
        <f>'01_In-person Questionnaire'!AM51</f>
        <v>2</v>
      </c>
      <c r="AQ46" s="82">
        <f t="shared" si="25"/>
        <v>1</v>
      </c>
      <c r="AR46" s="82">
        <f t="shared" si="26"/>
        <v>3</v>
      </c>
      <c r="AS46" s="92">
        <f t="shared" si="27"/>
        <v>2</v>
      </c>
      <c r="AT46" s="83">
        <f>'01_In-person Questionnaire'!AN51</f>
        <v>4</v>
      </c>
      <c r="AU46" s="83">
        <f>'01_In-person Questionnaire'!AO51</f>
        <v>3</v>
      </c>
      <c r="AV46" s="83">
        <f>'01_In-person Questionnaire'!AP51</f>
        <v>1</v>
      </c>
      <c r="AW46" s="83">
        <f>'01_In-person Questionnaire'!AQ51</f>
        <v>2</v>
      </c>
      <c r="AX46" s="146">
        <f t="shared" si="28"/>
        <v>4</v>
      </c>
      <c r="AY46" s="146">
        <f t="shared" si="29"/>
        <v>3</v>
      </c>
      <c r="AZ46" s="146">
        <f t="shared" si="30"/>
        <v>1</v>
      </c>
      <c r="BA46" s="147">
        <f t="shared" si="31"/>
        <v>2</v>
      </c>
      <c r="BB46" s="85">
        <f>'01_In-person Questionnaire'!AS51</f>
        <v>3</v>
      </c>
      <c r="BC46" s="85">
        <f>'01_In-person Questionnaire'!AT51</f>
        <v>2</v>
      </c>
      <c r="BD46" s="85">
        <f>'01_In-person Questionnaire'!AU51</f>
        <v>1</v>
      </c>
      <c r="BE46" s="144">
        <f t="shared" si="32"/>
        <v>3</v>
      </c>
      <c r="BF46" s="144">
        <f t="shared" si="33"/>
        <v>2</v>
      </c>
      <c r="BG46" s="145">
        <f t="shared" si="34"/>
        <v>1</v>
      </c>
    </row>
    <row r="47" spans="1:59" x14ac:dyDescent="0.35">
      <c r="A47" s="74">
        <f>'01_In-person Questionnaire'!A52</f>
        <v>46</v>
      </c>
      <c r="B47" s="129">
        <f>'01_In-person Questionnaire'!C52</f>
        <v>3</v>
      </c>
      <c r="C47" s="129">
        <f>'01_In-person Questionnaire'!D52</f>
        <v>5</v>
      </c>
      <c r="D47" s="129">
        <f>'01_In-person Questionnaire'!E52</f>
        <v>0</v>
      </c>
      <c r="E47" s="129">
        <f>'01_In-person Questionnaire'!F52</f>
        <v>0</v>
      </c>
      <c r="F47" s="129">
        <f>'01_In-person Questionnaire'!G52</f>
        <v>0</v>
      </c>
      <c r="G47" s="129">
        <f>'01_In-person Questionnaire'!H52</f>
        <v>4</v>
      </c>
      <c r="H47" s="135">
        <f t="shared" si="13"/>
        <v>4.5</v>
      </c>
      <c r="I47" s="135">
        <f t="shared" si="14"/>
        <v>6.5</v>
      </c>
      <c r="J47" s="135">
        <f t="shared" si="15"/>
        <v>1.5</v>
      </c>
      <c r="K47" s="135">
        <f t="shared" si="16"/>
        <v>1.5</v>
      </c>
      <c r="L47" s="135">
        <f t="shared" si="17"/>
        <v>1.5</v>
      </c>
      <c r="M47" s="135">
        <f t="shared" si="18"/>
        <v>5.5</v>
      </c>
      <c r="N47" s="142">
        <f>'01_In-person Questionnaire'!Q52</f>
        <v>4</v>
      </c>
      <c r="O47" s="142">
        <f>'01_In-person Questionnaire'!R52</f>
        <v>7</v>
      </c>
      <c r="P47" s="142">
        <f>'01_In-person Questionnaire'!S52</f>
        <v>6</v>
      </c>
      <c r="Q47" s="142">
        <f>'01_In-person Questionnaire'!T52</f>
        <v>5</v>
      </c>
      <c r="R47" s="142">
        <f>'01_In-person Questionnaire'!U52</f>
        <v>3</v>
      </c>
      <c r="S47" s="142">
        <f>'01_In-person Questionnaire'!V52</f>
        <v>2</v>
      </c>
      <c r="T47" s="142">
        <f>'01_In-person Questionnaire'!W52</f>
        <v>1</v>
      </c>
      <c r="U47" s="76">
        <f t="shared" si="6"/>
        <v>4</v>
      </c>
      <c r="V47" s="76">
        <f t="shared" si="7"/>
        <v>7</v>
      </c>
      <c r="W47" s="76">
        <f t="shared" si="8"/>
        <v>6</v>
      </c>
      <c r="X47" s="76">
        <f t="shared" si="9"/>
        <v>5</v>
      </c>
      <c r="Y47" s="76">
        <f t="shared" si="10"/>
        <v>3</v>
      </c>
      <c r="Z47" s="76">
        <f t="shared" si="11"/>
        <v>2</v>
      </c>
      <c r="AA47" s="88">
        <f t="shared" si="35"/>
        <v>1</v>
      </c>
      <c r="AB47" s="77">
        <f>'01_In-person Questionnaire'!AB52</f>
        <v>5</v>
      </c>
      <c r="AC47" s="77">
        <f>'01_In-person Questionnaire'!AC52</f>
        <v>6</v>
      </c>
      <c r="AD47" s="77">
        <f>'01_In-person Questionnaire'!AD52</f>
        <v>2</v>
      </c>
      <c r="AE47" s="77">
        <f>'01_In-person Questionnaire'!AE52</f>
        <v>1</v>
      </c>
      <c r="AF47" s="77">
        <f>'01_In-person Questionnaire'!AF52</f>
        <v>3</v>
      </c>
      <c r="AG47" s="77">
        <f>'01_In-person Questionnaire'!AG52</f>
        <v>4</v>
      </c>
      <c r="AH47" s="78">
        <f t="shared" si="19"/>
        <v>5</v>
      </c>
      <c r="AI47" s="78">
        <f t="shared" si="20"/>
        <v>6</v>
      </c>
      <c r="AJ47" s="78">
        <f t="shared" si="21"/>
        <v>2</v>
      </c>
      <c r="AK47" s="78">
        <f t="shared" si="22"/>
        <v>1</v>
      </c>
      <c r="AL47" s="78">
        <f t="shared" si="23"/>
        <v>3</v>
      </c>
      <c r="AM47" s="90">
        <f t="shared" si="24"/>
        <v>4</v>
      </c>
      <c r="AN47" s="80">
        <f>'01_In-person Questionnaire'!AK52</f>
        <v>2</v>
      </c>
      <c r="AO47" s="80">
        <f>'01_In-person Questionnaire'!AL52</f>
        <v>3</v>
      </c>
      <c r="AP47" s="80">
        <f>'01_In-person Questionnaire'!AM52</f>
        <v>1</v>
      </c>
      <c r="AQ47" s="82">
        <f t="shared" si="25"/>
        <v>2</v>
      </c>
      <c r="AR47" s="82">
        <f t="shared" si="26"/>
        <v>3</v>
      </c>
      <c r="AS47" s="92">
        <f t="shared" si="27"/>
        <v>1</v>
      </c>
      <c r="AT47" s="83">
        <f>'01_In-person Questionnaire'!AN52</f>
        <v>3</v>
      </c>
      <c r="AU47" s="83">
        <f>'01_In-person Questionnaire'!AO52</f>
        <v>1</v>
      </c>
      <c r="AV47" s="83">
        <f>'01_In-person Questionnaire'!AP52</f>
        <v>2</v>
      </c>
      <c r="AW47" s="83">
        <f>'01_In-person Questionnaire'!AQ52</f>
        <v>4</v>
      </c>
      <c r="AX47" s="146">
        <f t="shared" si="28"/>
        <v>3</v>
      </c>
      <c r="AY47" s="146">
        <f t="shared" si="29"/>
        <v>1</v>
      </c>
      <c r="AZ47" s="146">
        <f t="shared" si="30"/>
        <v>2</v>
      </c>
      <c r="BA47" s="147">
        <f t="shared" si="31"/>
        <v>4</v>
      </c>
      <c r="BB47" s="85">
        <f>'01_In-person Questionnaire'!AS52</f>
        <v>2</v>
      </c>
      <c r="BC47" s="85">
        <f>'01_In-person Questionnaire'!AT52</f>
        <v>3</v>
      </c>
      <c r="BD47" s="85">
        <f>'01_In-person Questionnaire'!AU52</f>
        <v>1</v>
      </c>
      <c r="BE47" s="144">
        <f t="shared" si="32"/>
        <v>2</v>
      </c>
      <c r="BF47" s="144">
        <f t="shared" si="33"/>
        <v>3</v>
      </c>
      <c r="BG47" s="145">
        <f t="shared" si="34"/>
        <v>1</v>
      </c>
    </row>
    <row r="48" spans="1:59" x14ac:dyDescent="0.35">
      <c r="A48" s="74">
        <f>'01_In-person Questionnaire'!A53</f>
        <v>47</v>
      </c>
      <c r="B48" s="129">
        <f>'01_In-person Questionnaire'!C53</f>
        <v>1</v>
      </c>
      <c r="C48" s="129">
        <f>'01_In-person Questionnaire'!D53</f>
        <v>0</v>
      </c>
      <c r="D48" s="129">
        <f>'01_In-person Questionnaire'!E53</f>
        <v>2</v>
      </c>
      <c r="E48" s="129">
        <f>'01_In-person Questionnaire'!F53</f>
        <v>3</v>
      </c>
      <c r="F48" s="129">
        <f>'01_In-person Questionnaire'!G53</f>
        <v>4</v>
      </c>
      <c r="G48" s="129">
        <f>'01_In-person Questionnaire'!H53</f>
        <v>0</v>
      </c>
      <c r="H48" s="135">
        <f t="shared" si="13"/>
        <v>2.833333333333333</v>
      </c>
      <c r="I48" s="135">
        <f t="shared" si="14"/>
        <v>1.8333333333333333</v>
      </c>
      <c r="J48" s="135">
        <f t="shared" si="15"/>
        <v>3.833333333333333</v>
      </c>
      <c r="K48" s="135">
        <f t="shared" si="16"/>
        <v>4.833333333333333</v>
      </c>
      <c r="L48" s="135">
        <f t="shared" si="17"/>
        <v>5.833333333333333</v>
      </c>
      <c r="M48" s="135">
        <f t="shared" si="18"/>
        <v>1.8333333333333333</v>
      </c>
      <c r="N48" s="142">
        <f>'01_In-person Questionnaire'!Q53</f>
        <v>6</v>
      </c>
      <c r="O48" s="142">
        <f>'01_In-person Questionnaire'!R53</f>
        <v>5</v>
      </c>
      <c r="P48" s="142">
        <f>'01_In-person Questionnaire'!S53</f>
        <v>2</v>
      </c>
      <c r="Q48" s="142">
        <f>'01_In-person Questionnaire'!T53</f>
        <v>7</v>
      </c>
      <c r="R48" s="142">
        <f>'01_In-person Questionnaire'!U53</f>
        <v>4</v>
      </c>
      <c r="S48" s="142">
        <f>'01_In-person Questionnaire'!V53</f>
        <v>3</v>
      </c>
      <c r="T48" s="142">
        <f>'01_In-person Questionnaire'!W53</f>
        <v>1</v>
      </c>
      <c r="U48" s="76">
        <f t="shared" si="6"/>
        <v>6</v>
      </c>
      <c r="V48" s="76">
        <f t="shared" si="7"/>
        <v>5</v>
      </c>
      <c r="W48" s="76">
        <f t="shared" si="8"/>
        <v>2</v>
      </c>
      <c r="X48" s="76">
        <f t="shared" si="9"/>
        <v>7</v>
      </c>
      <c r="Y48" s="76">
        <f t="shared" si="10"/>
        <v>4</v>
      </c>
      <c r="Z48" s="76">
        <f t="shared" si="11"/>
        <v>3</v>
      </c>
      <c r="AA48" s="88">
        <f t="shared" si="35"/>
        <v>1</v>
      </c>
      <c r="AB48" s="77">
        <f>'01_In-person Questionnaire'!AB53</f>
        <v>2</v>
      </c>
      <c r="AC48" s="77">
        <f>'01_In-person Questionnaire'!AC53</f>
        <v>6</v>
      </c>
      <c r="AD48" s="77">
        <f>'01_In-person Questionnaire'!AD53</f>
        <v>1</v>
      </c>
      <c r="AE48" s="77">
        <f>'01_In-person Questionnaire'!AE53</f>
        <v>3</v>
      </c>
      <c r="AF48" s="77">
        <f>'01_In-person Questionnaire'!AF53</f>
        <v>5</v>
      </c>
      <c r="AG48" s="77">
        <f>'01_In-person Questionnaire'!AG53</f>
        <v>4</v>
      </c>
      <c r="AH48" s="78">
        <f t="shared" si="19"/>
        <v>2</v>
      </c>
      <c r="AI48" s="78">
        <f t="shared" si="20"/>
        <v>6</v>
      </c>
      <c r="AJ48" s="78">
        <f t="shared" si="21"/>
        <v>1</v>
      </c>
      <c r="AK48" s="78">
        <f t="shared" si="22"/>
        <v>3</v>
      </c>
      <c r="AL48" s="78">
        <f t="shared" si="23"/>
        <v>5</v>
      </c>
      <c r="AM48" s="90">
        <f t="shared" si="24"/>
        <v>4</v>
      </c>
      <c r="AN48" s="80">
        <f>'01_In-person Questionnaire'!AK53</f>
        <v>2</v>
      </c>
      <c r="AO48" s="80">
        <f>'01_In-person Questionnaire'!AL53</f>
        <v>1</v>
      </c>
      <c r="AP48" s="80">
        <f>'01_In-person Questionnaire'!AM53</f>
        <v>3</v>
      </c>
      <c r="AQ48" s="82">
        <f t="shared" si="25"/>
        <v>2</v>
      </c>
      <c r="AR48" s="82">
        <f t="shared" si="26"/>
        <v>1</v>
      </c>
      <c r="AS48" s="92">
        <f t="shared" si="27"/>
        <v>3</v>
      </c>
      <c r="AT48" s="83">
        <f>'01_In-person Questionnaire'!AN53</f>
        <v>3</v>
      </c>
      <c r="AU48" s="83">
        <f>'01_In-person Questionnaire'!AO53</f>
        <v>2</v>
      </c>
      <c r="AV48" s="83">
        <f>'01_In-person Questionnaire'!AP53</f>
        <v>1</v>
      </c>
      <c r="AW48" s="83">
        <f>'01_In-person Questionnaire'!AQ53</f>
        <v>4</v>
      </c>
      <c r="AX48" s="146">
        <f t="shared" si="28"/>
        <v>3</v>
      </c>
      <c r="AY48" s="146">
        <f t="shared" si="29"/>
        <v>2</v>
      </c>
      <c r="AZ48" s="146">
        <f t="shared" si="30"/>
        <v>1</v>
      </c>
      <c r="BA48" s="147">
        <f t="shared" si="31"/>
        <v>4</v>
      </c>
      <c r="BB48" s="85">
        <f>'01_In-person Questionnaire'!AS53</f>
        <v>3</v>
      </c>
      <c r="BC48" s="85">
        <f>'01_In-person Questionnaire'!AT53</f>
        <v>2</v>
      </c>
      <c r="BD48" s="85">
        <f>'01_In-person Questionnaire'!AU53</f>
        <v>1</v>
      </c>
      <c r="BE48" s="144">
        <f t="shared" si="32"/>
        <v>3</v>
      </c>
      <c r="BF48" s="144">
        <f t="shared" si="33"/>
        <v>2</v>
      </c>
      <c r="BG48" s="145">
        <f t="shared" si="34"/>
        <v>1</v>
      </c>
    </row>
    <row r="49" spans="1:59" x14ac:dyDescent="0.35">
      <c r="A49" s="74">
        <f>'01_In-person Questionnaire'!A54</f>
        <v>48</v>
      </c>
      <c r="B49" s="129">
        <f>'01_In-person Questionnaire'!C54</f>
        <v>0</v>
      </c>
      <c r="C49" s="129">
        <f>'01_In-person Questionnaire'!D54</f>
        <v>5</v>
      </c>
      <c r="D49" s="129">
        <f>'01_In-person Questionnaire'!E54</f>
        <v>0</v>
      </c>
      <c r="E49" s="129">
        <f>'01_In-person Questionnaire'!F54</f>
        <v>5</v>
      </c>
      <c r="F49" s="129">
        <f>'01_In-person Questionnaire'!G54</f>
        <v>5</v>
      </c>
      <c r="G49" s="129">
        <f>'01_In-person Questionnaire'!H54</f>
        <v>5</v>
      </c>
      <c r="H49" s="135">
        <f t="shared" si="13"/>
        <v>0.16666666666666666</v>
      </c>
      <c r="I49" s="135">
        <f t="shared" si="14"/>
        <v>5.166666666666667</v>
      </c>
      <c r="J49" s="135">
        <f t="shared" si="15"/>
        <v>0.16666666666666666</v>
      </c>
      <c r="K49" s="135">
        <f t="shared" si="16"/>
        <v>5.166666666666667</v>
      </c>
      <c r="L49" s="135">
        <f t="shared" si="17"/>
        <v>5.166666666666667</v>
      </c>
      <c r="M49" s="135">
        <f t="shared" si="18"/>
        <v>5.166666666666667</v>
      </c>
      <c r="N49" s="142">
        <f>'01_In-person Questionnaire'!Q54</f>
        <v>3</v>
      </c>
      <c r="O49" s="142">
        <f>'01_In-person Questionnaire'!R54</f>
        <v>1</v>
      </c>
      <c r="P49" s="142">
        <f>'01_In-person Questionnaire'!S54</f>
        <v>7</v>
      </c>
      <c r="Q49" s="142">
        <f>'01_In-person Questionnaire'!T54</f>
        <v>6</v>
      </c>
      <c r="R49" s="142">
        <f>'01_In-person Questionnaire'!U54</f>
        <v>6</v>
      </c>
      <c r="S49" s="142">
        <f>'01_In-person Questionnaire'!V54</f>
        <v>7</v>
      </c>
      <c r="T49" s="142">
        <f>'01_In-person Questionnaire'!W54</f>
        <v>1</v>
      </c>
      <c r="U49" s="76">
        <f t="shared" si="6"/>
        <v>2.5714285714285716</v>
      </c>
      <c r="V49" s="76">
        <f t="shared" si="7"/>
        <v>0.5714285714285714</v>
      </c>
      <c r="W49" s="76">
        <f t="shared" si="8"/>
        <v>6.5714285714285712</v>
      </c>
      <c r="X49" s="76">
        <f t="shared" si="9"/>
        <v>5.5714285714285712</v>
      </c>
      <c r="Y49" s="76">
        <f t="shared" si="10"/>
        <v>5.5714285714285712</v>
      </c>
      <c r="Z49" s="76">
        <f t="shared" si="11"/>
        <v>6.5714285714285712</v>
      </c>
      <c r="AA49" s="88">
        <f t="shared" si="35"/>
        <v>0.5714285714285714</v>
      </c>
      <c r="AB49" s="77">
        <f>'01_In-person Questionnaire'!AB54</f>
        <v>6</v>
      </c>
      <c r="AC49" s="77">
        <f>'01_In-person Questionnaire'!AC54</f>
        <v>6</v>
      </c>
      <c r="AD49" s="77">
        <f>'01_In-person Questionnaire'!AD54</f>
        <v>3</v>
      </c>
      <c r="AE49" s="77">
        <f>'01_In-person Questionnaire'!AE54</f>
        <v>2</v>
      </c>
      <c r="AF49" s="77">
        <f>'01_In-person Questionnaire'!AF54</f>
        <v>2</v>
      </c>
      <c r="AG49" s="77">
        <f>'01_In-person Questionnaire'!AG54</f>
        <v>1</v>
      </c>
      <c r="AH49" s="78">
        <f t="shared" si="19"/>
        <v>6.166666666666667</v>
      </c>
      <c r="AI49" s="78">
        <f t="shared" si="20"/>
        <v>6.166666666666667</v>
      </c>
      <c r="AJ49" s="78">
        <f t="shared" si="21"/>
        <v>3.1666666666666665</v>
      </c>
      <c r="AK49" s="78">
        <f t="shared" si="22"/>
        <v>2.1666666666666665</v>
      </c>
      <c r="AL49" s="78">
        <f t="shared" si="23"/>
        <v>2.1666666666666665</v>
      </c>
      <c r="AM49" s="90">
        <f t="shared" si="24"/>
        <v>1.1666666666666667</v>
      </c>
      <c r="AN49" s="80">
        <f>'01_In-person Questionnaire'!AK54</f>
        <v>1</v>
      </c>
      <c r="AO49" s="80">
        <f>'01_In-person Questionnaire'!AL54</f>
        <v>3</v>
      </c>
      <c r="AP49" s="80">
        <f>'01_In-person Questionnaire'!AM54</f>
        <v>3</v>
      </c>
      <c r="AQ49" s="82">
        <f t="shared" si="25"/>
        <v>0.66666666666666674</v>
      </c>
      <c r="AR49" s="82">
        <f t="shared" si="26"/>
        <v>2.6666666666666665</v>
      </c>
      <c r="AS49" s="92">
        <f t="shared" si="27"/>
        <v>2.6666666666666665</v>
      </c>
      <c r="AT49" s="83">
        <f>'01_In-person Questionnaire'!AN54</f>
        <v>3</v>
      </c>
      <c r="AU49" s="83">
        <f>'01_In-person Questionnaire'!AO54</f>
        <v>3</v>
      </c>
      <c r="AV49" s="83">
        <f>'01_In-person Questionnaire'!AP54</f>
        <v>3</v>
      </c>
      <c r="AW49" s="83">
        <f>'01_In-person Questionnaire'!AQ54</f>
        <v>3</v>
      </c>
      <c r="AX49" s="146">
        <f t="shared" si="28"/>
        <v>2.5</v>
      </c>
      <c r="AY49" s="146">
        <f t="shared" si="29"/>
        <v>2.5</v>
      </c>
      <c r="AZ49" s="146">
        <f t="shared" si="30"/>
        <v>2.5</v>
      </c>
      <c r="BA49" s="147">
        <f t="shared" si="31"/>
        <v>2.5</v>
      </c>
      <c r="BB49" s="85">
        <f>'01_In-person Questionnaire'!AS54</f>
        <v>3</v>
      </c>
      <c r="BC49" s="85">
        <f>'01_In-person Questionnaire'!AT54</f>
        <v>2</v>
      </c>
      <c r="BD49" s="85">
        <f>'01_In-person Questionnaire'!AU54</f>
        <v>0</v>
      </c>
      <c r="BE49" s="144">
        <f t="shared" si="32"/>
        <v>3.3333333333333335</v>
      </c>
      <c r="BF49" s="144">
        <f t="shared" si="33"/>
        <v>2.3333333333333335</v>
      </c>
      <c r="BG49" s="145">
        <f t="shared" si="34"/>
        <v>0.33333333333333331</v>
      </c>
    </row>
    <row r="50" spans="1:59" x14ac:dyDescent="0.35">
      <c r="A50" s="74">
        <f>'01_In-person Questionnaire'!A55</f>
        <v>49</v>
      </c>
      <c r="B50" s="129">
        <f>'01_In-person Questionnaire'!C55</f>
        <v>4</v>
      </c>
      <c r="C50" s="129">
        <f>'01_In-person Questionnaire'!D55</f>
        <v>0</v>
      </c>
      <c r="D50" s="129">
        <f>'01_In-person Questionnaire'!E55</f>
        <v>3</v>
      </c>
      <c r="E50" s="129">
        <f>'01_In-person Questionnaire'!F55</f>
        <v>0</v>
      </c>
      <c r="F50" s="129">
        <f>'01_In-person Questionnaire'!G55</f>
        <v>0</v>
      </c>
      <c r="G50" s="129">
        <f>'01_In-person Questionnaire'!H55</f>
        <v>0</v>
      </c>
      <c r="H50" s="135">
        <f t="shared" si="13"/>
        <v>6.3333333333333339</v>
      </c>
      <c r="I50" s="135">
        <f t="shared" si="14"/>
        <v>2.3333333333333335</v>
      </c>
      <c r="J50" s="135">
        <f t="shared" si="15"/>
        <v>5.3333333333333339</v>
      </c>
      <c r="K50" s="135">
        <f t="shared" si="16"/>
        <v>2.3333333333333335</v>
      </c>
      <c r="L50" s="135">
        <f t="shared" si="17"/>
        <v>2.3333333333333335</v>
      </c>
      <c r="M50" s="135">
        <f t="shared" si="18"/>
        <v>2.3333333333333335</v>
      </c>
      <c r="N50" s="142">
        <f>'01_In-person Questionnaire'!Q55</f>
        <v>5</v>
      </c>
      <c r="O50" s="142">
        <f>'01_In-person Questionnaire'!R55</f>
        <v>2</v>
      </c>
      <c r="P50" s="142">
        <f>'01_In-person Questionnaire'!S55</f>
        <v>6</v>
      </c>
      <c r="Q50" s="142">
        <f>'01_In-person Questionnaire'!T55</f>
        <v>6</v>
      </c>
      <c r="R50" s="142">
        <f>'01_In-person Questionnaire'!U55</f>
        <v>6</v>
      </c>
      <c r="S50" s="142">
        <f>'01_In-person Questionnaire'!V55</f>
        <v>4</v>
      </c>
      <c r="T50" s="142">
        <f>'01_In-person Questionnaire'!W55</f>
        <v>5</v>
      </c>
      <c r="U50" s="76">
        <f t="shared" si="6"/>
        <v>4.1428571428571432</v>
      </c>
      <c r="V50" s="76">
        <f t="shared" si="7"/>
        <v>1.1428571428571428</v>
      </c>
      <c r="W50" s="76">
        <f t="shared" si="8"/>
        <v>5.1428571428571432</v>
      </c>
      <c r="X50" s="76">
        <f t="shared" si="9"/>
        <v>5.1428571428571432</v>
      </c>
      <c r="Y50" s="76">
        <f t="shared" si="10"/>
        <v>5.1428571428571432</v>
      </c>
      <c r="Z50" s="76">
        <f t="shared" si="11"/>
        <v>3.1428571428571428</v>
      </c>
      <c r="AA50" s="88">
        <f t="shared" si="35"/>
        <v>4.1428571428571432</v>
      </c>
      <c r="AB50" s="77">
        <f>'01_In-person Questionnaire'!AB55</f>
        <v>6</v>
      </c>
      <c r="AC50" s="77">
        <f>'01_In-person Questionnaire'!AC55</f>
        <v>6</v>
      </c>
      <c r="AD50" s="77">
        <f>'01_In-person Questionnaire'!AD55</f>
        <v>5</v>
      </c>
      <c r="AE50" s="77">
        <f>'01_In-person Questionnaire'!AE55</f>
        <v>6</v>
      </c>
      <c r="AF50" s="77">
        <f>'01_In-person Questionnaire'!AF55</f>
        <v>5</v>
      </c>
      <c r="AG50" s="77">
        <f>'01_In-person Questionnaire'!AG55</f>
        <v>6</v>
      </c>
      <c r="AH50" s="78">
        <f t="shared" si="19"/>
        <v>3.8333333333333335</v>
      </c>
      <c r="AI50" s="78">
        <f t="shared" si="20"/>
        <v>3.8333333333333335</v>
      </c>
      <c r="AJ50" s="78">
        <f t="shared" si="21"/>
        <v>2.8333333333333335</v>
      </c>
      <c r="AK50" s="78">
        <f t="shared" si="22"/>
        <v>3.8333333333333335</v>
      </c>
      <c r="AL50" s="78">
        <f t="shared" si="23"/>
        <v>2.8333333333333335</v>
      </c>
      <c r="AM50" s="90">
        <f t="shared" si="24"/>
        <v>3.8333333333333335</v>
      </c>
      <c r="AN50" s="80">
        <f>'01_In-person Questionnaire'!AK55</f>
        <v>0</v>
      </c>
      <c r="AO50" s="80">
        <f>'01_In-person Questionnaire'!AL55</f>
        <v>3</v>
      </c>
      <c r="AP50" s="80">
        <f>'01_In-person Questionnaire'!AM55</f>
        <v>3</v>
      </c>
      <c r="AQ50" s="124">
        <f t="shared" si="25"/>
        <v>0</v>
      </c>
      <c r="AR50" s="82">
        <f t="shared" si="26"/>
        <v>3</v>
      </c>
      <c r="AS50" s="92">
        <f t="shared" si="27"/>
        <v>3</v>
      </c>
      <c r="AT50" s="83">
        <f>'01_In-person Questionnaire'!AN55</f>
        <v>4</v>
      </c>
      <c r="AU50" s="83">
        <f>'01_In-person Questionnaire'!AO55</f>
        <v>0</v>
      </c>
      <c r="AV50" s="83">
        <f>'01_In-person Questionnaire'!AP55</f>
        <v>0</v>
      </c>
      <c r="AW50" s="83">
        <f>'01_In-person Questionnaire'!AQ55</f>
        <v>0</v>
      </c>
      <c r="AX50" s="146">
        <f t="shared" si="28"/>
        <v>5.5</v>
      </c>
      <c r="AY50" s="146">
        <f t="shared" si="29"/>
        <v>1.5</v>
      </c>
      <c r="AZ50" s="146">
        <f t="shared" si="30"/>
        <v>1.5</v>
      </c>
      <c r="BA50" s="147">
        <f t="shared" si="31"/>
        <v>1.5</v>
      </c>
      <c r="BB50" s="85">
        <f>'01_In-person Questionnaire'!AS55</f>
        <v>3</v>
      </c>
      <c r="BC50" s="85">
        <f>'01_In-person Questionnaire'!AT55</f>
        <v>0</v>
      </c>
      <c r="BD50" s="85">
        <f>'01_In-person Questionnaire'!AU55</f>
        <v>3</v>
      </c>
      <c r="BE50" s="144">
        <f t="shared" si="32"/>
        <v>3</v>
      </c>
      <c r="BF50" s="144">
        <f t="shared" si="33"/>
        <v>0</v>
      </c>
      <c r="BG50" s="145">
        <f t="shared" si="34"/>
        <v>3</v>
      </c>
    </row>
    <row r="51" spans="1:59" x14ac:dyDescent="0.35">
      <c r="A51" s="74">
        <f>'01_In-person Questionnaire'!A56</f>
        <v>50</v>
      </c>
      <c r="B51" s="129">
        <f>'01_In-person Questionnaire'!C56</f>
        <v>4</v>
      </c>
      <c r="C51" s="129">
        <f>'01_In-person Questionnaire'!D56</f>
        <v>5</v>
      </c>
      <c r="D51" s="129">
        <f>'01_In-person Questionnaire'!E56</f>
        <v>4</v>
      </c>
      <c r="E51" s="129">
        <f>'01_In-person Questionnaire'!F56</f>
        <v>5</v>
      </c>
      <c r="F51" s="129">
        <f>'01_In-person Questionnaire'!G56</f>
        <v>4</v>
      </c>
      <c r="G51" s="129">
        <f>'01_In-person Questionnaire'!H56</f>
        <v>1</v>
      </c>
      <c r="H51" s="135">
        <f t="shared" si="13"/>
        <v>3.6666666666666665</v>
      </c>
      <c r="I51" s="135">
        <f t="shared" si="14"/>
        <v>4.666666666666667</v>
      </c>
      <c r="J51" s="135">
        <f t="shared" si="15"/>
        <v>3.6666666666666665</v>
      </c>
      <c r="K51" s="135">
        <f t="shared" si="16"/>
        <v>4.666666666666667</v>
      </c>
      <c r="L51" s="135">
        <f t="shared" si="17"/>
        <v>3.6666666666666665</v>
      </c>
      <c r="M51" s="135">
        <f t="shared" si="18"/>
        <v>0.66666666666666674</v>
      </c>
      <c r="N51" s="142">
        <f>'01_In-person Questionnaire'!Q56</f>
        <v>6</v>
      </c>
      <c r="O51" s="142">
        <f>'01_In-person Questionnaire'!R56</f>
        <v>7</v>
      </c>
      <c r="P51" s="142">
        <f>'01_In-person Questionnaire'!S56</f>
        <v>7</v>
      </c>
      <c r="Q51" s="142">
        <f>'01_In-person Questionnaire'!T56</f>
        <v>6</v>
      </c>
      <c r="R51" s="142">
        <f>'01_In-person Questionnaire'!U56</f>
        <v>6</v>
      </c>
      <c r="S51" s="142">
        <f>'01_In-person Questionnaire'!V56</f>
        <v>5</v>
      </c>
      <c r="T51" s="142">
        <f>'01_In-person Questionnaire'!W56</f>
        <v>4</v>
      </c>
      <c r="U51" s="76">
        <f t="shared" si="6"/>
        <v>4.1428571428571423</v>
      </c>
      <c r="V51" s="76">
        <f t="shared" si="7"/>
        <v>5.1428571428571423</v>
      </c>
      <c r="W51" s="76">
        <f t="shared" si="8"/>
        <v>5.1428571428571423</v>
      </c>
      <c r="X51" s="76">
        <f t="shared" si="9"/>
        <v>4.1428571428571423</v>
      </c>
      <c r="Y51" s="76">
        <f t="shared" si="10"/>
        <v>4.1428571428571423</v>
      </c>
      <c r="Z51" s="76">
        <f t="shared" si="11"/>
        <v>3.1428571428571428</v>
      </c>
      <c r="AA51" s="88">
        <f t="shared" si="35"/>
        <v>2.1428571428571428</v>
      </c>
      <c r="AB51" s="77">
        <f>'01_In-person Questionnaire'!AB56</f>
        <v>6</v>
      </c>
      <c r="AC51" s="77">
        <f>'01_In-person Questionnaire'!AC56</f>
        <v>6</v>
      </c>
      <c r="AD51" s="77">
        <f>'01_In-person Questionnaire'!AD56</f>
        <v>3</v>
      </c>
      <c r="AE51" s="77">
        <f>'01_In-person Questionnaire'!AE56</f>
        <v>3</v>
      </c>
      <c r="AF51" s="77">
        <f>'01_In-person Questionnaire'!AF56</f>
        <v>4</v>
      </c>
      <c r="AG51" s="77">
        <f>'01_In-person Questionnaire'!AG56</f>
        <v>6</v>
      </c>
      <c r="AH51" s="78">
        <f t="shared" si="19"/>
        <v>4.833333333333333</v>
      </c>
      <c r="AI51" s="78">
        <f t="shared" si="20"/>
        <v>4.833333333333333</v>
      </c>
      <c r="AJ51" s="78">
        <f t="shared" si="21"/>
        <v>1.8333333333333333</v>
      </c>
      <c r="AK51" s="78">
        <f t="shared" si="22"/>
        <v>1.8333333333333333</v>
      </c>
      <c r="AL51" s="78">
        <f t="shared" si="23"/>
        <v>2.833333333333333</v>
      </c>
      <c r="AM51" s="90">
        <f t="shared" si="24"/>
        <v>4.833333333333333</v>
      </c>
      <c r="AN51" s="80">
        <f>'01_In-person Questionnaire'!AK56</f>
        <v>1</v>
      </c>
      <c r="AO51" s="80">
        <f>'01_In-person Questionnaire'!AL56</f>
        <v>2</v>
      </c>
      <c r="AP51" s="80">
        <f>'01_In-person Questionnaire'!AM56</f>
        <v>3</v>
      </c>
      <c r="AQ51" s="82">
        <f t="shared" si="25"/>
        <v>1</v>
      </c>
      <c r="AR51" s="82">
        <f t="shared" si="26"/>
        <v>2</v>
      </c>
      <c r="AS51" s="92">
        <f t="shared" si="27"/>
        <v>3</v>
      </c>
      <c r="AT51" s="83">
        <f>'01_In-person Questionnaire'!AN56</f>
        <v>4</v>
      </c>
      <c r="AU51" s="83">
        <f>'01_In-person Questionnaire'!AO56</f>
        <v>3</v>
      </c>
      <c r="AV51" s="83">
        <f>'01_In-person Questionnaire'!AP56</f>
        <v>4</v>
      </c>
      <c r="AW51" s="83">
        <f>'01_In-person Questionnaire'!AQ56</f>
        <v>2</v>
      </c>
      <c r="AX51" s="146">
        <f t="shared" si="28"/>
        <v>3.25</v>
      </c>
      <c r="AY51" s="146">
        <f t="shared" si="29"/>
        <v>2.25</v>
      </c>
      <c r="AZ51" s="146">
        <f t="shared" si="30"/>
        <v>3.25</v>
      </c>
      <c r="BA51" s="147">
        <f t="shared" si="31"/>
        <v>1.25</v>
      </c>
      <c r="BB51" s="85">
        <f>'01_In-person Questionnaire'!AS56</f>
        <v>3</v>
      </c>
      <c r="BC51" s="85">
        <f>'01_In-person Questionnaire'!AT56</f>
        <v>3</v>
      </c>
      <c r="BD51" s="85">
        <f>'01_In-person Questionnaire'!AU56</f>
        <v>2</v>
      </c>
      <c r="BE51" s="144">
        <f t="shared" si="32"/>
        <v>2.3333333333333335</v>
      </c>
      <c r="BF51" s="144">
        <f t="shared" si="33"/>
        <v>2.3333333333333335</v>
      </c>
      <c r="BG51" s="145">
        <f t="shared" si="34"/>
        <v>1.3333333333333335</v>
      </c>
    </row>
    <row r="52" spans="1:59" x14ac:dyDescent="0.35">
      <c r="A52" s="74">
        <f>'01_In-person Questionnaire'!A57</f>
        <v>51</v>
      </c>
      <c r="B52" s="129">
        <f>'01_In-person Questionnaire'!C57</f>
        <v>5</v>
      </c>
      <c r="C52" s="129">
        <f>'01_In-person Questionnaire'!D57</f>
        <v>3</v>
      </c>
      <c r="D52" s="129">
        <f>'01_In-person Questionnaire'!E57</f>
        <v>4</v>
      </c>
      <c r="E52" s="129">
        <f>'01_In-person Questionnaire'!F57</f>
        <v>4</v>
      </c>
      <c r="F52" s="129">
        <f>'01_In-person Questionnaire'!G57</f>
        <v>2</v>
      </c>
      <c r="G52" s="129">
        <f>'01_In-person Questionnaire'!H57</f>
        <v>2</v>
      </c>
      <c r="H52" s="135">
        <f t="shared" si="13"/>
        <v>5.166666666666667</v>
      </c>
      <c r="I52" s="135">
        <f t="shared" si="14"/>
        <v>3.1666666666666665</v>
      </c>
      <c r="J52" s="135">
        <f t="shared" si="15"/>
        <v>4.166666666666667</v>
      </c>
      <c r="K52" s="135">
        <f t="shared" si="16"/>
        <v>4.166666666666667</v>
      </c>
      <c r="L52" s="135">
        <f t="shared" si="17"/>
        <v>2.1666666666666665</v>
      </c>
      <c r="M52" s="135">
        <f t="shared" si="18"/>
        <v>2.1666666666666665</v>
      </c>
      <c r="N52" s="142">
        <f>'01_In-person Questionnaire'!Q57</f>
        <v>5</v>
      </c>
      <c r="O52" s="142">
        <f>'01_In-person Questionnaire'!R57</f>
        <v>7</v>
      </c>
      <c r="P52" s="142">
        <f>'01_In-person Questionnaire'!S57</f>
        <v>7</v>
      </c>
      <c r="Q52" s="142">
        <f>'01_In-person Questionnaire'!T57</f>
        <v>7</v>
      </c>
      <c r="R52" s="142">
        <f>'01_In-person Questionnaire'!U57</f>
        <v>5</v>
      </c>
      <c r="S52" s="142">
        <f>'01_In-person Questionnaire'!V57</f>
        <v>6</v>
      </c>
      <c r="T52" s="142">
        <f>'01_In-person Questionnaire'!W57</f>
        <v>5</v>
      </c>
      <c r="U52" s="76">
        <f t="shared" si="6"/>
        <v>3</v>
      </c>
      <c r="V52" s="76">
        <f t="shared" si="7"/>
        <v>5</v>
      </c>
      <c r="W52" s="76">
        <f t="shared" si="8"/>
        <v>5</v>
      </c>
      <c r="X52" s="76">
        <f t="shared" si="9"/>
        <v>5</v>
      </c>
      <c r="Y52" s="76">
        <f t="shared" si="10"/>
        <v>3</v>
      </c>
      <c r="Z52" s="76">
        <f t="shared" si="11"/>
        <v>4</v>
      </c>
      <c r="AA52" s="88">
        <f t="shared" si="35"/>
        <v>3</v>
      </c>
      <c r="AB52" s="77">
        <f>'01_In-person Questionnaire'!AB57</f>
        <v>5</v>
      </c>
      <c r="AC52" s="77">
        <f>'01_In-person Questionnaire'!AC57</f>
        <v>4</v>
      </c>
      <c r="AD52" s="77">
        <f>'01_In-person Questionnaire'!AD57</f>
        <v>2</v>
      </c>
      <c r="AE52" s="77">
        <f>'01_In-person Questionnaire'!AE57</f>
        <v>4</v>
      </c>
      <c r="AF52" s="77">
        <f>'01_In-person Questionnaire'!AF57</f>
        <v>5</v>
      </c>
      <c r="AG52" s="77">
        <f>'01_In-person Questionnaire'!AG57</f>
        <v>6</v>
      </c>
      <c r="AH52" s="78">
        <f t="shared" si="19"/>
        <v>4.166666666666667</v>
      </c>
      <c r="AI52" s="78">
        <f t="shared" si="20"/>
        <v>3.1666666666666665</v>
      </c>
      <c r="AJ52" s="78">
        <f t="shared" si="21"/>
        <v>1.1666666666666665</v>
      </c>
      <c r="AK52" s="78">
        <f t="shared" si="22"/>
        <v>3.1666666666666665</v>
      </c>
      <c r="AL52" s="78">
        <f t="shared" si="23"/>
        <v>4.166666666666667</v>
      </c>
      <c r="AM52" s="90">
        <f t="shared" si="24"/>
        <v>5.166666666666667</v>
      </c>
      <c r="AN52" s="80">
        <f>'01_In-person Questionnaire'!AK57</f>
        <v>2</v>
      </c>
      <c r="AO52" s="80">
        <f>'01_In-person Questionnaire'!AL57</f>
        <v>3</v>
      </c>
      <c r="AP52" s="80">
        <f>'01_In-person Questionnaire'!AM57</f>
        <v>3</v>
      </c>
      <c r="AQ52" s="82">
        <f t="shared" si="25"/>
        <v>1.3333333333333335</v>
      </c>
      <c r="AR52" s="82">
        <f t="shared" si="26"/>
        <v>2.3333333333333335</v>
      </c>
      <c r="AS52" s="92">
        <f t="shared" si="27"/>
        <v>2.3333333333333335</v>
      </c>
      <c r="AT52" s="83">
        <f>'01_In-person Questionnaire'!AN57</f>
        <v>3</v>
      </c>
      <c r="AU52" s="83">
        <f>'01_In-person Questionnaire'!AO57</f>
        <v>4</v>
      </c>
      <c r="AV52" s="83">
        <f>'01_In-person Questionnaire'!AP57</f>
        <v>2</v>
      </c>
      <c r="AW52" s="83">
        <f>'01_In-person Questionnaire'!AQ57</f>
        <v>3</v>
      </c>
      <c r="AX52" s="146">
        <f t="shared" si="28"/>
        <v>2.5</v>
      </c>
      <c r="AY52" s="146">
        <f t="shared" si="29"/>
        <v>3.5</v>
      </c>
      <c r="AZ52" s="146">
        <f t="shared" si="30"/>
        <v>1.5</v>
      </c>
      <c r="BA52" s="147">
        <f t="shared" si="31"/>
        <v>2.5</v>
      </c>
      <c r="BB52" s="85">
        <f>'01_In-person Questionnaire'!AS57</f>
        <v>1</v>
      </c>
      <c r="BC52" s="85">
        <f>'01_In-person Questionnaire'!AT57</f>
        <v>2</v>
      </c>
      <c r="BD52" s="85">
        <f>'01_In-person Questionnaire'!AU57</f>
        <v>3</v>
      </c>
      <c r="BE52" s="144">
        <f t="shared" si="32"/>
        <v>1</v>
      </c>
      <c r="BF52" s="144">
        <f t="shared" si="33"/>
        <v>2</v>
      </c>
      <c r="BG52" s="145">
        <f t="shared" si="34"/>
        <v>3</v>
      </c>
    </row>
    <row r="53" spans="1:59" x14ac:dyDescent="0.35">
      <c r="A53" s="74">
        <f>'01_In-person Questionnaire'!A58</f>
        <v>52</v>
      </c>
      <c r="B53" s="129">
        <f>'01_In-person Questionnaire'!C58</f>
        <v>0</v>
      </c>
      <c r="C53" s="129">
        <f>'01_In-person Questionnaire'!D58</f>
        <v>5</v>
      </c>
      <c r="D53" s="129">
        <f>'01_In-person Questionnaire'!E58</f>
        <v>5</v>
      </c>
      <c r="E53" s="129">
        <f>'01_In-person Questionnaire'!F58</f>
        <v>5</v>
      </c>
      <c r="F53" s="129">
        <f>'01_In-person Questionnaire'!G58</f>
        <v>5</v>
      </c>
      <c r="G53" s="129">
        <f>'01_In-person Questionnaire'!H58</f>
        <v>0</v>
      </c>
      <c r="H53" s="135">
        <f t="shared" si="13"/>
        <v>0.16666666666666666</v>
      </c>
      <c r="I53" s="135">
        <f t="shared" si="14"/>
        <v>5.166666666666667</v>
      </c>
      <c r="J53" s="135">
        <f t="shared" si="15"/>
        <v>5.166666666666667</v>
      </c>
      <c r="K53" s="135">
        <f t="shared" si="16"/>
        <v>5.166666666666667</v>
      </c>
      <c r="L53" s="135">
        <f t="shared" si="17"/>
        <v>5.166666666666667</v>
      </c>
      <c r="M53" s="135">
        <f t="shared" si="18"/>
        <v>0.16666666666666666</v>
      </c>
      <c r="N53" s="142">
        <f>'01_In-person Questionnaire'!Q58</f>
        <v>6</v>
      </c>
      <c r="O53" s="142">
        <f>'01_In-person Questionnaire'!R58</f>
        <v>6</v>
      </c>
      <c r="P53" s="142">
        <f>'01_In-person Questionnaire'!S58</f>
        <v>6</v>
      </c>
      <c r="Q53" s="142">
        <f>'01_In-person Questionnaire'!T58</f>
        <v>6</v>
      </c>
      <c r="R53" s="142">
        <f>'01_In-person Questionnaire'!U58</f>
        <v>7</v>
      </c>
      <c r="S53" s="142">
        <f>'01_In-person Questionnaire'!V58</f>
        <v>7</v>
      </c>
      <c r="T53" s="142">
        <f>'01_In-person Questionnaire'!W58</f>
        <v>0</v>
      </c>
      <c r="U53" s="76">
        <f t="shared" si="6"/>
        <v>4.5714285714285712</v>
      </c>
      <c r="V53" s="76">
        <f t="shared" si="7"/>
        <v>4.5714285714285712</v>
      </c>
      <c r="W53" s="76">
        <f t="shared" si="8"/>
        <v>4.5714285714285712</v>
      </c>
      <c r="X53" s="76">
        <f t="shared" si="9"/>
        <v>4.5714285714285712</v>
      </c>
      <c r="Y53" s="76">
        <f t="shared" si="10"/>
        <v>5.5714285714285712</v>
      </c>
      <c r="Z53" s="76">
        <f t="shared" si="11"/>
        <v>5.5714285714285712</v>
      </c>
      <c r="AA53" s="88">
        <f t="shared" si="35"/>
        <v>-1.4285714285714286</v>
      </c>
      <c r="AB53" s="77">
        <f>'01_In-person Questionnaire'!AB58</f>
        <v>0</v>
      </c>
      <c r="AC53" s="77">
        <f>'01_In-person Questionnaire'!AC58</f>
        <v>0</v>
      </c>
      <c r="AD53" s="77">
        <f>'01_In-person Questionnaire'!AD58</f>
        <v>0</v>
      </c>
      <c r="AE53" s="77">
        <f>'01_In-person Questionnaire'!AE58</f>
        <v>5</v>
      </c>
      <c r="AF53" s="77">
        <f>'01_In-person Questionnaire'!AF58</f>
        <v>5</v>
      </c>
      <c r="AG53" s="77">
        <f>'01_In-person Questionnaire'!AG58</f>
        <v>5</v>
      </c>
      <c r="AH53" s="78">
        <f t="shared" si="19"/>
        <v>1</v>
      </c>
      <c r="AI53" s="78">
        <f t="shared" si="20"/>
        <v>1</v>
      </c>
      <c r="AJ53" s="78">
        <f t="shared" si="21"/>
        <v>1</v>
      </c>
      <c r="AK53" s="78">
        <f t="shared" si="22"/>
        <v>6</v>
      </c>
      <c r="AL53" s="78">
        <f t="shared" si="23"/>
        <v>6</v>
      </c>
      <c r="AM53" s="90">
        <f t="shared" si="24"/>
        <v>6</v>
      </c>
      <c r="AN53" s="80">
        <f>'01_In-person Questionnaire'!AK58</f>
        <v>0</v>
      </c>
      <c r="AO53" s="80">
        <f>'01_In-person Questionnaire'!AL58</f>
        <v>3</v>
      </c>
      <c r="AP53" s="80">
        <f>'01_In-person Questionnaire'!AM58</f>
        <v>3</v>
      </c>
      <c r="AQ53" s="124">
        <f t="shared" si="25"/>
        <v>0</v>
      </c>
      <c r="AR53" s="82">
        <f t="shared" si="26"/>
        <v>3</v>
      </c>
      <c r="AS53" s="92">
        <f t="shared" si="27"/>
        <v>3</v>
      </c>
      <c r="AT53" s="83">
        <f>'01_In-person Questionnaire'!AN58</f>
        <v>4</v>
      </c>
      <c r="AU53" s="83">
        <f>'01_In-person Questionnaire'!AO58</f>
        <v>0</v>
      </c>
      <c r="AV53" s="83">
        <f>'01_In-person Questionnaire'!AP58</f>
        <v>4</v>
      </c>
      <c r="AW53" s="83">
        <f>'01_In-person Questionnaire'!AQ58</f>
        <v>4</v>
      </c>
      <c r="AX53" s="146">
        <f t="shared" si="28"/>
        <v>3.5</v>
      </c>
      <c r="AY53" s="146">
        <f t="shared" si="29"/>
        <v>-0.5</v>
      </c>
      <c r="AZ53" s="146">
        <f t="shared" si="30"/>
        <v>3.5</v>
      </c>
      <c r="BA53" s="147">
        <f t="shared" si="31"/>
        <v>3.5</v>
      </c>
      <c r="BB53" s="85">
        <f>'01_In-person Questionnaire'!AS58</f>
        <v>3</v>
      </c>
      <c r="BC53" s="85">
        <f>'01_In-person Questionnaire'!AT58</f>
        <v>3</v>
      </c>
      <c r="BD53" s="85">
        <f>'01_In-person Questionnaire'!AU58</f>
        <v>0</v>
      </c>
      <c r="BE53" s="144">
        <f t="shared" si="32"/>
        <v>3</v>
      </c>
      <c r="BF53" s="144">
        <f t="shared" si="33"/>
        <v>3</v>
      </c>
      <c r="BG53" s="145">
        <f t="shared" si="34"/>
        <v>0</v>
      </c>
    </row>
    <row r="54" spans="1:59" x14ac:dyDescent="0.35">
      <c r="A54" s="74">
        <f>'01_In-person Questionnaire'!A59</f>
        <v>53</v>
      </c>
      <c r="B54" s="129">
        <f>'01_In-person Questionnaire'!C59</f>
        <v>4</v>
      </c>
      <c r="C54" s="129">
        <f>'01_In-person Questionnaire'!D59</f>
        <v>3</v>
      </c>
      <c r="D54" s="129">
        <f>'01_In-person Questionnaire'!E59</f>
        <v>3</v>
      </c>
      <c r="E54" s="129">
        <f>'01_In-person Questionnaire'!F59</f>
        <v>2</v>
      </c>
      <c r="F54" s="129">
        <f>'01_In-person Questionnaire'!G59</f>
        <v>3</v>
      </c>
      <c r="G54" s="129">
        <f>'01_In-person Questionnaire'!H59</f>
        <v>3</v>
      </c>
      <c r="H54" s="135">
        <f t="shared" si="13"/>
        <v>4.5</v>
      </c>
      <c r="I54" s="135">
        <f t="shared" si="14"/>
        <v>3.5</v>
      </c>
      <c r="J54" s="135">
        <f t="shared" si="15"/>
        <v>3.5</v>
      </c>
      <c r="K54" s="135">
        <f t="shared" si="16"/>
        <v>2.5</v>
      </c>
      <c r="L54" s="135">
        <f t="shared" si="17"/>
        <v>3.5</v>
      </c>
      <c r="M54" s="135">
        <f t="shared" si="18"/>
        <v>3.5</v>
      </c>
      <c r="N54" s="142">
        <f>'01_In-person Questionnaire'!Q59</f>
        <v>6</v>
      </c>
      <c r="O54" s="142">
        <f>'01_In-person Questionnaire'!R59</f>
        <v>6</v>
      </c>
      <c r="P54" s="142">
        <f>'01_In-person Questionnaire'!S59</f>
        <v>7</v>
      </c>
      <c r="Q54" s="142">
        <f>'01_In-person Questionnaire'!T59</f>
        <v>6</v>
      </c>
      <c r="R54" s="142">
        <f>'01_In-person Questionnaire'!U59</f>
        <v>6</v>
      </c>
      <c r="S54" s="142">
        <f>'01_In-person Questionnaire'!V59</f>
        <v>6</v>
      </c>
      <c r="T54" s="142">
        <f>'01_In-person Questionnaire'!W59</f>
        <v>7</v>
      </c>
      <c r="U54" s="76">
        <f t="shared" si="6"/>
        <v>3.7142857142857144</v>
      </c>
      <c r="V54" s="76">
        <f t="shared" si="7"/>
        <v>3.7142857142857144</v>
      </c>
      <c r="W54" s="76">
        <f t="shared" si="8"/>
        <v>4.7142857142857144</v>
      </c>
      <c r="X54" s="76">
        <f t="shared" si="9"/>
        <v>3.7142857142857144</v>
      </c>
      <c r="Y54" s="76">
        <f t="shared" si="10"/>
        <v>3.7142857142857144</v>
      </c>
      <c r="Z54" s="76">
        <f t="shared" si="11"/>
        <v>3.7142857142857144</v>
      </c>
      <c r="AA54" s="88">
        <f t="shared" si="35"/>
        <v>4.7142857142857144</v>
      </c>
      <c r="AB54" s="77">
        <f>'01_In-person Questionnaire'!AB59</f>
        <v>6</v>
      </c>
      <c r="AC54" s="77">
        <f>'01_In-person Questionnaire'!AC59</f>
        <v>6</v>
      </c>
      <c r="AD54" s="77">
        <f>'01_In-person Questionnaire'!AD59</f>
        <v>5</v>
      </c>
      <c r="AE54" s="77">
        <f>'01_In-person Questionnaire'!AE59</f>
        <v>5</v>
      </c>
      <c r="AF54" s="77">
        <f>'01_In-person Questionnaire'!AF59</f>
        <v>4</v>
      </c>
      <c r="AG54" s="77">
        <f>'01_In-person Questionnaire'!AG59</f>
        <v>6</v>
      </c>
      <c r="AH54" s="78">
        <f t="shared" si="19"/>
        <v>4.166666666666667</v>
      </c>
      <c r="AI54" s="78">
        <f t="shared" si="20"/>
        <v>4.166666666666667</v>
      </c>
      <c r="AJ54" s="78">
        <f t="shared" si="21"/>
        <v>3.166666666666667</v>
      </c>
      <c r="AK54" s="78">
        <f t="shared" si="22"/>
        <v>3.166666666666667</v>
      </c>
      <c r="AL54" s="78">
        <f t="shared" si="23"/>
        <v>2.166666666666667</v>
      </c>
      <c r="AM54" s="90">
        <f t="shared" si="24"/>
        <v>4.166666666666667</v>
      </c>
      <c r="AN54" s="80">
        <f>'01_In-person Questionnaire'!AK59</f>
        <v>3</v>
      </c>
      <c r="AO54" s="80">
        <f>'01_In-person Questionnaire'!AL59</f>
        <v>3</v>
      </c>
      <c r="AP54" s="80">
        <f>'01_In-person Questionnaire'!AM59</f>
        <v>3</v>
      </c>
      <c r="AQ54" s="124">
        <f t="shared" si="25"/>
        <v>2</v>
      </c>
      <c r="AR54" s="82">
        <f t="shared" si="26"/>
        <v>2</v>
      </c>
      <c r="AS54" s="92">
        <f t="shared" si="27"/>
        <v>2</v>
      </c>
      <c r="AT54" s="83">
        <f>'01_In-person Questionnaire'!AN59</f>
        <v>4</v>
      </c>
      <c r="AU54" s="83">
        <f>'01_In-person Questionnaire'!AO59</f>
        <v>4</v>
      </c>
      <c r="AV54" s="83">
        <f>'01_In-person Questionnaire'!AP59</f>
        <v>3</v>
      </c>
      <c r="AW54" s="83">
        <f>'01_In-person Questionnaire'!AQ59</f>
        <v>4</v>
      </c>
      <c r="AX54" s="146">
        <f t="shared" si="28"/>
        <v>2.75</v>
      </c>
      <c r="AY54" s="146">
        <f t="shared" si="29"/>
        <v>2.75</v>
      </c>
      <c r="AZ54" s="146">
        <f t="shared" si="30"/>
        <v>1.75</v>
      </c>
      <c r="BA54" s="147">
        <f t="shared" si="31"/>
        <v>2.75</v>
      </c>
      <c r="BB54" s="85">
        <f>'01_In-person Questionnaire'!AS59</f>
        <v>3</v>
      </c>
      <c r="BC54" s="85">
        <f>'01_In-person Questionnaire'!AT59</f>
        <v>3</v>
      </c>
      <c r="BD54" s="85">
        <f>'01_In-person Questionnaire'!AU59</f>
        <v>3</v>
      </c>
      <c r="BE54" s="144">
        <f t="shared" si="32"/>
        <v>2</v>
      </c>
      <c r="BF54" s="144">
        <f t="shared" si="33"/>
        <v>2</v>
      </c>
      <c r="BG54" s="145">
        <f t="shared" si="34"/>
        <v>2</v>
      </c>
    </row>
  </sheetData>
  <mergeCells count="12">
    <mergeCell ref="BF1:BG1"/>
    <mergeCell ref="C1:G1"/>
    <mergeCell ref="I1:M1"/>
    <mergeCell ref="O1:T1"/>
    <mergeCell ref="V1:AA1"/>
    <mergeCell ref="AC1:AG1"/>
    <mergeCell ref="AI1:AM1"/>
    <mergeCell ref="AO1:AP1"/>
    <mergeCell ref="AR1:AS1"/>
    <mergeCell ref="AU1:AW1"/>
    <mergeCell ref="AY1:BA1"/>
    <mergeCell ref="BC1:B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7607-3C29-4E31-BDE7-F01DDF2135D4}">
  <sheetPr>
    <tabColor theme="8" tint="0.79998168889431442"/>
  </sheetPr>
  <dimension ref="A1:AZ46"/>
  <sheetViews>
    <sheetView zoomScale="60" zoomScaleNormal="60" workbookViewId="0">
      <pane xSplit="2" ySplit="6" topLeftCell="C7" activePane="bottomRight" state="frozen"/>
      <selection pane="topRight" activeCell="D1" sqref="D1"/>
      <selection pane="bottomLeft" activeCell="A2" sqref="A2"/>
      <selection pane="bottomRight" activeCell="B3" sqref="B3"/>
    </sheetView>
  </sheetViews>
  <sheetFormatPr defaultRowHeight="14.5" x14ac:dyDescent="0.35"/>
  <cols>
    <col min="1" max="1" width="14.26953125" customWidth="1"/>
    <col min="2" max="2" width="36.7265625" customWidth="1"/>
    <col min="3" max="3" width="51.81640625" style="2" bestFit="1" customWidth="1"/>
    <col min="4" max="4" width="52.6328125" bestFit="1" customWidth="1"/>
    <col min="5" max="5" width="51" bestFit="1" customWidth="1"/>
    <col min="6" max="6" width="43.36328125" customWidth="1"/>
    <col min="7" max="7" width="36" customWidth="1"/>
    <col min="8" max="8" width="44.7265625" customWidth="1"/>
    <col min="9" max="9" width="47.6328125" customWidth="1"/>
    <col min="10" max="10" width="46.6328125" customWidth="1"/>
    <col min="11" max="11" width="45.36328125" customWidth="1"/>
    <col min="12" max="12" width="57.6328125" customWidth="1"/>
    <col min="13" max="13" width="45" customWidth="1"/>
    <col min="14" max="14" width="47.6328125" style="2" customWidth="1"/>
    <col min="15" max="15" width="30.26953125" customWidth="1"/>
    <col min="16" max="16" width="35.36328125" customWidth="1"/>
    <col min="17" max="17" width="16.08984375" bestFit="1" customWidth="1"/>
    <col min="18" max="18" width="10" bestFit="1" customWidth="1"/>
    <col min="19" max="19" width="24" bestFit="1" customWidth="1"/>
    <col min="20" max="20" width="14" bestFit="1" customWidth="1"/>
    <col min="21" max="21" width="12.7265625" bestFit="1" customWidth="1"/>
    <col min="22" max="22" width="15.36328125" bestFit="1" customWidth="1"/>
  </cols>
  <sheetData>
    <row r="1" spans="1:52" x14ac:dyDescent="0.35">
      <c r="A1" s="40" t="s">
        <v>418</v>
      </c>
      <c r="B1" s="41" t="s">
        <v>388</v>
      </c>
      <c r="C1" s="42"/>
      <c r="D1" s="2"/>
      <c r="E1" s="2"/>
      <c r="F1" s="2"/>
      <c r="G1" s="2"/>
      <c r="H1" s="2"/>
      <c r="I1" s="2"/>
      <c r="J1" s="2"/>
      <c r="K1" s="2"/>
      <c r="L1" s="2"/>
      <c r="M1" s="2"/>
      <c r="O1" s="2"/>
      <c r="P1" s="2"/>
      <c r="Q1" s="2"/>
      <c r="R1" s="2"/>
      <c r="AA1" s="2"/>
      <c r="AB1" s="2"/>
      <c r="AC1" s="2"/>
      <c r="AD1" s="2"/>
      <c r="AK1" s="2"/>
      <c r="AV1" s="2"/>
      <c r="AZ1" s="2"/>
    </row>
    <row r="2" spans="1:52" x14ac:dyDescent="0.35">
      <c r="A2" s="40" t="s">
        <v>422</v>
      </c>
      <c r="B2" s="41" t="s">
        <v>423</v>
      </c>
      <c r="C2" s="42"/>
      <c r="D2" s="2"/>
      <c r="E2" s="2"/>
      <c r="F2" s="2"/>
      <c r="G2" s="2"/>
      <c r="H2" s="2"/>
      <c r="I2" s="2"/>
      <c r="J2" s="2"/>
      <c r="K2" s="2"/>
      <c r="L2" s="2"/>
      <c r="M2" s="2"/>
      <c r="O2" s="2"/>
      <c r="P2" s="2"/>
      <c r="Q2" s="2"/>
      <c r="R2" s="2"/>
      <c r="AA2" s="2"/>
      <c r="AB2" s="2"/>
      <c r="AC2" s="2"/>
      <c r="AD2" s="2"/>
      <c r="AK2" s="2"/>
      <c r="AV2" s="2"/>
      <c r="AZ2" s="2"/>
    </row>
    <row r="3" spans="1:52" x14ac:dyDescent="0.35">
      <c r="A3" s="40" t="s">
        <v>377</v>
      </c>
      <c r="B3" s="43">
        <v>46157</v>
      </c>
      <c r="C3" s="42"/>
      <c r="D3" s="2"/>
      <c r="E3" s="2"/>
      <c r="F3" s="2"/>
      <c r="G3" s="2"/>
      <c r="H3" s="2"/>
      <c r="I3" s="2"/>
      <c r="J3" s="2"/>
      <c r="K3" s="2"/>
      <c r="L3" s="2"/>
      <c r="M3" s="2"/>
      <c r="O3" s="2"/>
      <c r="P3" s="2"/>
      <c r="Q3" s="2"/>
      <c r="R3" s="2"/>
      <c r="AA3" s="2"/>
      <c r="AB3" s="2"/>
      <c r="AC3" s="2"/>
      <c r="AD3" s="2"/>
      <c r="AK3" s="2"/>
      <c r="AV3" s="2"/>
      <c r="AZ3" s="2"/>
    </row>
    <row r="4" spans="1:52" x14ac:dyDescent="0.35">
      <c r="A4" s="40" t="s">
        <v>378</v>
      </c>
      <c r="B4" s="44">
        <v>45118</v>
      </c>
      <c r="C4" s="42"/>
      <c r="D4" s="2"/>
      <c r="E4" s="2"/>
      <c r="F4" s="2"/>
      <c r="G4" s="2"/>
      <c r="H4" s="2"/>
      <c r="I4" s="2"/>
      <c r="J4" s="2"/>
      <c r="K4" s="2"/>
      <c r="L4" s="2"/>
      <c r="M4" s="2"/>
      <c r="O4" s="2"/>
      <c r="P4" s="2"/>
      <c r="Q4" s="2"/>
      <c r="R4" s="2"/>
      <c r="AA4" s="2"/>
      <c r="AB4" s="2"/>
      <c r="AC4" s="2"/>
      <c r="AD4" s="2"/>
      <c r="AK4" s="2"/>
      <c r="AV4" s="2"/>
      <c r="AZ4" s="2"/>
    </row>
    <row r="5" spans="1:52" x14ac:dyDescent="0.35">
      <c r="A5" s="1"/>
      <c r="B5" s="2"/>
      <c r="D5" s="2"/>
      <c r="E5" s="2"/>
      <c r="F5" s="2"/>
      <c r="G5" s="2"/>
      <c r="H5" s="2"/>
      <c r="I5" s="2"/>
      <c r="J5" s="2"/>
      <c r="K5" s="2"/>
      <c r="L5" s="2"/>
      <c r="M5" s="2"/>
      <c r="O5" s="2"/>
      <c r="P5" s="2"/>
      <c r="Q5" s="2"/>
      <c r="R5" s="2"/>
      <c r="AA5" s="2"/>
      <c r="AB5" s="2"/>
      <c r="AC5" s="2"/>
      <c r="AD5" s="2"/>
      <c r="AK5" s="2"/>
      <c r="AV5" s="2"/>
      <c r="AZ5" s="2"/>
    </row>
    <row r="6" spans="1:52" s="11" customFormat="1" ht="94.4" customHeight="1" x14ac:dyDescent="0.35">
      <c r="A6" s="35" t="s">
        <v>441</v>
      </c>
      <c r="B6" s="35" t="s">
        <v>376</v>
      </c>
      <c r="C6" s="217" t="s">
        <v>375</v>
      </c>
      <c r="D6" s="217"/>
      <c r="E6" s="217"/>
      <c r="F6" s="217"/>
      <c r="G6" s="217"/>
      <c r="H6" s="217"/>
      <c r="I6" s="218" t="s">
        <v>374</v>
      </c>
      <c r="J6" s="219"/>
      <c r="K6" s="219"/>
      <c r="L6" s="219"/>
      <c r="M6" s="219"/>
      <c r="N6" s="220"/>
      <c r="O6" s="35" t="s">
        <v>373</v>
      </c>
      <c r="P6" s="35" t="s">
        <v>372</v>
      </c>
      <c r="Q6" s="217" t="s">
        <v>429</v>
      </c>
      <c r="R6" s="217"/>
      <c r="S6" s="217"/>
      <c r="T6" s="217"/>
      <c r="U6" s="217"/>
      <c r="V6" s="217"/>
    </row>
    <row r="7" spans="1:52" s="11" customFormat="1" ht="37.4" customHeight="1" x14ac:dyDescent="0.35">
      <c r="A7" s="35"/>
      <c r="B7" s="35"/>
      <c r="C7" s="36" t="s">
        <v>355</v>
      </c>
      <c r="D7" s="36" t="s">
        <v>371</v>
      </c>
      <c r="E7" s="36" t="s">
        <v>362</v>
      </c>
      <c r="F7" s="36" t="s">
        <v>359</v>
      </c>
      <c r="G7" s="36" t="s">
        <v>364</v>
      </c>
      <c r="H7" s="36" t="s">
        <v>434</v>
      </c>
      <c r="I7" s="35" t="s">
        <v>435</v>
      </c>
      <c r="J7" s="35" t="s">
        <v>437</v>
      </c>
      <c r="K7" s="35" t="s">
        <v>360</v>
      </c>
      <c r="L7" s="35" t="s">
        <v>436</v>
      </c>
      <c r="M7" s="35" t="s">
        <v>367</v>
      </c>
      <c r="N7" s="35" t="s">
        <v>434</v>
      </c>
      <c r="O7" s="35"/>
      <c r="P7" s="35"/>
      <c r="Q7" s="35" t="s">
        <v>430</v>
      </c>
      <c r="R7" s="35" t="s">
        <v>431</v>
      </c>
      <c r="S7" s="35" t="s">
        <v>432</v>
      </c>
      <c r="T7" s="35" t="s">
        <v>433</v>
      </c>
      <c r="U7" s="35" t="s">
        <v>20</v>
      </c>
      <c r="V7" s="35" t="s">
        <v>18</v>
      </c>
    </row>
    <row r="8" spans="1:52" x14ac:dyDescent="0.35">
      <c r="A8" s="5">
        <v>1</v>
      </c>
      <c r="B8" s="5" t="s">
        <v>368</v>
      </c>
      <c r="C8" s="6" t="s">
        <v>355</v>
      </c>
      <c r="D8" s="5"/>
      <c r="E8" s="5"/>
      <c r="F8" s="5" t="s">
        <v>359</v>
      </c>
      <c r="G8" s="5"/>
      <c r="H8" s="5"/>
      <c r="I8" s="5" t="s">
        <v>435</v>
      </c>
      <c r="J8" s="5"/>
      <c r="K8" s="5"/>
      <c r="L8" s="5" t="s">
        <v>436</v>
      </c>
      <c r="M8" s="5" t="s">
        <v>367</v>
      </c>
      <c r="N8" s="6"/>
      <c r="O8" s="5">
        <v>3</v>
      </c>
      <c r="P8" s="5">
        <v>5</v>
      </c>
      <c r="Q8" s="5">
        <v>4</v>
      </c>
      <c r="R8" s="5">
        <v>1</v>
      </c>
      <c r="S8" s="5">
        <v>5</v>
      </c>
      <c r="T8" s="5">
        <v>3</v>
      </c>
      <c r="U8" s="5">
        <v>2</v>
      </c>
      <c r="V8" s="5">
        <v>6</v>
      </c>
    </row>
    <row r="9" spans="1:52" x14ac:dyDescent="0.35">
      <c r="A9" s="5">
        <v>2</v>
      </c>
      <c r="B9" s="5" t="s">
        <v>356</v>
      </c>
      <c r="C9" s="6" t="s">
        <v>355</v>
      </c>
      <c r="D9" s="5"/>
      <c r="E9" s="5"/>
      <c r="F9" s="5"/>
      <c r="G9" s="5"/>
      <c r="H9" s="5"/>
      <c r="I9" s="5" t="s">
        <v>435</v>
      </c>
      <c r="J9" s="5"/>
      <c r="K9" s="5"/>
      <c r="L9" s="5"/>
      <c r="M9" s="5" t="s">
        <v>367</v>
      </c>
      <c r="N9" s="6"/>
      <c r="O9" s="5">
        <v>2</v>
      </c>
      <c r="P9" s="5">
        <v>5</v>
      </c>
      <c r="Q9" s="5">
        <v>4</v>
      </c>
      <c r="R9" s="5">
        <v>1</v>
      </c>
      <c r="S9" s="5">
        <v>6</v>
      </c>
      <c r="T9" s="5">
        <v>3</v>
      </c>
      <c r="U9" s="5">
        <v>2</v>
      </c>
      <c r="V9" s="5">
        <v>5</v>
      </c>
    </row>
    <row r="10" spans="1:52" x14ac:dyDescent="0.35">
      <c r="A10" s="5">
        <v>3</v>
      </c>
      <c r="B10" s="5" t="s">
        <v>368</v>
      </c>
      <c r="C10" s="6" t="s">
        <v>355</v>
      </c>
      <c r="D10" s="5" t="s">
        <v>371</v>
      </c>
      <c r="E10" s="5"/>
      <c r="F10" s="5"/>
      <c r="G10" s="5"/>
      <c r="H10" s="5"/>
      <c r="I10" s="5" t="s">
        <v>435</v>
      </c>
      <c r="J10" s="5"/>
      <c r="K10" s="5"/>
      <c r="L10" s="5" t="s">
        <v>436</v>
      </c>
      <c r="M10" s="5" t="s">
        <v>367</v>
      </c>
      <c r="N10" s="6"/>
      <c r="O10" s="5">
        <v>4</v>
      </c>
      <c r="P10" s="5">
        <v>5</v>
      </c>
      <c r="Q10" s="5">
        <v>2</v>
      </c>
      <c r="R10" s="5">
        <v>1</v>
      </c>
      <c r="S10" s="5">
        <v>6</v>
      </c>
      <c r="T10" s="5">
        <v>5</v>
      </c>
      <c r="U10" s="5">
        <v>3</v>
      </c>
      <c r="V10" s="5">
        <v>4</v>
      </c>
    </row>
    <row r="11" spans="1:52" x14ac:dyDescent="0.35">
      <c r="A11" s="5">
        <v>4</v>
      </c>
      <c r="B11" s="5" t="s">
        <v>368</v>
      </c>
      <c r="C11" s="6" t="s">
        <v>355</v>
      </c>
      <c r="D11" s="5" t="s">
        <v>371</v>
      </c>
      <c r="E11" s="5"/>
      <c r="F11" s="5" t="s">
        <v>359</v>
      </c>
      <c r="G11" s="5"/>
      <c r="H11" s="5"/>
      <c r="I11" s="5" t="s">
        <v>435</v>
      </c>
      <c r="J11" s="5" t="s">
        <v>437</v>
      </c>
      <c r="K11" s="5"/>
      <c r="L11" s="5"/>
      <c r="M11" s="5" t="s">
        <v>367</v>
      </c>
      <c r="N11" s="6"/>
      <c r="O11" s="5">
        <v>3</v>
      </c>
      <c r="P11" s="5">
        <v>5</v>
      </c>
      <c r="Q11" s="5">
        <v>4</v>
      </c>
      <c r="R11" s="5">
        <v>1</v>
      </c>
      <c r="S11" s="5">
        <v>3</v>
      </c>
      <c r="T11" s="5">
        <v>6</v>
      </c>
      <c r="U11" s="5">
        <v>2</v>
      </c>
      <c r="V11" s="5">
        <v>5</v>
      </c>
    </row>
    <row r="12" spans="1:52" x14ac:dyDescent="0.35">
      <c r="A12" s="5">
        <v>5</v>
      </c>
      <c r="B12" s="5" t="s">
        <v>356</v>
      </c>
      <c r="C12" s="6" t="s">
        <v>355</v>
      </c>
      <c r="D12" s="5"/>
      <c r="E12" s="5"/>
      <c r="F12" s="5" t="s">
        <v>359</v>
      </c>
      <c r="G12" s="5"/>
      <c r="H12" s="5"/>
      <c r="I12" s="5" t="s">
        <v>435</v>
      </c>
      <c r="J12" s="5"/>
      <c r="K12" s="5"/>
      <c r="L12" s="5" t="s">
        <v>436</v>
      </c>
      <c r="M12" s="5" t="s">
        <v>367</v>
      </c>
      <c r="N12" s="6"/>
      <c r="O12" s="5">
        <v>5</v>
      </c>
      <c r="P12" s="5">
        <v>5</v>
      </c>
      <c r="Q12" s="5">
        <v>4</v>
      </c>
      <c r="R12" s="5">
        <v>1</v>
      </c>
      <c r="S12" s="5">
        <v>6</v>
      </c>
      <c r="T12" s="5">
        <v>5</v>
      </c>
      <c r="U12" s="5">
        <v>2</v>
      </c>
      <c r="V12" s="5">
        <v>3</v>
      </c>
    </row>
    <row r="13" spans="1:52" x14ac:dyDescent="0.35">
      <c r="A13" s="5">
        <v>6</v>
      </c>
      <c r="B13" s="5" t="s">
        <v>358</v>
      </c>
      <c r="C13" s="6" t="s">
        <v>355</v>
      </c>
      <c r="D13" s="5"/>
      <c r="E13" s="5"/>
      <c r="F13" s="5"/>
      <c r="G13" s="5"/>
      <c r="H13" s="5"/>
      <c r="I13" s="5" t="s">
        <v>365</v>
      </c>
      <c r="J13" s="5"/>
      <c r="K13" s="5"/>
      <c r="L13" s="5"/>
      <c r="M13" s="5"/>
      <c r="N13" s="6"/>
      <c r="O13" s="5">
        <v>3</v>
      </c>
      <c r="P13" s="5">
        <v>5</v>
      </c>
      <c r="Q13" s="5">
        <v>6</v>
      </c>
      <c r="R13" s="5">
        <v>3</v>
      </c>
      <c r="S13" s="5">
        <v>5</v>
      </c>
      <c r="T13" s="5">
        <v>2</v>
      </c>
      <c r="U13" s="5">
        <v>1</v>
      </c>
      <c r="V13" s="5">
        <v>4</v>
      </c>
    </row>
    <row r="14" spans="1:52" x14ac:dyDescent="0.35">
      <c r="A14" s="5">
        <v>7</v>
      </c>
      <c r="B14" s="5" t="s">
        <v>366</v>
      </c>
      <c r="C14" s="6" t="s">
        <v>355</v>
      </c>
      <c r="D14" s="5"/>
      <c r="E14" s="5"/>
      <c r="F14" s="5" t="s">
        <v>359</v>
      </c>
      <c r="G14" s="5"/>
      <c r="H14" s="5"/>
      <c r="I14" s="5"/>
      <c r="J14" s="5"/>
      <c r="K14" s="5"/>
      <c r="L14" s="5" t="s">
        <v>436</v>
      </c>
      <c r="M14" s="5" t="s">
        <v>367</v>
      </c>
      <c r="N14" s="6"/>
      <c r="O14" s="5">
        <v>3</v>
      </c>
      <c r="P14" s="5">
        <v>3</v>
      </c>
      <c r="Q14" s="5">
        <v>2</v>
      </c>
      <c r="R14" s="5">
        <v>1</v>
      </c>
      <c r="S14" s="5">
        <v>6</v>
      </c>
      <c r="T14" s="5">
        <v>4</v>
      </c>
      <c r="U14" s="5">
        <v>3</v>
      </c>
      <c r="V14" s="5">
        <v>5</v>
      </c>
    </row>
    <row r="15" spans="1:52" x14ac:dyDescent="0.35">
      <c r="A15" s="5">
        <v>8</v>
      </c>
      <c r="B15" s="5" t="s">
        <v>356</v>
      </c>
      <c r="C15" s="6" t="s">
        <v>355</v>
      </c>
      <c r="D15" s="5"/>
      <c r="E15" s="5"/>
      <c r="F15" s="5"/>
      <c r="G15" s="5"/>
      <c r="H15" s="5"/>
      <c r="I15" s="5"/>
      <c r="J15" s="5" t="s">
        <v>437</v>
      </c>
      <c r="K15" s="5"/>
      <c r="L15" s="5" t="s">
        <v>354</v>
      </c>
      <c r="M15" s="5"/>
      <c r="N15" s="6"/>
      <c r="O15" s="5">
        <v>4</v>
      </c>
      <c r="P15" s="5">
        <v>5</v>
      </c>
      <c r="Q15" s="5">
        <v>2</v>
      </c>
      <c r="R15" s="5">
        <v>6</v>
      </c>
      <c r="S15" s="5">
        <v>5</v>
      </c>
      <c r="T15" s="5">
        <v>3</v>
      </c>
      <c r="U15" s="5">
        <v>1</v>
      </c>
      <c r="V15" s="5">
        <v>4</v>
      </c>
    </row>
    <row r="16" spans="1:52" x14ac:dyDescent="0.35">
      <c r="A16" s="5">
        <v>9</v>
      </c>
      <c r="B16" s="5" t="s">
        <v>356</v>
      </c>
      <c r="C16" s="6" t="s">
        <v>355</v>
      </c>
      <c r="D16" s="5"/>
      <c r="E16" s="5"/>
      <c r="F16" s="5" t="s">
        <v>359</v>
      </c>
      <c r="G16" s="5"/>
      <c r="H16" s="5"/>
      <c r="I16" s="5" t="s">
        <v>435</v>
      </c>
      <c r="J16" s="5"/>
      <c r="K16" s="5"/>
      <c r="L16" s="5"/>
      <c r="M16" s="5" t="s">
        <v>367</v>
      </c>
      <c r="N16" s="6"/>
      <c r="O16" s="5">
        <v>4</v>
      </c>
      <c r="P16" s="5">
        <v>5</v>
      </c>
      <c r="Q16" s="5">
        <v>1</v>
      </c>
      <c r="R16" s="5">
        <v>2</v>
      </c>
      <c r="S16" s="5">
        <v>6</v>
      </c>
      <c r="T16" s="5">
        <v>5</v>
      </c>
      <c r="U16" s="5">
        <v>3</v>
      </c>
      <c r="V16" s="5">
        <v>4</v>
      </c>
    </row>
    <row r="17" spans="1:22" x14ac:dyDescent="0.35">
      <c r="A17" s="5">
        <v>10</v>
      </c>
      <c r="B17" s="5" t="s">
        <v>366</v>
      </c>
      <c r="C17" s="6" t="s">
        <v>355</v>
      </c>
      <c r="D17" s="5"/>
      <c r="E17" s="5"/>
      <c r="F17" s="5"/>
      <c r="G17" s="5"/>
      <c r="H17" s="5"/>
      <c r="I17" s="5"/>
      <c r="J17" s="5"/>
      <c r="K17" s="5"/>
      <c r="L17" s="5" t="s">
        <v>436</v>
      </c>
      <c r="M17" s="5" t="s">
        <v>367</v>
      </c>
      <c r="N17" s="6"/>
      <c r="O17" s="5">
        <v>4</v>
      </c>
      <c r="P17" s="5">
        <v>4</v>
      </c>
      <c r="Q17" s="5">
        <v>5</v>
      </c>
      <c r="R17" s="5">
        <v>1</v>
      </c>
      <c r="S17" s="5">
        <v>6</v>
      </c>
      <c r="T17" s="5">
        <v>4</v>
      </c>
      <c r="U17" s="5">
        <v>2</v>
      </c>
      <c r="V17" s="5">
        <v>3</v>
      </c>
    </row>
    <row r="18" spans="1:22" x14ac:dyDescent="0.35">
      <c r="A18" s="5">
        <v>11</v>
      </c>
      <c r="B18" s="5" t="s">
        <v>356</v>
      </c>
      <c r="C18" s="6" t="s">
        <v>355</v>
      </c>
      <c r="D18" s="5" t="s">
        <v>371</v>
      </c>
      <c r="E18" s="5"/>
      <c r="F18" s="5" t="s">
        <v>359</v>
      </c>
      <c r="G18" s="5" t="s">
        <v>364</v>
      </c>
      <c r="H18" s="5"/>
      <c r="I18" s="5" t="s">
        <v>435</v>
      </c>
      <c r="J18" s="5" t="s">
        <v>437</v>
      </c>
      <c r="K18" s="5"/>
      <c r="L18" s="5" t="s">
        <v>436</v>
      </c>
      <c r="M18" s="5" t="s">
        <v>367</v>
      </c>
      <c r="N18" s="6"/>
      <c r="O18" s="5">
        <v>4</v>
      </c>
      <c r="P18" s="5">
        <v>5</v>
      </c>
      <c r="Q18" s="5">
        <v>5</v>
      </c>
      <c r="R18" s="5">
        <v>1</v>
      </c>
      <c r="S18" s="5">
        <v>6</v>
      </c>
      <c r="T18" s="5">
        <v>2</v>
      </c>
      <c r="U18" s="5">
        <v>4</v>
      </c>
      <c r="V18" s="5">
        <v>3</v>
      </c>
    </row>
    <row r="19" spans="1:22" x14ac:dyDescent="0.35">
      <c r="A19" s="5">
        <v>12</v>
      </c>
      <c r="B19" s="5" t="s">
        <v>356</v>
      </c>
      <c r="C19" s="6" t="s">
        <v>355</v>
      </c>
      <c r="D19" s="5"/>
      <c r="E19" s="5"/>
      <c r="F19" s="5"/>
      <c r="G19" s="5"/>
      <c r="H19" s="5"/>
      <c r="I19" s="5"/>
      <c r="J19" s="5"/>
      <c r="K19" s="5"/>
      <c r="L19" s="5" t="s">
        <v>436</v>
      </c>
      <c r="M19" s="5" t="s">
        <v>367</v>
      </c>
      <c r="N19" s="6"/>
      <c r="O19" s="5">
        <v>2</v>
      </c>
      <c r="P19" s="5">
        <v>4</v>
      </c>
      <c r="Q19" s="5">
        <v>5</v>
      </c>
      <c r="R19" s="5">
        <v>3</v>
      </c>
      <c r="S19" s="5">
        <v>4</v>
      </c>
      <c r="T19" s="5">
        <v>2</v>
      </c>
      <c r="U19" s="5">
        <v>1</v>
      </c>
      <c r="V19" s="5">
        <v>6</v>
      </c>
    </row>
    <row r="20" spans="1:22" x14ac:dyDescent="0.35">
      <c r="A20" s="5">
        <v>13</v>
      </c>
      <c r="B20" s="5" t="s">
        <v>366</v>
      </c>
      <c r="C20" s="6" t="s">
        <v>355</v>
      </c>
      <c r="D20" s="5"/>
      <c r="E20" s="5"/>
      <c r="F20" s="5"/>
      <c r="G20" s="5"/>
      <c r="H20" s="5"/>
      <c r="I20" s="5"/>
      <c r="J20" s="5"/>
      <c r="K20" s="5"/>
      <c r="L20" s="5" t="s">
        <v>354</v>
      </c>
      <c r="M20" s="5"/>
      <c r="N20" s="6"/>
      <c r="O20" s="5">
        <v>3</v>
      </c>
      <c r="P20" s="5">
        <v>5</v>
      </c>
      <c r="Q20" s="5">
        <v>3</v>
      </c>
      <c r="R20" s="5">
        <v>1</v>
      </c>
      <c r="S20" s="5">
        <v>6</v>
      </c>
      <c r="T20" s="5">
        <v>4</v>
      </c>
      <c r="U20" s="5">
        <v>2</v>
      </c>
      <c r="V20" s="5">
        <v>5</v>
      </c>
    </row>
    <row r="21" spans="1:22" x14ac:dyDescent="0.35">
      <c r="A21" s="5">
        <v>14</v>
      </c>
      <c r="B21" s="5" t="s">
        <v>356</v>
      </c>
      <c r="C21" s="6" t="s">
        <v>355</v>
      </c>
      <c r="D21" s="5"/>
      <c r="E21" s="5"/>
      <c r="F21" s="5" t="s">
        <v>359</v>
      </c>
      <c r="G21" s="5"/>
      <c r="H21" s="5"/>
      <c r="I21" s="5" t="s">
        <v>435</v>
      </c>
      <c r="J21" s="5"/>
      <c r="K21" s="5"/>
      <c r="L21" s="5"/>
      <c r="M21" s="5" t="s">
        <v>438</v>
      </c>
      <c r="N21" s="6" t="s">
        <v>439</v>
      </c>
      <c r="O21" s="5">
        <v>4</v>
      </c>
      <c r="P21" s="5">
        <v>5</v>
      </c>
      <c r="Q21" s="5">
        <v>2</v>
      </c>
      <c r="R21" s="5">
        <v>1</v>
      </c>
      <c r="S21" s="5">
        <v>5</v>
      </c>
      <c r="T21" s="5">
        <v>4</v>
      </c>
      <c r="U21" s="5">
        <v>3</v>
      </c>
      <c r="V21" s="5">
        <v>6</v>
      </c>
    </row>
    <row r="22" spans="1:22" x14ac:dyDescent="0.35">
      <c r="A22" s="5">
        <v>15</v>
      </c>
      <c r="B22" s="5" t="s">
        <v>356</v>
      </c>
      <c r="C22" s="6" t="s">
        <v>355</v>
      </c>
      <c r="D22" s="5"/>
      <c r="E22" s="5"/>
      <c r="F22" s="5"/>
      <c r="G22" s="5"/>
      <c r="H22" s="5"/>
      <c r="I22" s="5"/>
      <c r="J22" s="5"/>
      <c r="K22" s="5" t="s">
        <v>360</v>
      </c>
      <c r="L22" s="5"/>
      <c r="M22" s="5"/>
      <c r="N22" s="6"/>
      <c r="O22" s="5">
        <v>3</v>
      </c>
      <c r="P22" s="5">
        <v>4</v>
      </c>
      <c r="Q22" s="5">
        <v>4</v>
      </c>
      <c r="R22" s="5">
        <v>5</v>
      </c>
      <c r="S22" s="5">
        <v>6</v>
      </c>
      <c r="T22" s="5">
        <v>2</v>
      </c>
      <c r="U22" s="5">
        <v>3</v>
      </c>
      <c r="V22" s="5">
        <v>1</v>
      </c>
    </row>
    <row r="23" spans="1:22" x14ac:dyDescent="0.35">
      <c r="A23" s="5">
        <v>16</v>
      </c>
      <c r="B23" s="5" t="s">
        <v>356</v>
      </c>
      <c r="C23" s="6" t="s">
        <v>355</v>
      </c>
      <c r="D23" s="5"/>
      <c r="E23" s="5"/>
      <c r="F23" s="5"/>
      <c r="G23" s="5"/>
      <c r="H23" s="5"/>
      <c r="I23" s="5"/>
      <c r="J23" s="5"/>
      <c r="K23" s="5"/>
      <c r="L23" s="5"/>
      <c r="M23" s="5" t="s">
        <v>367</v>
      </c>
      <c r="N23" s="6"/>
      <c r="O23" s="5">
        <v>3</v>
      </c>
      <c r="P23" s="5">
        <v>4</v>
      </c>
      <c r="Q23" s="5">
        <v>4</v>
      </c>
      <c r="R23" s="5">
        <v>3</v>
      </c>
      <c r="S23" s="5">
        <v>1</v>
      </c>
      <c r="T23" s="5">
        <v>2</v>
      </c>
      <c r="U23" s="5">
        <v>6</v>
      </c>
      <c r="V23" s="5">
        <v>5</v>
      </c>
    </row>
    <row r="24" spans="1:22" x14ac:dyDescent="0.35">
      <c r="A24" s="5">
        <v>17</v>
      </c>
      <c r="B24" s="5" t="s">
        <v>356</v>
      </c>
      <c r="C24" s="6" t="s">
        <v>355</v>
      </c>
      <c r="D24" s="5"/>
      <c r="E24" s="5"/>
      <c r="F24" s="5"/>
      <c r="G24" s="5"/>
      <c r="H24" s="5"/>
      <c r="I24" s="5" t="s">
        <v>365</v>
      </c>
      <c r="J24" s="5"/>
      <c r="K24" s="5"/>
      <c r="L24" s="5"/>
      <c r="M24" s="5"/>
      <c r="N24" s="6"/>
      <c r="O24" s="5">
        <v>4</v>
      </c>
      <c r="P24" s="5">
        <v>1</v>
      </c>
      <c r="Q24" s="5">
        <v>2</v>
      </c>
      <c r="R24" s="5">
        <v>4</v>
      </c>
      <c r="S24" s="5">
        <v>6</v>
      </c>
      <c r="T24" s="5">
        <v>5</v>
      </c>
      <c r="U24" s="5">
        <v>1</v>
      </c>
      <c r="V24" s="5">
        <v>3</v>
      </c>
    </row>
    <row r="25" spans="1:22" x14ac:dyDescent="0.35">
      <c r="A25" s="5">
        <v>18</v>
      </c>
      <c r="B25" s="5" t="s">
        <v>356</v>
      </c>
      <c r="C25" s="6" t="s">
        <v>355</v>
      </c>
      <c r="D25" s="5"/>
      <c r="E25" s="5"/>
      <c r="F25" s="5"/>
      <c r="G25" s="5" t="s">
        <v>364</v>
      </c>
      <c r="H25" s="5"/>
      <c r="I25" s="5" t="s">
        <v>435</v>
      </c>
      <c r="J25" s="5"/>
      <c r="K25" s="5"/>
      <c r="L25" s="5" t="s">
        <v>436</v>
      </c>
      <c r="M25" s="5" t="s">
        <v>367</v>
      </c>
      <c r="N25" s="6"/>
      <c r="O25" s="5">
        <v>3</v>
      </c>
      <c r="P25" s="5">
        <v>4</v>
      </c>
      <c r="Q25" s="5">
        <v>5</v>
      </c>
      <c r="R25" s="5">
        <v>4</v>
      </c>
      <c r="S25" s="5">
        <v>6</v>
      </c>
      <c r="T25" s="5">
        <v>1</v>
      </c>
      <c r="U25" s="5">
        <v>2</v>
      </c>
      <c r="V25" s="5">
        <v>3</v>
      </c>
    </row>
    <row r="26" spans="1:22" x14ac:dyDescent="0.35">
      <c r="A26" s="5">
        <v>19</v>
      </c>
      <c r="B26" s="5" t="s">
        <v>366</v>
      </c>
      <c r="C26" s="6" t="s">
        <v>355</v>
      </c>
      <c r="D26" s="5"/>
      <c r="E26" s="5"/>
      <c r="F26" s="5" t="s">
        <v>359</v>
      </c>
      <c r="G26" s="5"/>
      <c r="H26" s="5"/>
      <c r="I26" s="5" t="s">
        <v>435</v>
      </c>
      <c r="J26" s="5"/>
      <c r="K26" s="5"/>
      <c r="L26" s="5" t="s">
        <v>436</v>
      </c>
      <c r="M26" s="5" t="s">
        <v>367</v>
      </c>
      <c r="N26" s="6"/>
      <c r="O26" s="5">
        <v>4</v>
      </c>
      <c r="P26" s="5">
        <v>5</v>
      </c>
      <c r="Q26" s="5">
        <v>4</v>
      </c>
      <c r="R26" s="5">
        <v>1</v>
      </c>
      <c r="S26" s="5">
        <v>6</v>
      </c>
      <c r="T26" s="5">
        <v>2</v>
      </c>
      <c r="U26" s="5">
        <v>3</v>
      </c>
      <c r="V26" s="5">
        <v>5</v>
      </c>
    </row>
    <row r="27" spans="1:22" x14ac:dyDescent="0.35">
      <c r="A27" s="5">
        <v>20</v>
      </c>
      <c r="B27" s="5" t="s">
        <v>368</v>
      </c>
      <c r="C27" s="6" t="s">
        <v>355</v>
      </c>
      <c r="D27" s="5"/>
      <c r="E27" s="5"/>
      <c r="F27" s="5"/>
      <c r="G27" s="5"/>
      <c r="H27" s="5"/>
      <c r="I27" s="5" t="s">
        <v>435</v>
      </c>
      <c r="J27" s="5"/>
      <c r="K27" s="5"/>
      <c r="L27" s="5"/>
      <c r="M27" s="5" t="s">
        <v>367</v>
      </c>
      <c r="N27" s="6"/>
      <c r="O27" s="5">
        <v>5</v>
      </c>
      <c r="P27" s="5">
        <v>5</v>
      </c>
      <c r="Q27" s="5">
        <v>4</v>
      </c>
      <c r="R27" s="5">
        <v>6</v>
      </c>
      <c r="S27" s="5">
        <v>2</v>
      </c>
      <c r="T27" s="5">
        <v>5</v>
      </c>
      <c r="U27" s="5">
        <v>1</v>
      </c>
      <c r="V27" s="5">
        <v>3</v>
      </c>
    </row>
    <row r="28" spans="1:22" x14ac:dyDescent="0.35">
      <c r="A28" s="5">
        <v>21</v>
      </c>
      <c r="B28" s="5" t="s">
        <v>368</v>
      </c>
      <c r="C28" s="6" t="s">
        <v>355</v>
      </c>
      <c r="D28" s="5"/>
      <c r="E28" s="5"/>
      <c r="F28" s="5"/>
      <c r="G28" s="5"/>
      <c r="H28" s="5" t="s">
        <v>370</v>
      </c>
      <c r="I28" s="5"/>
      <c r="J28" s="5"/>
      <c r="K28" s="5"/>
      <c r="L28" s="5" t="s">
        <v>436</v>
      </c>
      <c r="M28" s="5" t="s">
        <v>367</v>
      </c>
      <c r="N28" s="6"/>
      <c r="O28" s="5">
        <v>3</v>
      </c>
      <c r="P28" s="5">
        <v>5</v>
      </c>
      <c r="Q28" s="5">
        <v>5</v>
      </c>
      <c r="R28" s="5">
        <v>1</v>
      </c>
      <c r="S28" s="5">
        <v>6</v>
      </c>
      <c r="T28" s="5">
        <v>4</v>
      </c>
      <c r="U28" s="5">
        <v>2</v>
      </c>
      <c r="V28" s="5">
        <v>3</v>
      </c>
    </row>
    <row r="29" spans="1:22" x14ac:dyDescent="0.35">
      <c r="A29" s="5">
        <v>22</v>
      </c>
      <c r="B29" s="5" t="s">
        <v>366</v>
      </c>
      <c r="C29" s="6" t="s">
        <v>355</v>
      </c>
      <c r="D29" s="5"/>
      <c r="E29" s="5"/>
      <c r="F29" s="5"/>
      <c r="G29" s="5"/>
      <c r="H29" s="5"/>
      <c r="I29" s="5"/>
      <c r="J29" s="5"/>
      <c r="K29" s="5" t="s">
        <v>360</v>
      </c>
      <c r="L29" s="5"/>
      <c r="M29" s="5"/>
      <c r="N29" s="6"/>
      <c r="O29" s="5">
        <v>3</v>
      </c>
      <c r="P29" s="5">
        <v>5</v>
      </c>
      <c r="Q29" s="5">
        <v>3</v>
      </c>
      <c r="R29" s="5">
        <v>1</v>
      </c>
      <c r="S29" s="5">
        <v>5</v>
      </c>
      <c r="T29" s="5">
        <v>2</v>
      </c>
      <c r="U29" s="5">
        <v>6</v>
      </c>
      <c r="V29" s="5">
        <v>4</v>
      </c>
    </row>
    <row r="30" spans="1:22" ht="29" x14ac:dyDescent="0.35">
      <c r="A30" s="5">
        <v>23</v>
      </c>
      <c r="B30" s="5" t="s">
        <v>368</v>
      </c>
      <c r="C30" s="6" t="s">
        <v>355</v>
      </c>
      <c r="D30" s="5"/>
      <c r="E30" s="5"/>
      <c r="F30" s="5"/>
      <c r="G30" s="5"/>
      <c r="H30" s="5"/>
      <c r="I30" s="5"/>
      <c r="J30" s="5"/>
      <c r="K30" s="5"/>
      <c r="L30" s="5"/>
      <c r="M30" s="5"/>
      <c r="N30" s="6" t="s">
        <v>369</v>
      </c>
      <c r="O30" s="5">
        <v>2</v>
      </c>
      <c r="P30" s="5">
        <v>5</v>
      </c>
      <c r="Q30" s="5">
        <v>3</v>
      </c>
      <c r="R30" s="5">
        <v>1</v>
      </c>
      <c r="S30" s="5">
        <v>6</v>
      </c>
      <c r="T30" s="5">
        <v>4</v>
      </c>
      <c r="U30" s="5">
        <v>2</v>
      </c>
      <c r="V30" s="5">
        <v>5</v>
      </c>
    </row>
    <row r="31" spans="1:22" x14ac:dyDescent="0.35">
      <c r="A31" s="5">
        <v>24</v>
      </c>
      <c r="B31" s="5" t="s">
        <v>368</v>
      </c>
      <c r="C31" s="6" t="s">
        <v>355</v>
      </c>
      <c r="D31" s="5"/>
      <c r="E31" s="5"/>
      <c r="F31" s="5"/>
      <c r="G31" s="5"/>
      <c r="H31" s="5"/>
      <c r="I31" s="5" t="s">
        <v>435</v>
      </c>
      <c r="J31" s="5"/>
      <c r="K31" s="5"/>
      <c r="L31" s="5"/>
      <c r="M31" s="5" t="s">
        <v>367</v>
      </c>
      <c r="N31" s="6"/>
      <c r="O31" s="5">
        <v>3</v>
      </c>
      <c r="P31" s="5">
        <v>5</v>
      </c>
      <c r="Q31" s="5">
        <v>2</v>
      </c>
      <c r="R31" s="5">
        <v>6</v>
      </c>
      <c r="S31" s="5">
        <v>4</v>
      </c>
      <c r="T31" s="5">
        <v>3</v>
      </c>
      <c r="U31" s="5">
        <v>1</v>
      </c>
      <c r="V31" s="5">
        <v>5</v>
      </c>
    </row>
    <row r="32" spans="1:22" x14ac:dyDescent="0.35">
      <c r="A32" s="5">
        <v>25</v>
      </c>
      <c r="B32" s="5" t="s">
        <v>368</v>
      </c>
      <c r="C32" s="6" t="s">
        <v>355</v>
      </c>
      <c r="D32" s="5"/>
      <c r="E32" s="5"/>
      <c r="F32" s="5"/>
      <c r="G32" s="5"/>
      <c r="H32" s="5"/>
      <c r="I32" s="5" t="s">
        <v>365</v>
      </c>
      <c r="J32" s="5"/>
      <c r="K32" s="5"/>
      <c r="L32" s="5"/>
      <c r="M32" s="5"/>
      <c r="N32" s="6"/>
      <c r="O32" s="5">
        <v>3</v>
      </c>
      <c r="P32" s="5">
        <v>4</v>
      </c>
      <c r="Q32" s="5">
        <v>5</v>
      </c>
      <c r="R32" s="5">
        <v>2</v>
      </c>
      <c r="S32" s="5">
        <v>1</v>
      </c>
      <c r="T32" s="5">
        <v>4</v>
      </c>
      <c r="U32" s="5">
        <v>6</v>
      </c>
      <c r="V32" s="5">
        <v>3</v>
      </c>
    </row>
    <row r="33" spans="1:22" x14ac:dyDescent="0.35">
      <c r="A33" s="5">
        <v>26</v>
      </c>
      <c r="B33" s="5" t="s">
        <v>356</v>
      </c>
      <c r="C33" s="6" t="s">
        <v>355</v>
      </c>
      <c r="D33" s="5"/>
      <c r="E33" s="5"/>
      <c r="F33" s="5"/>
      <c r="G33" s="5"/>
      <c r="H33" s="5"/>
      <c r="I33" s="5"/>
      <c r="J33" s="5"/>
      <c r="K33" s="5"/>
      <c r="L33" s="5"/>
      <c r="M33" s="5" t="s">
        <v>367</v>
      </c>
      <c r="N33" s="6"/>
      <c r="O33" s="5">
        <v>2</v>
      </c>
      <c r="P33" s="5">
        <v>5</v>
      </c>
      <c r="Q33" s="5">
        <v>4</v>
      </c>
      <c r="R33" s="5">
        <v>1</v>
      </c>
      <c r="S33" s="5">
        <v>3</v>
      </c>
      <c r="T33" s="5">
        <v>6</v>
      </c>
      <c r="U33" s="5">
        <v>2</v>
      </c>
      <c r="V33" s="5">
        <v>5</v>
      </c>
    </row>
    <row r="34" spans="1:22" x14ac:dyDescent="0.35">
      <c r="A34" s="5">
        <v>27</v>
      </c>
      <c r="B34" s="5" t="s">
        <v>356</v>
      </c>
      <c r="C34" s="6" t="s">
        <v>355</v>
      </c>
      <c r="D34" s="5"/>
      <c r="E34" s="5"/>
      <c r="F34" s="5"/>
      <c r="G34" s="5"/>
      <c r="H34" s="5"/>
      <c r="I34" s="5"/>
      <c r="J34" s="5"/>
      <c r="K34" s="5"/>
      <c r="L34" s="5"/>
      <c r="M34" s="5" t="s">
        <v>367</v>
      </c>
      <c r="N34" s="6"/>
      <c r="O34" s="5">
        <v>3</v>
      </c>
      <c r="P34" s="5">
        <v>5</v>
      </c>
      <c r="Q34" s="5">
        <v>4</v>
      </c>
      <c r="R34" s="5">
        <v>1</v>
      </c>
      <c r="S34" s="5">
        <v>5</v>
      </c>
      <c r="T34" s="5">
        <v>6</v>
      </c>
      <c r="U34" s="5">
        <v>3</v>
      </c>
      <c r="V34" s="5">
        <v>2</v>
      </c>
    </row>
    <row r="35" spans="1:22" x14ac:dyDescent="0.35">
      <c r="A35" s="5">
        <v>28</v>
      </c>
      <c r="B35" s="5" t="s">
        <v>366</v>
      </c>
      <c r="C35" s="6" t="s">
        <v>355</v>
      </c>
      <c r="D35" s="5"/>
      <c r="E35" s="5"/>
      <c r="F35" s="5" t="s">
        <v>359</v>
      </c>
      <c r="G35" s="5"/>
      <c r="H35" s="5"/>
      <c r="I35" s="5"/>
      <c r="J35" s="5"/>
      <c r="K35" s="5"/>
      <c r="L35" s="5" t="s">
        <v>436</v>
      </c>
      <c r="M35" s="5" t="s">
        <v>367</v>
      </c>
      <c r="N35" s="6"/>
      <c r="O35" s="5">
        <v>3</v>
      </c>
      <c r="P35" s="5">
        <v>3</v>
      </c>
      <c r="Q35" s="5">
        <v>2</v>
      </c>
      <c r="R35" s="5">
        <v>1</v>
      </c>
      <c r="S35" s="5">
        <v>5</v>
      </c>
      <c r="T35" s="5">
        <v>3</v>
      </c>
      <c r="U35" s="5">
        <v>6</v>
      </c>
      <c r="V35" s="5">
        <v>4</v>
      </c>
    </row>
    <row r="36" spans="1:22" x14ac:dyDescent="0.35">
      <c r="A36" s="5">
        <v>29</v>
      </c>
      <c r="B36" s="5" t="s">
        <v>356</v>
      </c>
      <c r="C36" s="6" t="s">
        <v>355</v>
      </c>
      <c r="D36" s="5"/>
      <c r="E36" s="5"/>
      <c r="F36" s="5"/>
      <c r="G36" s="5"/>
      <c r="H36" s="5"/>
      <c r="I36" s="5" t="s">
        <v>365</v>
      </c>
      <c r="J36" s="5"/>
      <c r="K36" s="5"/>
      <c r="L36" s="5"/>
      <c r="M36" s="5"/>
      <c r="N36" s="6"/>
      <c r="O36" s="5">
        <v>4</v>
      </c>
      <c r="P36" s="5">
        <v>3</v>
      </c>
      <c r="Q36" s="5">
        <v>5</v>
      </c>
      <c r="R36" s="5">
        <v>4</v>
      </c>
      <c r="S36" s="5">
        <v>6</v>
      </c>
      <c r="T36" s="5">
        <v>2</v>
      </c>
      <c r="U36" s="5">
        <v>1</v>
      </c>
      <c r="V36" s="5">
        <v>3</v>
      </c>
    </row>
    <row r="37" spans="1:22" x14ac:dyDescent="0.35">
      <c r="A37" s="5">
        <v>30</v>
      </c>
      <c r="B37" s="5" t="s">
        <v>356</v>
      </c>
      <c r="C37" s="6" t="s">
        <v>355</v>
      </c>
      <c r="D37" s="5"/>
      <c r="E37" s="5"/>
      <c r="F37" s="5" t="s">
        <v>359</v>
      </c>
      <c r="G37" s="5"/>
      <c r="H37" s="5"/>
      <c r="I37" s="5"/>
      <c r="J37" s="5"/>
      <c r="K37" s="5"/>
      <c r="L37" s="5" t="s">
        <v>436</v>
      </c>
      <c r="M37" s="5" t="s">
        <v>367</v>
      </c>
      <c r="N37" s="6"/>
      <c r="O37" s="5">
        <v>3</v>
      </c>
      <c r="P37" s="5">
        <v>4</v>
      </c>
      <c r="Q37" s="5">
        <v>6</v>
      </c>
      <c r="R37" s="5">
        <v>1</v>
      </c>
      <c r="S37" s="5">
        <v>5</v>
      </c>
      <c r="T37" s="5">
        <v>4</v>
      </c>
      <c r="U37" s="5">
        <v>2</v>
      </c>
      <c r="V37" s="5">
        <v>3</v>
      </c>
    </row>
    <row r="38" spans="1:22" x14ac:dyDescent="0.35">
      <c r="A38" s="5">
        <v>31</v>
      </c>
      <c r="B38" s="5" t="s">
        <v>356</v>
      </c>
      <c r="C38" s="6" t="s">
        <v>355</v>
      </c>
      <c r="D38" s="5"/>
      <c r="E38" s="5"/>
      <c r="F38" s="5" t="s">
        <v>359</v>
      </c>
      <c r="G38" s="5" t="s">
        <v>364</v>
      </c>
      <c r="H38" s="5" t="s">
        <v>420</v>
      </c>
      <c r="I38" s="5" t="s">
        <v>435</v>
      </c>
      <c r="J38" s="5"/>
      <c r="K38" s="5"/>
      <c r="L38" s="5" t="s">
        <v>436</v>
      </c>
      <c r="M38" s="5" t="s">
        <v>367</v>
      </c>
      <c r="N38" s="6"/>
      <c r="O38" s="5">
        <v>3</v>
      </c>
      <c r="P38" s="5">
        <v>4</v>
      </c>
      <c r="Q38" s="5">
        <v>1</v>
      </c>
      <c r="R38" s="5">
        <v>4</v>
      </c>
      <c r="S38" s="5">
        <v>5</v>
      </c>
      <c r="T38" s="5">
        <v>2</v>
      </c>
      <c r="U38" s="5">
        <v>3</v>
      </c>
      <c r="V38" s="5">
        <v>6</v>
      </c>
    </row>
    <row r="39" spans="1:22" x14ac:dyDescent="0.35">
      <c r="A39" s="5">
        <v>32</v>
      </c>
      <c r="B39" s="5" t="s">
        <v>356</v>
      </c>
      <c r="C39" s="6" t="s">
        <v>355</v>
      </c>
      <c r="D39" s="5"/>
      <c r="E39" s="5"/>
      <c r="F39" s="5" t="s">
        <v>359</v>
      </c>
      <c r="G39" s="5"/>
      <c r="H39" s="5" t="s">
        <v>363</v>
      </c>
      <c r="I39" s="5" t="s">
        <v>435</v>
      </c>
      <c r="J39" s="5"/>
      <c r="K39" s="5"/>
      <c r="L39" s="5"/>
      <c r="M39" s="5" t="s">
        <v>367</v>
      </c>
      <c r="N39" s="6"/>
      <c r="O39" s="5">
        <v>3</v>
      </c>
      <c r="P39" s="5">
        <v>5</v>
      </c>
      <c r="Q39" s="5">
        <v>4</v>
      </c>
      <c r="R39" s="5">
        <v>1</v>
      </c>
      <c r="S39" s="5">
        <v>2</v>
      </c>
      <c r="T39" s="5">
        <v>3</v>
      </c>
      <c r="U39" s="5">
        <v>5</v>
      </c>
      <c r="V39" s="5">
        <v>6</v>
      </c>
    </row>
    <row r="40" spans="1:22" x14ac:dyDescent="0.35">
      <c r="A40" s="5">
        <v>33</v>
      </c>
      <c r="B40" s="5" t="s">
        <v>356</v>
      </c>
      <c r="C40" s="6" t="s">
        <v>355</v>
      </c>
      <c r="D40" s="5"/>
      <c r="E40" s="5"/>
      <c r="F40" s="5" t="s">
        <v>359</v>
      </c>
      <c r="G40" s="5"/>
      <c r="H40" s="5"/>
      <c r="I40" s="5" t="s">
        <v>435</v>
      </c>
      <c r="J40" s="5"/>
      <c r="K40" s="5"/>
      <c r="L40" s="5" t="s">
        <v>436</v>
      </c>
      <c r="M40" s="5" t="s">
        <v>367</v>
      </c>
      <c r="N40" s="6"/>
      <c r="O40" s="5">
        <v>4</v>
      </c>
      <c r="P40" s="5">
        <v>5</v>
      </c>
      <c r="Q40" s="5">
        <v>2</v>
      </c>
      <c r="R40" s="5">
        <v>6</v>
      </c>
      <c r="S40" s="5">
        <v>5</v>
      </c>
      <c r="T40" s="5">
        <v>1</v>
      </c>
      <c r="U40" s="5">
        <v>3</v>
      </c>
      <c r="V40" s="5">
        <v>4</v>
      </c>
    </row>
    <row r="41" spans="1:22" ht="116" x14ac:dyDescent="0.35">
      <c r="A41" s="5">
        <v>34</v>
      </c>
      <c r="B41" s="5" t="s">
        <v>356</v>
      </c>
      <c r="C41" s="6"/>
      <c r="D41" s="5"/>
      <c r="E41" s="5" t="s">
        <v>362</v>
      </c>
      <c r="F41" s="5"/>
      <c r="G41" s="5"/>
      <c r="H41" s="6" t="s">
        <v>361</v>
      </c>
      <c r="I41" s="5"/>
      <c r="J41" s="5"/>
      <c r="K41" s="5" t="s">
        <v>360</v>
      </c>
      <c r="L41" s="5"/>
      <c r="M41" s="5"/>
      <c r="N41" s="6"/>
      <c r="O41" s="5">
        <v>1</v>
      </c>
      <c r="P41" s="5">
        <v>3</v>
      </c>
      <c r="Q41" s="5">
        <v>5</v>
      </c>
      <c r="R41" s="5">
        <v>1</v>
      </c>
      <c r="S41" s="5">
        <v>6</v>
      </c>
      <c r="T41" s="5">
        <v>2</v>
      </c>
      <c r="U41" s="5">
        <v>4</v>
      </c>
      <c r="V41" s="5">
        <v>3</v>
      </c>
    </row>
    <row r="42" spans="1:22" x14ac:dyDescent="0.35">
      <c r="A42" s="5">
        <v>35</v>
      </c>
      <c r="B42" s="5" t="s">
        <v>356</v>
      </c>
      <c r="C42" s="6" t="s">
        <v>355</v>
      </c>
      <c r="D42" s="5"/>
      <c r="E42" s="5"/>
      <c r="F42" s="5" t="s">
        <v>359</v>
      </c>
      <c r="G42" s="5"/>
      <c r="H42" s="5"/>
      <c r="I42" s="5" t="s">
        <v>435</v>
      </c>
      <c r="J42" s="5"/>
      <c r="K42" s="5"/>
      <c r="L42" s="5" t="s">
        <v>436</v>
      </c>
      <c r="M42" s="5" t="s">
        <v>367</v>
      </c>
      <c r="N42" s="6"/>
      <c r="O42" s="5">
        <v>4</v>
      </c>
      <c r="P42" s="5">
        <v>5</v>
      </c>
      <c r="Q42" s="5">
        <v>3</v>
      </c>
      <c r="R42" s="5">
        <v>1</v>
      </c>
      <c r="S42" s="5">
        <v>4</v>
      </c>
      <c r="T42" s="5">
        <v>5</v>
      </c>
      <c r="U42" s="5">
        <v>2</v>
      </c>
      <c r="V42" s="5">
        <v>6</v>
      </c>
    </row>
    <row r="43" spans="1:22" x14ac:dyDescent="0.35">
      <c r="A43" s="5">
        <v>36</v>
      </c>
      <c r="B43" s="5" t="s">
        <v>356</v>
      </c>
      <c r="C43" s="6" t="s">
        <v>355</v>
      </c>
      <c r="D43" s="5"/>
      <c r="E43" s="5"/>
      <c r="F43" s="5" t="s">
        <v>359</v>
      </c>
      <c r="G43" s="5"/>
      <c r="H43" s="5"/>
      <c r="I43" s="5" t="s">
        <v>435</v>
      </c>
      <c r="J43" s="5"/>
      <c r="K43" s="5"/>
      <c r="L43" s="5" t="s">
        <v>436</v>
      </c>
      <c r="M43" s="5" t="s">
        <v>367</v>
      </c>
      <c r="N43" s="6"/>
      <c r="O43" s="5">
        <v>2</v>
      </c>
      <c r="P43" s="5">
        <v>5</v>
      </c>
      <c r="Q43" s="5">
        <v>6</v>
      </c>
      <c r="R43" s="5">
        <v>1</v>
      </c>
      <c r="S43" s="5">
        <v>2</v>
      </c>
      <c r="T43" s="5">
        <v>5</v>
      </c>
      <c r="U43" s="5">
        <v>4</v>
      </c>
      <c r="V43" s="5">
        <v>3</v>
      </c>
    </row>
    <row r="44" spans="1:22" x14ac:dyDescent="0.35">
      <c r="A44" s="5">
        <v>37</v>
      </c>
      <c r="B44" s="5" t="s">
        <v>358</v>
      </c>
      <c r="C44" s="6"/>
      <c r="D44" s="5"/>
      <c r="E44" s="5"/>
      <c r="F44" s="5"/>
      <c r="G44" s="5"/>
      <c r="H44" s="5" t="s">
        <v>419</v>
      </c>
      <c r="I44" s="5" t="s">
        <v>357</v>
      </c>
      <c r="J44" s="5"/>
      <c r="K44" s="5"/>
      <c r="L44" s="5"/>
      <c r="M44" s="5"/>
      <c r="N44" s="6"/>
      <c r="O44" s="5">
        <v>3</v>
      </c>
      <c r="P44" s="5">
        <v>5</v>
      </c>
      <c r="Q44" s="5">
        <v>4</v>
      </c>
      <c r="R44" s="5">
        <v>1</v>
      </c>
      <c r="S44" s="5">
        <v>2</v>
      </c>
      <c r="T44" s="5">
        <v>5</v>
      </c>
      <c r="U44" s="5">
        <v>3</v>
      </c>
      <c r="V44" s="5">
        <v>6</v>
      </c>
    </row>
    <row r="45" spans="1:22" x14ac:dyDescent="0.35">
      <c r="A45" s="5">
        <v>38</v>
      </c>
      <c r="B45" s="5" t="s">
        <v>356</v>
      </c>
      <c r="C45" s="6" t="s">
        <v>355</v>
      </c>
      <c r="D45" s="5"/>
      <c r="E45" s="5"/>
      <c r="F45" s="5"/>
      <c r="G45" s="5"/>
      <c r="H45" s="5"/>
      <c r="I45" s="5"/>
      <c r="J45" s="5"/>
      <c r="K45" s="5"/>
      <c r="L45" s="5" t="s">
        <v>354</v>
      </c>
      <c r="M45" s="5"/>
      <c r="N45" s="6"/>
      <c r="O45" s="5">
        <v>5</v>
      </c>
      <c r="P45" s="5">
        <v>4</v>
      </c>
      <c r="Q45" s="5">
        <v>5</v>
      </c>
      <c r="R45" s="5">
        <v>2</v>
      </c>
      <c r="S45" s="5">
        <v>4</v>
      </c>
      <c r="T45" s="5">
        <v>3</v>
      </c>
      <c r="U45" s="5">
        <v>1</v>
      </c>
      <c r="V45" s="5">
        <v>6</v>
      </c>
    </row>
    <row r="46" spans="1:22" x14ac:dyDescent="0.35">
      <c r="A46" s="45"/>
    </row>
  </sheetData>
  <mergeCells count="3">
    <mergeCell ref="C6:H6"/>
    <mergeCell ref="Q6:V6"/>
    <mergeCell ref="I6:N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06BBE-A118-43F3-B98A-3D04E3026C81}">
  <sheetPr>
    <tabColor theme="5" tint="0.79998168889431442"/>
  </sheetPr>
  <dimension ref="A1:AV30"/>
  <sheetViews>
    <sheetView zoomScale="90" zoomScaleNormal="90" workbookViewId="0">
      <pane ySplit="7" topLeftCell="A8" activePane="bottomLeft" state="frozen"/>
      <selection pane="bottomLeft" activeCell="B4" sqref="B4"/>
    </sheetView>
  </sheetViews>
  <sheetFormatPr defaultColWidth="9.08984375" defaultRowHeight="14.5" x14ac:dyDescent="0.35"/>
  <cols>
    <col min="1" max="1" width="18.26953125" style="30" customWidth="1"/>
    <col min="2" max="2" width="44.6328125" style="31" customWidth="1"/>
    <col min="3" max="3" width="8.7265625" style="31" customWidth="1"/>
    <col min="4" max="4" width="10.08984375" style="31" customWidth="1"/>
    <col min="5" max="5" width="31.6328125" style="31" customWidth="1"/>
    <col min="6" max="6" width="10.6328125" style="31" customWidth="1"/>
    <col min="7" max="7" width="9.08984375" style="30"/>
    <col min="8" max="8" width="46.08984375" style="31" customWidth="1"/>
    <col min="9" max="10" width="9.08984375" style="30"/>
    <col min="11" max="11" width="33.6328125" style="31" customWidth="1"/>
    <col min="12" max="16384" width="9.08984375" style="30"/>
  </cols>
  <sheetData>
    <row r="1" spans="1:48" customFormat="1" x14ac:dyDescent="0.35">
      <c r="A1" s="40" t="s">
        <v>418</v>
      </c>
      <c r="B1" s="41" t="s">
        <v>388</v>
      </c>
      <c r="C1" s="42"/>
      <c r="D1" s="42"/>
      <c r="E1" s="42"/>
      <c r="F1" s="2"/>
      <c r="G1" s="2"/>
      <c r="H1" s="2"/>
      <c r="I1" s="2"/>
      <c r="J1" s="2"/>
      <c r="K1" s="2"/>
      <c r="L1" s="2"/>
      <c r="M1" s="2"/>
      <c r="N1" s="2"/>
      <c r="W1" s="2"/>
      <c r="X1" s="2"/>
      <c r="Y1" s="2"/>
      <c r="Z1" s="2"/>
      <c r="AG1" s="2"/>
      <c r="AR1" s="2"/>
      <c r="AV1" s="2"/>
    </row>
    <row r="2" spans="1:48" customFormat="1" x14ac:dyDescent="0.35">
      <c r="A2" s="40" t="s">
        <v>422</v>
      </c>
      <c r="B2" s="41" t="s">
        <v>424</v>
      </c>
      <c r="C2" s="42"/>
      <c r="D2" s="42"/>
      <c r="E2" s="42"/>
      <c r="F2" s="2"/>
      <c r="G2" s="2"/>
      <c r="H2" s="2"/>
      <c r="I2" s="2"/>
      <c r="J2" s="2"/>
      <c r="K2" s="2"/>
      <c r="L2" s="2"/>
      <c r="M2" s="2"/>
      <c r="N2" s="2"/>
      <c r="W2" s="2"/>
      <c r="X2" s="2"/>
      <c r="Y2" s="2"/>
      <c r="Z2" s="2"/>
      <c r="AG2" s="2"/>
      <c r="AR2" s="2"/>
      <c r="AV2" s="2"/>
    </row>
    <row r="3" spans="1:48" customFormat="1" x14ac:dyDescent="0.35">
      <c r="A3" s="40" t="s">
        <v>377</v>
      </c>
      <c r="B3" s="43">
        <v>46157</v>
      </c>
      <c r="C3" s="42"/>
      <c r="D3" s="42"/>
      <c r="E3" s="42"/>
      <c r="F3" s="2"/>
      <c r="G3" s="2"/>
      <c r="H3" s="2"/>
      <c r="I3" s="2"/>
      <c r="J3" s="2"/>
      <c r="K3" s="2"/>
      <c r="L3" s="2"/>
      <c r="M3" s="2"/>
      <c r="N3" s="2"/>
      <c r="W3" s="2"/>
      <c r="X3" s="2"/>
      <c r="Y3" s="2"/>
      <c r="Z3" s="2"/>
      <c r="AG3" s="2"/>
      <c r="AR3" s="2"/>
      <c r="AV3" s="2"/>
    </row>
    <row r="4" spans="1:48" customFormat="1" x14ac:dyDescent="0.35">
      <c r="A4" s="40" t="s">
        <v>378</v>
      </c>
      <c r="B4" s="43">
        <v>45118</v>
      </c>
      <c r="C4" s="42"/>
      <c r="D4" s="42"/>
      <c r="E4" s="42"/>
      <c r="F4" s="2"/>
      <c r="G4" s="2"/>
      <c r="H4" s="2"/>
      <c r="I4" s="2"/>
      <c r="J4" s="2"/>
      <c r="K4" s="2"/>
      <c r="L4" s="2"/>
      <c r="M4" s="2"/>
      <c r="N4" s="2"/>
      <c r="W4" s="2"/>
      <c r="X4" s="2"/>
      <c r="Y4" s="2"/>
      <c r="Z4" s="2"/>
      <c r="AG4" s="2"/>
      <c r="AR4" s="2"/>
      <c r="AV4" s="2"/>
    </row>
    <row r="6" spans="1:48" ht="15.5" x14ac:dyDescent="0.35">
      <c r="A6" s="39" t="s">
        <v>399</v>
      </c>
    </row>
    <row r="7" spans="1:48" s="32" customFormat="1" ht="35.65" customHeight="1" x14ac:dyDescent="0.35">
      <c r="A7" s="37" t="s">
        <v>400</v>
      </c>
      <c r="B7" s="37" t="s">
        <v>474</v>
      </c>
      <c r="C7" s="37"/>
      <c r="D7" s="37" t="s">
        <v>400</v>
      </c>
      <c r="E7" s="37" t="s">
        <v>307</v>
      </c>
      <c r="F7" s="37"/>
      <c r="G7" s="37" t="s">
        <v>400</v>
      </c>
      <c r="H7" s="37" t="s">
        <v>308</v>
      </c>
      <c r="I7" s="38"/>
      <c r="J7" s="37" t="s">
        <v>400</v>
      </c>
      <c r="K7" s="37" t="s">
        <v>473</v>
      </c>
    </row>
    <row r="8" spans="1:48" ht="43.5" x14ac:dyDescent="0.35">
      <c r="A8" s="33" t="s">
        <v>288</v>
      </c>
      <c r="B8" s="34" t="s">
        <v>306</v>
      </c>
      <c r="C8" s="34"/>
      <c r="D8" s="33" t="s">
        <v>288</v>
      </c>
      <c r="E8" s="34" t="s">
        <v>305</v>
      </c>
      <c r="F8" s="34"/>
      <c r="G8" s="33" t="s">
        <v>288</v>
      </c>
      <c r="H8" s="34" t="s">
        <v>309</v>
      </c>
      <c r="I8" s="33"/>
      <c r="J8" s="33" t="s">
        <v>288</v>
      </c>
      <c r="K8" s="34" t="s">
        <v>352</v>
      </c>
    </row>
    <row r="9" spans="1:48" ht="58" x14ac:dyDescent="0.35">
      <c r="A9" s="33" t="s">
        <v>288</v>
      </c>
      <c r="B9" s="34" t="s">
        <v>304</v>
      </c>
      <c r="C9" s="34"/>
      <c r="D9" s="33" t="s">
        <v>288</v>
      </c>
      <c r="E9" s="34" t="s">
        <v>303</v>
      </c>
      <c r="F9" s="34"/>
      <c r="G9" s="33" t="s">
        <v>288</v>
      </c>
      <c r="H9" s="34" t="s">
        <v>310</v>
      </c>
      <c r="I9" s="33"/>
      <c r="J9" s="33" t="s">
        <v>329</v>
      </c>
      <c r="K9" s="34" t="s">
        <v>338</v>
      </c>
    </row>
    <row r="10" spans="1:48" ht="29" x14ac:dyDescent="0.35">
      <c r="A10" s="33" t="s">
        <v>288</v>
      </c>
      <c r="B10" s="34" t="s">
        <v>302</v>
      </c>
      <c r="C10" s="34"/>
      <c r="D10" s="33" t="s">
        <v>288</v>
      </c>
      <c r="E10" s="34" t="s">
        <v>301</v>
      </c>
      <c r="F10" s="34"/>
      <c r="G10" s="33" t="s">
        <v>288</v>
      </c>
      <c r="H10" s="34" t="s">
        <v>311</v>
      </c>
      <c r="I10" s="33"/>
      <c r="J10" s="33" t="s">
        <v>329</v>
      </c>
      <c r="K10" s="34" t="s">
        <v>339</v>
      </c>
    </row>
    <row r="11" spans="1:48" ht="29" x14ac:dyDescent="0.35">
      <c r="A11" s="33" t="s">
        <v>288</v>
      </c>
      <c r="B11" s="34" t="s">
        <v>300</v>
      </c>
      <c r="C11" s="34"/>
      <c r="D11" s="33" t="s">
        <v>288</v>
      </c>
      <c r="E11" s="34" t="s">
        <v>299</v>
      </c>
      <c r="F11" s="34"/>
      <c r="G11" s="33" t="s">
        <v>288</v>
      </c>
      <c r="H11" s="34" t="s">
        <v>312</v>
      </c>
      <c r="I11" s="33"/>
      <c r="J11" s="33" t="s">
        <v>329</v>
      </c>
      <c r="K11" s="34" t="s">
        <v>340</v>
      </c>
    </row>
    <row r="12" spans="1:48" ht="29" x14ac:dyDescent="0.35">
      <c r="A12" s="33" t="s">
        <v>288</v>
      </c>
      <c r="B12" s="34" t="s">
        <v>298</v>
      </c>
      <c r="C12" s="34"/>
      <c r="D12" s="33" t="s">
        <v>288</v>
      </c>
      <c r="E12" s="34" t="s">
        <v>297</v>
      </c>
      <c r="F12" s="34"/>
      <c r="G12" s="33" t="s">
        <v>288</v>
      </c>
      <c r="H12" s="34" t="s">
        <v>313</v>
      </c>
      <c r="I12" s="33"/>
      <c r="J12" s="33" t="s">
        <v>329</v>
      </c>
      <c r="K12" s="34" t="s">
        <v>341</v>
      </c>
    </row>
    <row r="13" spans="1:48" ht="43.5" x14ac:dyDescent="0.35">
      <c r="A13" s="33" t="s">
        <v>288</v>
      </c>
      <c r="B13" s="34" t="s">
        <v>296</v>
      </c>
      <c r="C13" s="34"/>
      <c r="D13" s="33" t="s">
        <v>288</v>
      </c>
      <c r="E13" s="34" t="s">
        <v>295</v>
      </c>
      <c r="F13" s="34"/>
      <c r="G13" s="33" t="s">
        <v>288</v>
      </c>
      <c r="H13" s="34" t="s">
        <v>314</v>
      </c>
      <c r="I13" s="33"/>
      <c r="J13" s="33" t="s">
        <v>329</v>
      </c>
      <c r="K13" s="34" t="s">
        <v>342</v>
      </c>
    </row>
    <row r="14" spans="1:48" ht="29" x14ac:dyDescent="0.35">
      <c r="A14" s="33" t="s">
        <v>288</v>
      </c>
      <c r="B14" s="34" t="s">
        <v>294</v>
      </c>
      <c r="C14" s="34"/>
      <c r="D14" s="33" t="s">
        <v>288</v>
      </c>
      <c r="E14" s="34" t="s">
        <v>293</v>
      </c>
      <c r="F14" s="34"/>
      <c r="G14" s="33" t="s">
        <v>288</v>
      </c>
      <c r="H14" s="34" t="s">
        <v>315</v>
      </c>
      <c r="I14" s="33"/>
      <c r="J14" s="33" t="s">
        <v>317</v>
      </c>
      <c r="K14" s="34" t="s">
        <v>326</v>
      </c>
    </row>
    <row r="15" spans="1:48" ht="29" x14ac:dyDescent="0.35">
      <c r="A15" s="33" t="s">
        <v>288</v>
      </c>
      <c r="B15" s="34" t="s">
        <v>292</v>
      </c>
      <c r="C15" s="34"/>
      <c r="D15" s="33" t="s">
        <v>288</v>
      </c>
      <c r="E15" s="34" t="s">
        <v>291</v>
      </c>
      <c r="F15" s="34"/>
      <c r="G15" s="33" t="s">
        <v>288</v>
      </c>
      <c r="H15" s="34" t="s">
        <v>316</v>
      </c>
      <c r="I15" s="33"/>
      <c r="J15" s="33" t="s">
        <v>317</v>
      </c>
      <c r="K15" s="34" t="s">
        <v>327</v>
      </c>
    </row>
    <row r="16" spans="1:48" ht="29" x14ac:dyDescent="0.35">
      <c r="A16" s="33" t="s">
        <v>288</v>
      </c>
      <c r="B16" s="34" t="s">
        <v>290</v>
      </c>
      <c r="C16" s="34"/>
      <c r="D16" s="33" t="s">
        <v>288</v>
      </c>
      <c r="E16" s="34" t="s">
        <v>289</v>
      </c>
      <c r="F16" s="34"/>
      <c r="G16" s="34" t="s">
        <v>329</v>
      </c>
      <c r="H16" s="34" t="s">
        <v>330</v>
      </c>
      <c r="I16" s="33"/>
      <c r="J16" s="33" t="s">
        <v>317</v>
      </c>
      <c r="K16" s="34" t="s">
        <v>348</v>
      </c>
    </row>
    <row r="17" spans="1:11" ht="58" x14ac:dyDescent="0.35">
      <c r="A17" s="33" t="s">
        <v>288</v>
      </c>
      <c r="B17" s="34" t="s">
        <v>287</v>
      </c>
      <c r="C17" s="34"/>
      <c r="D17" s="33" t="s">
        <v>288</v>
      </c>
      <c r="E17" s="34" t="s">
        <v>286</v>
      </c>
      <c r="F17" s="34"/>
      <c r="G17" s="34" t="s">
        <v>329</v>
      </c>
      <c r="H17" s="34" t="s">
        <v>331</v>
      </c>
      <c r="I17" s="33"/>
      <c r="J17" s="33" t="s">
        <v>317</v>
      </c>
      <c r="K17" s="34" t="s">
        <v>349</v>
      </c>
    </row>
    <row r="18" spans="1:11" ht="58" x14ac:dyDescent="0.35">
      <c r="A18" s="33" t="s">
        <v>329</v>
      </c>
      <c r="B18" s="34" t="s">
        <v>343</v>
      </c>
      <c r="C18" s="34"/>
      <c r="D18" s="34" t="s">
        <v>329</v>
      </c>
      <c r="E18" s="34" t="s">
        <v>332</v>
      </c>
      <c r="F18" s="34"/>
      <c r="G18" s="33" t="s">
        <v>317</v>
      </c>
      <c r="H18" s="34" t="s">
        <v>318</v>
      </c>
      <c r="I18" s="33"/>
      <c r="J18" s="33" t="s">
        <v>317</v>
      </c>
      <c r="K18" s="34" t="s">
        <v>350</v>
      </c>
    </row>
    <row r="19" spans="1:11" ht="29" x14ac:dyDescent="0.35">
      <c r="A19" s="33" t="s">
        <v>329</v>
      </c>
      <c r="B19" s="34" t="s">
        <v>344</v>
      </c>
      <c r="C19" s="34"/>
      <c r="D19" s="34" t="s">
        <v>329</v>
      </c>
      <c r="E19" s="34" t="s">
        <v>333</v>
      </c>
      <c r="F19" s="34"/>
      <c r="G19" s="33" t="s">
        <v>317</v>
      </c>
      <c r="H19" s="34" t="s">
        <v>319</v>
      </c>
      <c r="I19" s="33"/>
      <c r="J19" s="33"/>
      <c r="K19" s="34"/>
    </row>
    <row r="20" spans="1:11" ht="29" x14ac:dyDescent="0.35">
      <c r="A20" s="33" t="s">
        <v>329</v>
      </c>
      <c r="B20" s="34" t="s">
        <v>345</v>
      </c>
      <c r="C20" s="34"/>
      <c r="D20" s="34" t="s">
        <v>329</v>
      </c>
      <c r="E20" s="34" t="s">
        <v>334</v>
      </c>
      <c r="F20" s="34"/>
      <c r="G20" s="33" t="s">
        <v>317</v>
      </c>
      <c r="H20" s="34" t="s">
        <v>320</v>
      </c>
      <c r="I20" s="33"/>
      <c r="J20" s="33"/>
      <c r="K20" s="34"/>
    </row>
    <row r="21" spans="1:11" ht="29" x14ac:dyDescent="0.35">
      <c r="A21" s="33" t="s">
        <v>329</v>
      </c>
      <c r="B21" s="34" t="s">
        <v>346</v>
      </c>
      <c r="C21" s="34"/>
      <c r="D21" s="34" t="s">
        <v>329</v>
      </c>
      <c r="E21" s="34" t="s">
        <v>335</v>
      </c>
      <c r="F21" s="34"/>
      <c r="G21" s="33" t="s">
        <v>317</v>
      </c>
      <c r="H21" s="34" t="s">
        <v>321</v>
      </c>
      <c r="I21" s="33"/>
      <c r="J21" s="33"/>
      <c r="K21" s="34"/>
    </row>
    <row r="22" spans="1:11" ht="72.5" x14ac:dyDescent="0.35">
      <c r="A22" s="33" t="s">
        <v>329</v>
      </c>
      <c r="B22" s="34" t="s">
        <v>347</v>
      </c>
      <c r="C22" s="34"/>
      <c r="D22" s="34" t="s">
        <v>329</v>
      </c>
      <c r="E22" s="34" t="s">
        <v>336</v>
      </c>
      <c r="F22" s="34"/>
      <c r="G22" s="33" t="s">
        <v>317</v>
      </c>
      <c r="H22" s="34" t="s">
        <v>322</v>
      </c>
      <c r="I22" s="33"/>
      <c r="J22" s="33"/>
      <c r="K22" s="34"/>
    </row>
    <row r="23" spans="1:11" ht="29" x14ac:dyDescent="0.35">
      <c r="A23" s="33" t="s">
        <v>317</v>
      </c>
      <c r="B23" s="34" t="s">
        <v>351</v>
      </c>
      <c r="C23" s="34"/>
      <c r="D23" s="34" t="s">
        <v>329</v>
      </c>
      <c r="E23" s="34" t="s">
        <v>337</v>
      </c>
      <c r="F23" s="34"/>
      <c r="G23" s="33" t="s">
        <v>317</v>
      </c>
      <c r="H23" s="34" t="s">
        <v>323</v>
      </c>
      <c r="I23" s="33"/>
      <c r="J23" s="33"/>
      <c r="K23" s="34"/>
    </row>
    <row r="24" spans="1:11" ht="29" x14ac:dyDescent="0.35">
      <c r="A24" s="33"/>
      <c r="B24" s="34"/>
      <c r="C24" s="34"/>
      <c r="D24" s="33" t="s">
        <v>317</v>
      </c>
      <c r="E24" s="34" t="s">
        <v>385</v>
      </c>
      <c r="F24" s="34"/>
      <c r="G24" s="33" t="s">
        <v>317</v>
      </c>
      <c r="H24" s="34" t="s">
        <v>353</v>
      </c>
      <c r="I24" s="33"/>
      <c r="J24" s="33"/>
      <c r="K24" s="34"/>
    </row>
    <row r="25" spans="1:11" ht="29" x14ac:dyDescent="0.35">
      <c r="A25" s="33"/>
      <c r="B25" s="34"/>
      <c r="C25" s="34"/>
      <c r="D25" s="33" t="s">
        <v>317</v>
      </c>
      <c r="E25" s="34" t="s">
        <v>386</v>
      </c>
      <c r="F25" s="34"/>
      <c r="G25" s="33" t="s">
        <v>317</v>
      </c>
      <c r="H25" s="34" t="s">
        <v>324</v>
      </c>
      <c r="I25" s="33"/>
      <c r="J25" s="33"/>
      <c r="K25" s="34"/>
    </row>
    <row r="26" spans="1:11" ht="72.5" x14ac:dyDescent="0.35">
      <c r="A26" s="33"/>
      <c r="B26" s="34"/>
      <c r="C26" s="34"/>
      <c r="D26" s="33" t="s">
        <v>317</v>
      </c>
      <c r="E26" s="34" t="s">
        <v>325</v>
      </c>
      <c r="F26" s="34"/>
      <c r="G26" s="33" t="s">
        <v>317</v>
      </c>
      <c r="H26" s="34" t="s">
        <v>382</v>
      </c>
      <c r="I26" s="33"/>
      <c r="J26" s="33"/>
      <c r="K26" s="34"/>
    </row>
    <row r="27" spans="1:11" ht="43.5" x14ac:dyDescent="0.35">
      <c r="A27" s="33"/>
      <c r="B27" s="34"/>
      <c r="C27" s="34"/>
      <c r="D27" s="33" t="s">
        <v>317</v>
      </c>
      <c r="E27" s="34" t="s">
        <v>381</v>
      </c>
      <c r="F27" s="34"/>
      <c r="G27" s="33" t="s">
        <v>317</v>
      </c>
      <c r="H27" s="34" t="s">
        <v>381</v>
      </c>
      <c r="I27" s="33"/>
      <c r="J27" s="33"/>
      <c r="K27" s="34"/>
    </row>
    <row r="28" spans="1:11" ht="29" x14ac:dyDescent="0.35">
      <c r="A28" s="33"/>
      <c r="B28" s="34"/>
      <c r="C28" s="34"/>
      <c r="D28" s="33" t="s">
        <v>317</v>
      </c>
      <c r="E28" s="34" t="s">
        <v>382</v>
      </c>
      <c r="F28" s="34"/>
      <c r="G28" s="33"/>
      <c r="H28" s="34"/>
      <c r="I28" s="33"/>
      <c r="J28" s="33"/>
      <c r="K28" s="34"/>
    </row>
    <row r="29" spans="1:11" x14ac:dyDescent="0.35">
      <c r="A29" s="33"/>
      <c r="B29" s="34"/>
      <c r="C29" s="34"/>
      <c r="D29" s="33" t="s">
        <v>317</v>
      </c>
      <c r="E29" s="34" t="s">
        <v>384</v>
      </c>
      <c r="F29" s="34"/>
      <c r="G29" s="33"/>
      <c r="H29" s="34"/>
      <c r="I29" s="33"/>
      <c r="J29" s="33"/>
      <c r="K29" s="34"/>
    </row>
    <row r="30" spans="1:11" ht="58" x14ac:dyDescent="0.35">
      <c r="A30" s="33"/>
      <c r="B30" s="34"/>
      <c r="C30" s="34"/>
      <c r="D30" s="33" t="s">
        <v>317</v>
      </c>
      <c r="E30" s="34" t="s">
        <v>383</v>
      </c>
      <c r="F30" s="34"/>
      <c r="G30" s="33"/>
      <c r="H30" s="34"/>
      <c r="I30" s="33"/>
      <c r="J30" s="33"/>
      <c r="K30" s="3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A129B-9C55-4B77-A172-1430FFE7BCEA}">
  <dimension ref="A1:E29"/>
  <sheetViews>
    <sheetView tabSelected="1" topLeftCell="A8" workbookViewId="0">
      <selection activeCell="B5" sqref="B5"/>
    </sheetView>
  </sheetViews>
  <sheetFormatPr defaultRowHeight="14.5" x14ac:dyDescent="0.35"/>
  <cols>
    <col min="1" max="1" width="24.36328125" customWidth="1"/>
    <col min="2" max="2" width="71.7265625" customWidth="1"/>
  </cols>
  <sheetData>
    <row r="1" spans="1:5" s="29" customFormat="1" ht="13" x14ac:dyDescent="0.3">
      <c r="A1" s="62" t="s">
        <v>387</v>
      </c>
      <c r="B1" s="63" t="s">
        <v>388</v>
      </c>
    </row>
    <row r="2" spans="1:5" s="29" customFormat="1" ht="13" x14ac:dyDescent="0.3">
      <c r="A2" s="62" t="s">
        <v>389</v>
      </c>
      <c r="B2" s="63" t="s">
        <v>415</v>
      </c>
    </row>
    <row r="3" spans="1:5" s="29" customFormat="1" ht="13" x14ac:dyDescent="0.3">
      <c r="A3" s="62" t="s">
        <v>390</v>
      </c>
      <c r="B3" s="63" t="s">
        <v>477</v>
      </c>
    </row>
    <row r="4" spans="1:5" s="29" customFormat="1" ht="13" x14ac:dyDescent="0.3">
      <c r="A4" s="62" t="s">
        <v>391</v>
      </c>
      <c r="B4" s="64">
        <v>46157</v>
      </c>
    </row>
    <row r="5" spans="1:5" s="29" customFormat="1" ht="40.5" customHeight="1" x14ac:dyDescent="0.3">
      <c r="A5" s="62" t="s">
        <v>392</v>
      </c>
      <c r="B5" s="120" t="s">
        <v>486</v>
      </c>
    </row>
    <row r="7" spans="1:5" ht="18.5" x14ac:dyDescent="0.35">
      <c r="A7" s="65" t="s">
        <v>476</v>
      </c>
      <c r="B7" s="5"/>
    </row>
    <row r="8" spans="1:5" x14ac:dyDescent="0.35">
      <c r="A8" s="48" t="s">
        <v>451</v>
      </c>
      <c r="B8" s="49"/>
    </row>
    <row r="9" spans="1:5" ht="43.5" x14ac:dyDescent="0.35">
      <c r="A9" s="66" t="s">
        <v>414</v>
      </c>
      <c r="B9" s="51" t="s">
        <v>460</v>
      </c>
      <c r="E9" s="169"/>
    </row>
    <row r="10" spans="1:5" x14ac:dyDescent="0.35">
      <c r="A10" s="50" t="s">
        <v>406</v>
      </c>
      <c r="B10" s="49" t="s">
        <v>413</v>
      </c>
    </row>
    <row r="11" spans="1:5" x14ac:dyDescent="0.35">
      <c r="A11" s="70" t="s">
        <v>407</v>
      </c>
      <c r="B11" s="71" t="s">
        <v>408</v>
      </c>
    </row>
    <row r="12" spans="1:5" x14ac:dyDescent="0.35">
      <c r="A12" s="50" t="s">
        <v>409</v>
      </c>
      <c r="B12" s="49" t="s">
        <v>410</v>
      </c>
    </row>
    <row r="13" spans="1:5" x14ac:dyDescent="0.35">
      <c r="A13" s="50" t="s">
        <v>411</v>
      </c>
      <c r="B13" s="49" t="s">
        <v>412</v>
      </c>
    </row>
    <row r="14" spans="1:5" x14ac:dyDescent="0.35">
      <c r="A14" s="50" t="s">
        <v>454</v>
      </c>
      <c r="B14" s="49" t="s">
        <v>455</v>
      </c>
    </row>
    <row r="15" spans="1:5" ht="29" x14ac:dyDescent="0.35">
      <c r="A15" s="50" t="s">
        <v>456</v>
      </c>
      <c r="B15" s="51" t="s">
        <v>457</v>
      </c>
    </row>
    <row r="16" spans="1:5" x14ac:dyDescent="0.35">
      <c r="A16" s="69" t="s">
        <v>458</v>
      </c>
      <c r="B16" s="73" t="s">
        <v>459</v>
      </c>
    </row>
    <row r="17" spans="1:2" s="61" customFormat="1" x14ac:dyDescent="0.35">
      <c r="A17" s="60"/>
      <c r="B17" s="121"/>
    </row>
    <row r="18" spans="1:2" ht="58" x14ac:dyDescent="0.35">
      <c r="A18" s="122" t="s">
        <v>475</v>
      </c>
      <c r="B18" s="123" t="s">
        <v>485</v>
      </c>
    </row>
    <row r="19" spans="1:2" x14ac:dyDescent="0.35">
      <c r="A19" s="47"/>
      <c r="B19" s="72"/>
    </row>
    <row r="20" spans="1:2" x14ac:dyDescent="0.35">
      <c r="A20" s="52" t="s">
        <v>452</v>
      </c>
      <c r="B20" s="53"/>
    </row>
    <row r="21" spans="1:2" ht="58" x14ac:dyDescent="0.35">
      <c r="A21" s="67" t="s">
        <v>414</v>
      </c>
      <c r="B21" s="55" t="s">
        <v>428</v>
      </c>
    </row>
    <row r="22" spans="1:2" x14ac:dyDescent="0.35">
      <c r="A22" s="54" t="s">
        <v>406</v>
      </c>
      <c r="B22" s="53" t="s">
        <v>421</v>
      </c>
    </row>
    <row r="23" spans="1:2" x14ac:dyDescent="0.35">
      <c r="A23" s="54" t="s">
        <v>407</v>
      </c>
      <c r="B23" s="53" t="s">
        <v>410</v>
      </c>
    </row>
    <row r="24" spans="1:2" x14ac:dyDescent="0.35">
      <c r="A24" s="54" t="s">
        <v>440</v>
      </c>
      <c r="B24" s="53" t="s">
        <v>412</v>
      </c>
    </row>
    <row r="25" spans="1:2" s="61" customFormat="1" x14ac:dyDescent="0.35">
      <c r="A25" s="60"/>
      <c r="B25" s="10"/>
    </row>
    <row r="26" spans="1:2" x14ac:dyDescent="0.35">
      <c r="A26" s="56" t="s">
        <v>453</v>
      </c>
      <c r="B26" s="57"/>
    </row>
    <row r="27" spans="1:2" ht="72.5" x14ac:dyDescent="0.35">
      <c r="A27" s="68" t="s">
        <v>414</v>
      </c>
      <c r="B27" s="59" t="s">
        <v>461</v>
      </c>
    </row>
    <row r="28" spans="1:2" x14ac:dyDescent="0.35">
      <c r="A28" s="58" t="s">
        <v>407</v>
      </c>
      <c r="B28" s="57" t="s">
        <v>425</v>
      </c>
    </row>
    <row r="29" spans="1:2" x14ac:dyDescent="0.35">
      <c r="A29" s="58" t="s">
        <v>426</v>
      </c>
      <c r="B29" s="57" t="s">
        <v>427</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AEB3905992E54BBAD901A47ED1CA8C" ma:contentTypeVersion="18" ma:contentTypeDescription="Create a new document." ma:contentTypeScope="" ma:versionID="03bc7ff3d261b9269115ab92327f9b33">
  <xsd:schema xmlns:xsd="http://www.w3.org/2001/XMLSchema" xmlns:xs="http://www.w3.org/2001/XMLSchema" xmlns:p="http://schemas.microsoft.com/office/2006/metadata/properties" xmlns:ns2="1c66cb88-db77-4d42-9dc4-fb37066edc24" xmlns:ns3="7cf861dc-a431-4ef3-8baf-d03d54e74a07" targetNamespace="http://schemas.microsoft.com/office/2006/metadata/properties" ma:root="true" ma:fieldsID="283654d55d0e069f80b78e85b3a5a478" ns2:_="" ns3:_="">
    <xsd:import namespace="1c66cb88-db77-4d42-9dc4-fb37066edc24"/>
    <xsd:import namespace="7cf861dc-a431-4ef3-8baf-d03d54e74a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6cb88-db77-4d42-9dc4-fb37066edc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3a19cb6-1b10-4512-a12b-f76e45842a2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f861dc-a431-4ef3-8baf-d03d54e74a0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91ac723-6a7a-431d-b784-496353a11c74}" ma:internalName="TaxCatchAll" ma:showField="CatchAllData" ma:web="7cf861dc-a431-4ef3-8baf-d03d54e74a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66cb88-db77-4d42-9dc4-fb37066edc24">
      <Terms xmlns="http://schemas.microsoft.com/office/infopath/2007/PartnerControls"/>
    </lcf76f155ced4ddcb4097134ff3c332f>
    <TaxCatchAll xmlns="7cf861dc-a431-4ef3-8baf-d03d54e74a07" xsi:nil="true"/>
  </documentManagement>
</p:properties>
</file>

<file path=customXml/itemProps1.xml><?xml version="1.0" encoding="utf-8"?>
<ds:datastoreItem xmlns:ds="http://schemas.openxmlformats.org/officeDocument/2006/customXml" ds:itemID="{57564EFF-DF26-4A52-B25D-DE2D1AC15167}">
  <ds:schemaRefs>
    <ds:schemaRef ds:uri="http://schemas.microsoft.com/sharepoint/v3/contenttype/forms"/>
  </ds:schemaRefs>
</ds:datastoreItem>
</file>

<file path=customXml/itemProps2.xml><?xml version="1.0" encoding="utf-8"?>
<ds:datastoreItem xmlns:ds="http://schemas.openxmlformats.org/officeDocument/2006/customXml" ds:itemID="{0FA0C34A-FF74-4761-9A8D-720C7797E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66cb88-db77-4d42-9dc4-fb37066edc24"/>
    <ds:schemaRef ds:uri="7cf861dc-a431-4ef3-8baf-d03d54e74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22B876-FFAD-47DD-BAA1-31645A58C049}">
  <ds:schemaRefs>
    <ds:schemaRef ds:uri="http://schemas.microsoft.com/office/2006/metadata/properties"/>
    <ds:schemaRef ds:uri="http://schemas.microsoft.com/office/infopath/2007/PartnerControls"/>
    <ds:schemaRef ds:uri="1c66cb88-db77-4d42-9dc4-fb37066edc24"/>
    <ds:schemaRef ds:uri="7cf861dc-a431-4ef3-8baf-d03d54e74a0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01_In-person Questionnaire</vt:lpstr>
      <vt:lpstr>01a_Adjusted_Rankings</vt:lpstr>
      <vt:lpstr>02_Online Questionnaire</vt:lpstr>
      <vt:lpstr>03_Focus_Groups</vt:lpstr>
      <vt:lpstr>ReadMe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Nick Sheppard</cp:lastModifiedBy>
  <dcterms:created xsi:type="dcterms:W3CDTF">2023-07-16T19:42:08Z</dcterms:created>
  <dcterms:modified xsi:type="dcterms:W3CDTF">2026-06-05T11:53:41Z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0x01010068AEB3905992E54BBAD901A47ED1CA8C</vt:lpwstr>
  </property>
</Properties>
</file>