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eeds365-my.sharepoint.com/personal/mengda_leeds_ac_uk/Documents/01 - Research/All Bone Cement/Data and Scans For Gavin/Lab Data/"/>
    </mc:Choice>
  </mc:AlternateContent>
  <xr:revisionPtr revIDLastSave="0" documentId="11_944A08FC219B80050AFDD66C62D52DBD761FAFF6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ighing Da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K13" i="3" s="1"/>
  <c r="I12" i="3"/>
  <c r="I13" i="3"/>
  <c r="I14" i="3"/>
  <c r="K18" i="3" s="1"/>
  <c r="I15" i="3"/>
  <c r="I16" i="3"/>
  <c r="I17" i="3"/>
  <c r="I18" i="3"/>
  <c r="I19" i="3"/>
  <c r="I20" i="3"/>
  <c r="I21" i="3"/>
  <c r="I22" i="3"/>
  <c r="I23" i="3"/>
  <c r="I24" i="3"/>
  <c r="K28" i="3" s="1"/>
  <c r="I25" i="3"/>
  <c r="I26" i="3"/>
  <c r="I27" i="3"/>
  <c r="I28" i="3"/>
  <c r="I29" i="3"/>
  <c r="K33" i="3" s="1"/>
  <c r="I30" i="3"/>
  <c r="I31" i="3"/>
  <c r="I32" i="3"/>
  <c r="I33" i="3"/>
  <c r="I34" i="3"/>
  <c r="K38" i="3" s="1"/>
  <c r="I35" i="3"/>
  <c r="I36" i="3"/>
  <c r="I37" i="3"/>
  <c r="I38" i="3"/>
  <c r="I39" i="3"/>
  <c r="I40" i="3"/>
  <c r="I41" i="3"/>
  <c r="I42" i="3"/>
  <c r="I43" i="3"/>
  <c r="I44" i="3"/>
  <c r="K48" i="3" s="1"/>
  <c r="I45" i="3"/>
  <c r="M48" i="3" s="1"/>
  <c r="I46" i="3"/>
  <c r="I47" i="3"/>
  <c r="I48" i="3"/>
  <c r="I49" i="3"/>
  <c r="K53" i="3" s="1"/>
  <c r="I50" i="3"/>
  <c r="I51" i="3"/>
  <c r="I52" i="3"/>
  <c r="I53" i="3"/>
  <c r="I4" i="3"/>
  <c r="K8" i="3" s="1"/>
  <c r="K23" i="3" l="1"/>
  <c r="K43" i="3"/>
</calcChain>
</file>

<file path=xl/sharedStrings.xml><?xml version="1.0" encoding="utf-8"?>
<sst xmlns="http://schemas.openxmlformats.org/spreadsheetml/2006/main" count="25" uniqueCount="16">
  <si>
    <t>Recording Number</t>
  </si>
  <si>
    <t>Sample</t>
  </si>
  <si>
    <t>Sample Number</t>
  </si>
  <si>
    <t>Mean</t>
  </si>
  <si>
    <t>Open Bowl 0mmHg</t>
  </si>
  <si>
    <t>Average of all 5 =</t>
  </si>
  <si>
    <t>HV7 0 mmHg</t>
  </si>
  <si>
    <t>HV7 250 mmHg</t>
  </si>
  <si>
    <t>HV7 550 mmHg</t>
  </si>
  <si>
    <t>HV7 650 mmHg</t>
  </si>
  <si>
    <t>Dental Mix 0mmHg</t>
  </si>
  <si>
    <t>Vac Bowl 0 mmHg</t>
  </si>
  <si>
    <t>Vac Bowl 250 mmHg</t>
  </si>
  <si>
    <t>Vac Bowl 550 mmHg</t>
  </si>
  <si>
    <t>Average without 'Anomaly (0.381344)' =</t>
  </si>
  <si>
    <t>Vac Bowl 650 mmHg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</si>
</sst>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2" xfId="0" applyFont="1" applyBorder="1" applyAlignment="1">
      <alignment horizontal="center" vertical="center" textRotation="45"/>
    </xf>
    <xf numFmtId="0" fontId="1" fillId="0" borderId="3" xfId="0" applyFont="1" applyBorder="1" applyAlignment="1">
      <alignment horizontal="center" vertical="center"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HV7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('Weighing Data'!$K$8,'Weighing Data'!$K$13,'Weighing Data'!$K$18,'Weighing Data'!$K$23,'Weighing Data'!$K$28)</c:f>
              <c:numCache>
                <c:formatCode>General</c:formatCode>
                <c:ptCount val="5"/>
                <c:pt idx="0">
                  <c:v>0.40609039999999996</c:v>
                </c:pt>
                <c:pt idx="1">
                  <c:v>0.39603840000000001</c:v>
                </c:pt>
                <c:pt idx="2">
                  <c:v>0.39851999999999999</c:v>
                </c:pt>
                <c:pt idx="3">
                  <c:v>0.40730400000000005</c:v>
                </c:pt>
                <c:pt idx="4">
                  <c:v>0.40413519999999997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9-4144-A0B9-0FE546DCF5C0}"/>
            </c:ext>
          </c:extLst>
        </c:ser>
        <c:ser>
          <c:idx val="1"/>
          <c:order val="1"/>
          <c:tx>
            <c:v>Vac Bowl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('Weighing Data'!$K$8,'Weighing Data'!$K$38,'Weighing Data'!$K$43,'Weighing Data'!$K$48,'Weighing Data'!$K$53)</c:f>
              <c:numCache>
                <c:formatCode>General</c:formatCode>
                <c:ptCount val="5"/>
                <c:pt idx="0">
                  <c:v>0.40609039999999996</c:v>
                </c:pt>
                <c:pt idx="1">
                  <c:v>0.41264240000000002</c:v>
                </c:pt>
                <c:pt idx="2">
                  <c:v>0.40339600000000003</c:v>
                </c:pt>
                <c:pt idx="3">
                  <c:v>0.4024972</c:v>
                </c:pt>
                <c:pt idx="4">
                  <c:v>0.41448439999999998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9-4144-A0B9-0FE546D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300128"/>
        <c:axId val="713299800"/>
      </c:barChart>
      <c:catAx>
        <c:axId val="713300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299800"/>
        <c:crosses val="autoZero"/>
        <c:auto val="1"/>
        <c:lblAlgn val="ctr"/>
        <c:lblOffset val="100"/>
        <c:noMultiLvlLbl val="0"/>
      </c:catAx>
      <c:valAx>
        <c:axId val="71329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30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890586</xdr:colOff>
      <xdr:row>13</xdr:row>
      <xdr:rowOff>100012</xdr:rowOff>
    </xdr:from>
    <xdr:to>
      <xdr:col>19</xdr:col>
      <xdr:colOff>209549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3"/>
  <sheetViews>
    <sheetView tabSelected="1" workbookViewId="0">
      <selection activeCell="R42" sqref="R42"/>
    </sheetView>
  </sheetViews>
  <sheetFormatPr defaultRowHeight="12.75" x14ac:dyDescent="0.2"/>
  <cols>
    <col min="2" max="2" width="13.85546875" customWidth="1"/>
    <col min="3" max="3" width="15.85546875" bestFit="1" customWidth="1"/>
    <col min="9" max="9" width="12" customWidth="1"/>
    <col min="10" max="10" width="17.28515625" bestFit="1" customWidth="1"/>
    <col min="12" max="12" width="34.28515625" bestFit="1" customWidth="1"/>
  </cols>
  <sheetData>
    <row r="2" spans="2:11" x14ac:dyDescent="0.2">
      <c r="D2" s="11" t="s">
        <v>0</v>
      </c>
      <c r="E2" s="11"/>
      <c r="F2" s="11"/>
      <c r="G2" s="11"/>
      <c r="H2" s="11"/>
    </row>
    <row r="3" spans="2:11" ht="13.5" thickBot="1" x14ac:dyDescent="0.25">
      <c r="B3" s="5" t="s">
        <v>1</v>
      </c>
      <c r="C3" s="4" t="s">
        <v>2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 t="s">
        <v>3</v>
      </c>
      <c r="J3" s="9"/>
    </row>
    <row r="4" spans="2:11" x14ac:dyDescent="0.2">
      <c r="B4" s="15" t="s">
        <v>4</v>
      </c>
      <c r="C4" s="2">
        <v>1</v>
      </c>
      <c r="D4" s="2">
        <v>0.40572999999999998</v>
      </c>
      <c r="E4" s="2">
        <v>0.40573999999999999</v>
      </c>
      <c r="F4" s="2">
        <v>0.40573999999999999</v>
      </c>
      <c r="G4" s="2">
        <v>0.40572999999999998</v>
      </c>
      <c r="H4" s="2">
        <v>0.40573999999999999</v>
      </c>
      <c r="I4" s="7">
        <f>(D4+E4+F4+G4+H4)/5</f>
        <v>0.40573599999999993</v>
      </c>
      <c r="J4" s="9"/>
    </row>
    <row r="5" spans="2:11" x14ac:dyDescent="0.2">
      <c r="B5" s="13"/>
      <c r="C5" s="1">
        <v>2</v>
      </c>
      <c r="D5" s="1">
        <v>0.39512999999999998</v>
      </c>
      <c r="E5" s="1">
        <v>0.39513999999999999</v>
      </c>
      <c r="F5" s="1">
        <v>0.39513999999999999</v>
      </c>
      <c r="G5" s="1">
        <v>0.39516000000000001</v>
      </c>
      <c r="H5" s="1">
        <v>0.39516000000000001</v>
      </c>
      <c r="I5" s="7">
        <f t="shared" ref="I5:I53" si="0">(D5+E5+F5+G5+H5)/5</f>
        <v>0.395146</v>
      </c>
      <c r="J5" s="9"/>
    </row>
    <row r="6" spans="2:11" x14ac:dyDescent="0.2">
      <c r="B6" s="13"/>
      <c r="C6" s="1">
        <v>3</v>
      </c>
      <c r="D6" s="1">
        <v>0.40905000000000002</v>
      </c>
      <c r="E6" s="1">
        <v>0.40906999999999999</v>
      </c>
      <c r="F6" s="1">
        <v>0.40906999999999999</v>
      </c>
      <c r="G6" s="1">
        <v>0.40906999999999999</v>
      </c>
      <c r="H6" s="1">
        <v>0.40905000000000002</v>
      </c>
      <c r="I6" s="7">
        <f t="shared" si="0"/>
        <v>0.40906200000000004</v>
      </c>
      <c r="J6" s="9"/>
    </row>
    <row r="7" spans="2:11" x14ac:dyDescent="0.2">
      <c r="B7" s="13"/>
      <c r="C7" s="1">
        <v>4</v>
      </c>
      <c r="D7" s="1">
        <v>0.40953000000000001</v>
      </c>
      <c r="E7" s="1">
        <v>0.40953000000000001</v>
      </c>
      <c r="F7" s="1">
        <v>0.40953000000000001</v>
      </c>
      <c r="G7" s="1">
        <v>0.40953000000000001</v>
      </c>
      <c r="H7" s="1">
        <v>0.40953000000000001</v>
      </c>
      <c r="I7" s="7">
        <f t="shared" si="0"/>
        <v>0.40953000000000001</v>
      </c>
      <c r="J7" s="9"/>
    </row>
    <row r="8" spans="2:11" ht="13.5" thickBot="1" x14ac:dyDescent="0.25">
      <c r="B8" s="14"/>
      <c r="C8" s="3">
        <v>5</v>
      </c>
      <c r="D8" s="3">
        <v>0.41097</v>
      </c>
      <c r="E8" s="3">
        <v>0.41098000000000001</v>
      </c>
      <c r="F8" s="3">
        <v>0.41097</v>
      </c>
      <c r="G8" s="3">
        <v>0.41097</v>
      </c>
      <c r="H8" s="3">
        <v>0.41099999999999998</v>
      </c>
      <c r="I8" s="4">
        <f t="shared" si="0"/>
        <v>0.41097799999999995</v>
      </c>
      <c r="J8" s="9" t="s">
        <v>5</v>
      </c>
      <c r="K8" s="8">
        <f>AVERAGE(I4:I8)</f>
        <v>0.40609039999999996</v>
      </c>
    </row>
    <row r="9" spans="2:11" x14ac:dyDescent="0.2">
      <c r="B9" s="15" t="s">
        <v>6</v>
      </c>
      <c r="C9" s="2">
        <v>1</v>
      </c>
      <c r="D9" s="2">
        <v>0.40600999999999998</v>
      </c>
      <c r="E9" s="2">
        <v>0.40600000000000003</v>
      </c>
      <c r="F9" s="2">
        <v>0.40599000000000002</v>
      </c>
      <c r="G9" s="2">
        <v>0.40599000000000002</v>
      </c>
      <c r="H9" s="2">
        <v>0.40600999999999998</v>
      </c>
      <c r="I9" s="7">
        <f t="shared" si="0"/>
        <v>0.40600000000000003</v>
      </c>
      <c r="J9" s="9"/>
    </row>
    <row r="10" spans="2:11" x14ac:dyDescent="0.2">
      <c r="B10" s="13"/>
      <c r="C10" s="1">
        <v>2</v>
      </c>
      <c r="D10" s="1">
        <v>0.38418999999999998</v>
      </c>
      <c r="E10" s="1">
        <v>0.38417000000000001</v>
      </c>
      <c r="F10" s="1">
        <v>0.38418000000000002</v>
      </c>
      <c r="G10" s="1">
        <v>0.38418999999999998</v>
      </c>
      <c r="H10" s="1">
        <v>0.38418999999999998</v>
      </c>
      <c r="I10" s="7">
        <f t="shared" si="0"/>
        <v>0.38418399999999997</v>
      </c>
      <c r="J10" s="9"/>
    </row>
    <row r="11" spans="2:11" x14ac:dyDescent="0.2">
      <c r="B11" s="13"/>
      <c r="C11" s="1">
        <v>3</v>
      </c>
      <c r="D11" s="1">
        <v>0.40059</v>
      </c>
      <c r="E11" s="1">
        <v>0.40057999999999999</v>
      </c>
      <c r="F11" s="1">
        <v>0.40056000000000003</v>
      </c>
      <c r="G11" s="1">
        <v>0.40054000000000001</v>
      </c>
      <c r="H11" s="1">
        <v>0.40056000000000003</v>
      </c>
      <c r="I11" s="7">
        <f t="shared" si="0"/>
        <v>0.40056599999999998</v>
      </c>
      <c r="J11" s="9"/>
    </row>
    <row r="12" spans="2:11" x14ac:dyDescent="0.2">
      <c r="B12" s="13"/>
      <c r="C12" s="1">
        <v>4</v>
      </c>
      <c r="D12" s="1">
        <v>0.39931</v>
      </c>
      <c r="E12" s="1">
        <v>0.39929999999999999</v>
      </c>
      <c r="F12" s="1">
        <v>0.39931</v>
      </c>
      <c r="G12" s="1">
        <v>0.39933000000000002</v>
      </c>
      <c r="H12" s="1">
        <v>0.39933000000000002</v>
      </c>
      <c r="I12" s="7">
        <f t="shared" si="0"/>
        <v>0.399316</v>
      </c>
      <c r="J12" s="9"/>
    </row>
    <row r="13" spans="2:11" ht="13.5" thickBot="1" x14ac:dyDescent="0.25">
      <c r="B13" s="14"/>
      <c r="C13" s="3">
        <v>5</v>
      </c>
      <c r="D13" s="3">
        <v>0.39012999999999998</v>
      </c>
      <c r="E13" s="3">
        <v>0.39011000000000001</v>
      </c>
      <c r="F13" s="3">
        <v>0.39012999999999998</v>
      </c>
      <c r="G13" s="3">
        <v>0.39012999999999998</v>
      </c>
      <c r="H13" s="3">
        <v>0.39012999999999998</v>
      </c>
      <c r="I13" s="4">
        <f t="shared" si="0"/>
        <v>0.39012600000000008</v>
      </c>
      <c r="J13" s="9" t="s">
        <v>5</v>
      </c>
      <c r="K13" s="8">
        <f>AVERAGE(I9:I13)</f>
        <v>0.39603840000000001</v>
      </c>
    </row>
    <row r="14" spans="2:11" x14ac:dyDescent="0.2">
      <c r="B14" s="12" t="s">
        <v>7</v>
      </c>
      <c r="C14" s="2">
        <v>1</v>
      </c>
      <c r="D14" s="2">
        <v>0.40282000000000001</v>
      </c>
      <c r="E14" s="2">
        <v>0.40283000000000002</v>
      </c>
      <c r="F14" s="2">
        <v>0.40283000000000002</v>
      </c>
      <c r="G14" s="2">
        <v>0.40282000000000001</v>
      </c>
      <c r="H14" s="2">
        <v>0.40282000000000001</v>
      </c>
      <c r="I14" s="7">
        <f t="shared" si="0"/>
        <v>0.40282400000000002</v>
      </c>
      <c r="J14" s="9"/>
    </row>
    <row r="15" spans="2:11" x14ac:dyDescent="0.2">
      <c r="B15" s="13"/>
      <c r="C15" s="1">
        <v>2</v>
      </c>
      <c r="D15" s="1">
        <v>0.39977000000000001</v>
      </c>
      <c r="E15" s="1">
        <v>0.39977000000000001</v>
      </c>
      <c r="F15" s="1">
        <v>0.39976</v>
      </c>
      <c r="G15" s="1">
        <v>0.39977000000000001</v>
      </c>
      <c r="H15" s="1">
        <v>0.39977000000000001</v>
      </c>
      <c r="I15" s="7">
        <f t="shared" si="0"/>
        <v>0.39976800000000001</v>
      </c>
      <c r="J15" s="9"/>
    </row>
    <row r="16" spans="2:11" x14ac:dyDescent="0.2">
      <c r="B16" s="13"/>
      <c r="C16" s="1">
        <v>3</v>
      </c>
      <c r="D16" s="1">
        <v>0.40059</v>
      </c>
      <c r="E16" s="1">
        <v>0.40057999999999999</v>
      </c>
      <c r="F16" s="1">
        <v>0.40054000000000001</v>
      </c>
      <c r="G16" s="1">
        <v>0.40056000000000003</v>
      </c>
      <c r="H16" s="1">
        <v>0.40056000000000003</v>
      </c>
      <c r="I16" s="7">
        <f t="shared" si="0"/>
        <v>0.40056599999999998</v>
      </c>
      <c r="J16" s="9"/>
    </row>
    <row r="17" spans="2:11" x14ac:dyDescent="0.2">
      <c r="B17" s="13"/>
      <c r="C17" s="1">
        <v>4</v>
      </c>
      <c r="D17" s="1">
        <v>0.39931</v>
      </c>
      <c r="E17" s="1">
        <v>0.39929999999999999</v>
      </c>
      <c r="F17" s="1">
        <v>0.39931</v>
      </c>
      <c r="G17" s="1">
        <v>0.39933000000000002</v>
      </c>
      <c r="H17" s="1">
        <v>0.39933000000000002</v>
      </c>
      <c r="I17" s="7">
        <f t="shared" si="0"/>
        <v>0.399316</v>
      </c>
      <c r="J17" s="9"/>
    </row>
    <row r="18" spans="2:11" ht="13.5" thickBot="1" x14ac:dyDescent="0.25">
      <c r="B18" s="14"/>
      <c r="C18" s="3">
        <v>5</v>
      </c>
      <c r="D18" s="3">
        <v>0.39012999999999998</v>
      </c>
      <c r="E18" s="3">
        <v>0.39011000000000001</v>
      </c>
      <c r="F18" s="3">
        <v>0.39012999999999998</v>
      </c>
      <c r="G18" s="3">
        <v>0.39012999999999998</v>
      </c>
      <c r="H18" s="3">
        <v>0.39012999999999998</v>
      </c>
      <c r="I18" s="4">
        <f t="shared" si="0"/>
        <v>0.39012600000000008</v>
      </c>
      <c r="J18" s="9" t="s">
        <v>5</v>
      </c>
      <c r="K18" s="8">
        <f>AVERAGE(I14:I18)</f>
        <v>0.39851999999999999</v>
      </c>
    </row>
    <row r="19" spans="2:11" x14ac:dyDescent="0.2">
      <c r="B19" s="12" t="s">
        <v>8</v>
      </c>
      <c r="C19" s="2">
        <v>1</v>
      </c>
      <c r="D19" s="2">
        <v>0.40566999999999998</v>
      </c>
      <c r="E19" s="2">
        <v>0.40566000000000002</v>
      </c>
      <c r="F19" s="2">
        <v>0.40566999999999998</v>
      </c>
      <c r="G19" s="2">
        <v>0.40566000000000002</v>
      </c>
      <c r="H19" s="2">
        <v>0.40567999999999999</v>
      </c>
      <c r="I19" s="7">
        <f t="shared" si="0"/>
        <v>0.40566800000000003</v>
      </c>
      <c r="J19" s="9"/>
    </row>
    <row r="20" spans="2:11" x14ac:dyDescent="0.2">
      <c r="B20" s="13"/>
      <c r="C20" s="1">
        <v>2</v>
      </c>
      <c r="D20" s="6">
        <v>0.40675</v>
      </c>
      <c r="E20" s="6">
        <v>0.40676000000000001</v>
      </c>
      <c r="F20" s="6">
        <v>0.40677000000000002</v>
      </c>
      <c r="G20" s="6">
        <v>0.40677000000000002</v>
      </c>
      <c r="H20" s="6">
        <v>0.40673999999999999</v>
      </c>
      <c r="I20" s="7">
        <f t="shared" si="0"/>
        <v>0.40675800000000006</v>
      </c>
      <c r="J20" s="9"/>
    </row>
    <row r="21" spans="2:11" x14ac:dyDescent="0.2">
      <c r="B21" s="13"/>
      <c r="C21" s="1">
        <v>3</v>
      </c>
      <c r="D21" s="1">
        <v>0.40733999999999998</v>
      </c>
      <c r="E21" s="1">
        <v>0.40733999999999998</v>
      </c>
      <c r="F21" s="1">
        <v>0.40732000000000002</v>
      </c>
      <c r="G21" s="1">
        <v>0.40732000000000002</v>
      </c>
      <c r="H21" s="1">
        <v>0.40732000000000002</v>
      </c>
      <c r="I21" s="7">
        <f t="shared" si="0"/>
        <v>0.40732799999999997</v>
      </c>
      <c r="J21" s="9"/>
    </row>
    <row r="22" spans="2:11" x14ac:dyDescent="0.2">
      <c r="B22" s="13"/>
      <c r="C22" s="1">
        <v>4</v>
      </c>
      <c r="D22" s="1">
        <v>0.40720000000000001</v>
      </c>
      <c r="E22" s="1">
        <v>0.40722000000000003</v>
      </c>
      <c r="F22" s="1">
        <v>0.40720000000000001</v>
      </c>
      <c r="G22" s="1">
        <v>0.40720000000000001</v>
      </c>
      <c r="H22" s="1">
        <v>0.40720000000000001</v>
      </c>
      <c r="I22" s="7">
        <f t="shared" si="0"/>
        <v>0.40720400000000001</v>
      </c>
      <c r="J22" s="9"/>
    </row>
    <row r="23" spans="2:11" ht="13.5" thickBot="1" x14ac:dyDescent="0.25">
      <c r="B23" s="14"/>
      <c r="C23" s="3">
        <v>5</v>
      </c>
      <c r="D23" s="3">
        <v>0.40956999999999999</v>
      </c>
      <c r="E23" s="3">
        <v>0.40956999999999999</v>
      </c>
      <c r="F23" s="3">
        <v>0.40956999999999999</v>
      </c>
      <c r="G23" s="3">
        <v>0.40955000000000003</v>
      </c>
      <c r="H23" s="3">
        <v>0.40955000000000003</v>
      </c>
      <c r="I23" s="4">
        <f t="shared" si="0"/>
        <v>0.40956200000000004</v>
      </c>
      <c r="J23" s="9" t="s">
        <v>5</v>
      </c>
      <c r="K23" s="8">
        <f>AVERAGE(I19:I23)</f>
        <v>0.40730400000000005</v>
      </c>
    </row>
    <row r="24" spans="2:11" x14ac:dyDescent="0.2">
      <c r="B24" s="12" t="s">
        <v>9</v>
      </c>
      <c r="C24" s="2">
        <v>1</v>
      </c>
      <c r="D24" s="2">
        <v>0.40494000000000002</v>
      </c>
      <c r="E24" s="2">
        <v>0.40493000000000001</v>
      </c>
      <c r="F24" s="2">
        <v>0.40490999999999999</v>
      </c>
      <c r="G24" s="2">
        <v>0.40493000000000001</v>
      </c>
      <c r="H24" s="2">
        <v>0.40493000000000001</v>
      </c>
      <c r="I24" s="7">
        <f t="shared" si="0"/>
        <v>0.40492800000000007</v>
      </c>
      <c r="J24" s="9"/>
    </row>
    <row r="25" spans="2:11" x14ac:dyDescent="0.2">
      <c r="B25" s="13"/>
      <c r="C25" s="1">
        <v>2</v>
      </c>
      <c r="D25" s="1">
        <v>0.40245999999999998</v>
      </c>
      <c r="E25" s="1">
        <v>0.40248</v>
      </c>
      <c r="F25" s="1">
        <v>0.40249000000000001</v>
      </c>
      <c r="G25" s="1">
        <v>0.40246999999999999</v>
      </c>
      <c r="H25" s="1">
        <v>0.40249000000000001</v>
      </c>
      <c r="I25" s="7">
        <f t="shared" si="0"/>
        <v>0.402478</v>
      </c>
      <c r="J25" s="9"/>
    </row>
    <row r="26" spans="2:11" x14ac:dyDescent="0.2">
      <c r="B26" s="13"/>
      <c r="C26" s="1">
        <v>3</v>
      </c>
      <c r="D26" s="1">
        <v>0.40629999999999999</v>
      </c>
      <c r="E26" s="1">
        <v>0.40631</v>
      </c>
      <c r="F26" s="1">
        <v>0.40629999999999999</v>
      </c>
      <c r="G26" s="1">
        <v>0.40631</v>
      </c>
      <c r="H26" s="1">
        <v>0.40628999999999998</v>
      </c>
      <c r="I26" s="7">
        <f t="shared" si="0"/>
        <v>0.406302</v>
      </c>
      <c r="J26" s="9"/>
    </row>
    <row r="27" spans="2:11" x14ac:dyDescent="0.2">
      <c r="B27" s="13"/>
      <c r="C27" s="1">
        <v>4</v>
      </c>
      <c r="D27" s="1">
        <v>0.40344999999999998</v>
      </c>
      <c r="E27" s="1">
        <v>0.40343000000000001</v>
      </c>
      <c r="F27" s="1">
        <v>0.40344999999999998</v>
      </c>
      <c r="G27" s="1">
        <v>0.40344000000000002</v>
      </c>
      <c r="H27" s="1">
        <v>0.40344999999999998</v>
      </c>
      <c r="I27" s="7">
        <f t="shared" si="0"/>
        <v>0.40344400000000002</v>
      </c>
      <c r="J27" s="9"/>
    </row>
    <row r="28" spans="2:11" ht="13.5" thickBot="1" x14ac:dyDescent="0.25">
      <c r="B28" s="14"/>
      <c r="C28" s="3">
        <v>5</v>
      </c>
      <c r="D28" s="3">
        <v>0.40353</v>
      </c>
      <c r="E28" s="3">
        <v>0.40350999999999998</v>
      </c>
      <c r="F28" s="3">
        <v>0.40353</v>
      </c>
      <c r="G28" s="3">
        <v>0.40350999999999998</v>
      </c>
      <c r="H28" s="3">
        <v>0.40354000000000001</v>
      </c>
      <c r="I28" s="4">
        <f t="shared" si="0"/>
        <v>0.40352399999999999</v>
      </c>
      <c r="J28" s="9" t="s">
        <v>5</v>
      </c>
      <c r="K28" s="8">
        <f>AVERAGE(I24:I28)</f>
        <v>0.40413519999999997</v>
      </c>
    </row>
    <row r="29" spans="2:11" x14ac:dyDescent="0.2">
      <c r="B29" s="12" t="s">
        <v>10</v>
      </c>
      <c r="C29" s="2">
        <v>1</v>
      </c>
      <c r="D29" s="2">
        <v>0.37159999999999999</v>
      </c>
      <c r="E29" s="2">
        <v>0.37158999999999998</v>
      </c>
      <c r="F29" s="2">
        <v>0.37161</v>
      </c>
      <c r="G29" s="2">
        <v>0.37161</v>
      </c>
      <c r="H29" s="2">
        <v>0.37162000000000001</v>
      </c>
      <c r="I29" s="7">
        <f t="shared" si="0"/>
        <v>0.37160599999999999</v>
      </c>
      <c r="J29" s="9"/>
    </row>
    <row r="30" spans="2:11" x14ac:dyDescent="0.2">
      <c r="B30" s="13"/>
      <c r="C30" s="1">
        <v>2</v>
      </c>
      <c r="D30" s="1">
        <v>0.37164000000000003</v>
      </c>
      <c r="E30" s="1">
        <v>0.37163000000000002</v>
      </c>
      <c r="F30" s="1">
        <v>0.37164999999999998</v>
      </c>
      <c r="G30" s="1">
        <v>0.37164000000000003</v>
      </c>
      <c r="H30" s="1">
        <v>0.37164000000000003</v>
      </c>
      <c r="I30" s="7">
        <f t="shared" si="0"/>
        <v>0.37164000000000003</v>
      </c>
      <c r="J30" s="9"/>
    </row>
    <row r="31" spans="2:11" x14ac:dyDescent="0.2">
      <c r="B31" s="13"/>
      <c r="C31" s="1">
        <v>3</v>
      </c>
      <c r="D31" s="1">
        <v>0.37097999999999998</v>
      </c>
      <c r="E31" s="1">
        <v>0.37097000000000002</v>
      </c>
      <c r="F31" s="1">
        <v>0.37097000000000002</v>
      </c>
      <c r="G31" s="1">
        <v>0.37097999999999998</v>
      </c>
      <c r="H31" s="1">
        <v>0.37096000000000001</v>
      </c>
      <c r="I31" s="7">
        <f t="shared" si="0"/>
        <v>0.37097199999999997</v>
      </c>
      <c r="J31" s="9"/>
    </row>
    <row r="32" spans="2:11" x14ac:dyDescent="0.2">
      <c r="B32" s="13"/>
      <c r="C32" s="1">
        <v>4</v>
      </c>
      <c r="D32" s="1">
        <v>0.37279000000000001</v>
      </c>
      <c r="E32" s="1">
        <v>0.37279000000000001</v>
      </c>
      <c r="F32" s="1">
        <v>0.37280000000000002</v>
      </c>
      <c r="G32" s="1">
        <v>0.37279000000000001</v>
      </c>
      <c r="H32" s="1">
        <v>0.37280000000000002</v>
      </c>
      <c r="I32" s="7">
        <f t="shared" si="0"/>
        <v>0.37279400000000001</v>
      </c>
      <c r="J32" s="9"/>
    </row>
    <row r="33" spans="2:13" ht="13.5" thickBot="1" x14ac:dyDescent="0.25">
      <c r="B33" s="14"/>
      <c r="C33" s="3">
        <v>5</v>
      </c>
      <c r="D33" s="3">
        <v>0.37245</v>
      </c>
      <c r="E33" s="3">
        <v>0.37243999999999999</v>
      </c>
      <c r="F33" s="3">
        <v>0.37243999999999999</v>
      </c>
      <c r="G33" s="3">
        <v>0.37243999999999999</v>
      </c>
      <c r="H33" s="3">
        <v>0.37245</v>
      </c>
      <c r="I33" s="4">
        <f t="shared" si="0"/>
        <v>0.372444</v>
      </c>
      <c r="J33" s="9" t="s">
        <v>5</v>
      </c>
      <c r="K33" s="8">
        <f>AVERAGE(I29:I33)</f>
        <v>0.37189120000000003</v>
      </c>
    </row>
    <row r="34" spans="2:13" x14ac:dyDescent="0.2">
      <c r="B34" s="12" t="s">
        <v>11</v>
      </c>
      <c r="C34" s="2">
        <v>1</v>
      </c>
      <c r="D34" s="2">
        <v>0.40792</v>
      </c>
      <c r="E34" s="2">
        <v>0.40790999999999999</v>
      </c>
      <c r="F34" s="2">
        <v>0.40792</v>
      </c>
      <c r="G34" s="2">
        <v>0.40793000000000001</v>
      </c>
      <c r="H34" s="2">
        <v>0.40792</v>
      </c>
      <c r="I34" s="7">
        <f t="shared" si="0"/>
        <v>0.40792</v>
      </c>
      <c r="J34" s="9"/>
    </row>
    <row r="35" spans="2:13" x14ac:dyDescent="0.2">
      <c r="B35" s="13"/>
      <c r="C35" s="1">
        <v>2</v>
      </c>
      <c r="D35" s="1">
        <v>0.41549999999999998</v>
      </c>
      <c r="E35" s="1">
        <v>0.41549000000000003</v>
      </c>
      <c r="F35" s="1">
        <v>0.41550999999999999</v>
      </c>
      <c r="G35" s="1">
        <v>0.41549999999999998</v>
      </c>
      <c r="H35" s="1">
        <v>0.41549999999999998</v>
      </c>
      <c r="I35" s="7">
        <f t="shared" si="0"/>
        <v>0.41549999999999992</v>
      </c>
      <c r="J35" s="9"/>
    </row>
    <row r="36" spans="2:13" x14ac:dyDescent="0.2">
      <c r="B36" s="13"/>
      <c r="C36" s="1">
        <v>3</v>
      </c>
      <c r="D36" s="1">
        <v>0.41360999999999998</v>
      </c>
      <c r="E36" s="1">
        <v>0.41358</v>
      </c>
      <c r="F36" s="1">
        <v>0.41361999999999999</v>
      </c>
      <c r="G36" s="1">
        <v>0.41360999999999998</v>
      </c>
      <c r="H36" s="1">
        <v>0.41360000000000002</v>
      </c>
      <c r="I36" s="7">
        <f t="shared" si="0"/>
        <v>0.41360400000000003</v>
      </c>
      <c r="J36" s="9"/>
    </row>
    <row r="37" spans="2:13" x14ac:dyDescent="0.2">
      <c r="B37" s="13"/>
      <c r="C37" s="1">
        <v>4</v>
      </c>
      <c r="D37" s="1">
        <v>0.41338000000000003</v>
      </c>
      <c r="E37" s="1">
        <v>0.41337000000000002</v>
      </c>
      <c r="F37" s="1">
        <v>0.41336000000000001</v>
      </c>
      <c r="G37" s="1">
        <v>0.41336000000000001</v>
      </c>
      <c r="H37" s="1">
        <v>0.41338000000000003</v>
      </c>
      <c r="I37" s="7">
        <f t="shared" si="0"/>
        <v>0.41337000000000002</v>
      </c>
      <c r="J37" s="9"/>
    </row>
    <row r="38" spans="2:13" ht="13.5" thickBot="1" x14ac:dyDescent="0.25">
      <c r="B38" s="14"/>
      <c r="C38" s="3">
        <v>5</v>
      </c>
      <c r="D38" s="3">
        <v>0.41282000000000002</v>
      </c>
      <c r="E38" s="3">
        <v>0.41282000000000002</v>
      </c>
      <c r="F38" s="3">
        <v>0.41281000000000001</v>
      </c>
      <c r="G38" s="3">
        <v>0.41282999999999997</v>
      </c>
      <c r="H38" s="3">
        <v>0.41281000000000001</v>
      </c>
      <c r="I38" s="4">
        <f t="shared" si="0"/>
        <v>0.41281800000000002</v>
      </c>
      <c r="J38" s="9" t="s">
        <v>5</v>
      </c>
      <c r="K38" s="8">
        <f>AVERAGE(I34:I38)</f>
        <v>0.41264240000000002</v>
      </c>
    </row>
    <row r="39" spans="2:13" x14ac:dyDescent="0.2">
      <c r="B39" s="12" t="s">
        <v>12</v>
      </c>
      <c r="C39" s="2">
        <v>1</v>
      </c>
      <c r="D39" s="2">
        <v>0.40411000000000002</v>
      </c>
      <c r="E39" s="2">
        <v>0.40411000000000002</v>
      </c>
      <c r="F39" s="2">
        <v>0.40411000000000002</v>
      </c>
      <c r="G39" s="2">
        <v>0.40410000000000001</v>
      </c>
      <c r="H39" s="2">
        <v>0.40411999999999998</v>
      </c>
      <c r="I39" s="7">
        <f t="shared" si="0"/>
        <v>0.40411000000000002</v>
      </c>
      <c r="J39" s="9"/>
    </row>
    <row r="40" spans="2:13" x14ac:dyDescent="0.2">
      <c r="B40" s="13"/>
      <c r="C40" s="1">
        <v>2</v>
      </c>
      <c r="D40" s="1">
        <v>0.40295999999999998</v>
      </c>
      <c r="E40" s="1">
        <v>0.40296999999999999</v>
      </c>
      <c r="F40" s="1">
        <v>0.40294999999999997</v>
      </c>
      <c r="G40" s="1">
        <v>0.40295999999999998</v>
      </c>
      <c r="H40" s="1">
        <v>0.40294000000000002</v>
      </c>
      <c r="I40" s="7">
        <f t="shared" si="0"/>
        <v>0.40295599999999998</v>
      </c>
      <c r="J40" s="9"/>
    </row>
    <row r="41" spans="2:13" x14ac:dyDescent="0.2">
      <c r="B41" s="13"/>
      <c r="C41" s="1">
        <v>3</v>
      </c>
      <c r="D41" s="1">
        <v>0.40303</v>
      </c>
      <c r="E41" s="1">
        <v>0.40300999999999998</v>
      </c>
      <c r="F41" s="1">
        <v>0.40300999999999998</v>
      </c>
      <c r="G41" s="1">
        <v>0.40301999999999999</v>
      </c>
      <c r="H41" s="1">
        <v>0.40301999999999999</v>
      </c>
      <c r="I41" s="7">
        <f t="shared" si="0"/>
        <v>0.40301799999999999</v>
      </c>
      <c r="J41" s="9"/>
    </row>
    <row r="42" spans="2:13" x14ac:dyDescent="0.2">
      <c r="B42" s="13"/>
      <c r="C42" s="1">
        <v>4</v>
      </c>
      <c r="D42" s="1">
        <v>0.40388000000000002</v>
      </c>
      <c r="E42" s="1">
        <v>0.40389000000000003</v>
      </c>
      <c r="F42" s="1">
        <v>0.40386</v>
      </c>
      <c r="G42" s="1">
        <v>0.40388000000000002</v>
      </c>
      <c r="H42" s="1">
        <v>0.40386</v>
      </c>
      <c r="I42" s="7">
        <f t="shared" si="0"/>
        <v>0.40387399999999996</v>
      </c>
      <c r="J42" s="9"/>
    </row>
    <row r="43" spans="2:13" ht="13.5" thickBot="1" x14ac:dyDescent="0.25">
      <c r="B43" s="14"/>
      <c r="C43" s="3">
        <v>5</v>
      </c>
      <c r="D43" s="3">
        <v>0.40300999999999998</v>
      </c>
      <c r="E43" s="3">
        <v>0.40303</v>
      </c>
      <c r="F43" s="3">
        <v>0.40301999999999999</v>
      </c>
      <c r="G43" s="3">
        <v>0.40300999999999998</v>
      </c>
      <c r="H43" s="3">
        <v>0.40304000000000001</v>
      </c>
      <c r="I43" s="4">
        <f t="shared" si="0"/>
        <v>0.40302199999999999</v>
      </c>
      <c r="J43" s="9" t="s">
        <v>5</v>
      </c>
      <c r="K43" s="8">
        <f>AVERAGE(I39:I43)</f>
        <v>0.40339600000000003</v>
      </c>
    </row>
    <row r="44" spans="2:13" x14ac:dyDescent="0.2">
      <c r="B44" s="12" t="s">
        <v>13</v>
      </c>
      <c r="C44" s="2">
        <v>1</v>
      </c>
      <c r="D44" s="2">
        <v>0.38134000000000001</v>
      </c>
      <c r="E44" s="2">
        <v>0.38134000000000001</v>
      </c>
      <c r="F44" s="2">
        <v>0.38135999999999998</v>
      </c>
      <c r="G44" s="2">
        <v>0.38134000000000001</v>
      </c>
      <c r="H44" s="2">
        <v>0.38134000000000001</v>
      </c>
      <c r="I44" s="10">
        <f t="shared" si="0"/>
        <v>0.38134400000000002</v>
      </c>
      <c r="J44" s="9"/>
    </row>
    <row r="45" spans="2:13" x14ac:dyDescent="0.2">
      <c r="B45" s="13"/>
      <c r="C45" s="1">
        <v>2</v>
      </c>
      <c r="D45" s="1">
        <v>0.40822000000000003</v>
      </c>
      <c r="E45" s="1">
        <v>0.40822000000000003</v>
      </c>
      <c r="F45" s="1">
        <v>0.40822000000000003</v>
      </c>
      <c r="G45" s="1">
        <v>0.40822999999999998</v>
      </c>
      <c r="H45" s="1">
        <v>0.40823999999999999</v>
      </c>
      <c r="I45" s="7">
        <f t="shared" si="0"/>
        <v>0.40822600000000009</v>
      </c>
      <c r="J45" s="9"/>
    </row>
    <row r="46" spans="2:13" x14ac:dyDescent="0.2">
      <c r="B46" s="13"/>
      <c r="C46" s="1">
        <v>3</v>
      </c>
      <c r="D46" s="1">
        <v>0.40792</v>
      </c>
      <c r="E46" s="1">
        <v>0.40790999999999999</v>
      </c>
      <c r="F46" s="1">
        <v>0.40792</v>
      </c>
      <c r="G46" s="1">
        <v>0.40790999999999999</v>
      </c>
      <c r="H46" s="1">
        <v>0.40792</v>
      </c>
      <c r="I46" s="7">
        <f t="shared" si="0"/>
        <v>0.407916</v>
      </c>
      <c r="J46" s="9"/>
    </row>
    <row r="47" spans="2:13" x14ac:dyDescent="0.2">
      <c r="B47" s="13"/>
      <c r="C47" s="1">
        <v>4</v>
      </c>
      <c r="D47" s="1">
        <v>0.40849999999999997</v>
      </c>
      <c r="E47" s="1">
        <v>0.40849999999999997</v>
      </c>
      <c r="F47" s="1">
        <v>0.40851999999999999</v>
      </c>
      <c r="G47" s="1">
        <v>0.40851999999999999</v>
      </c>
      <c r="H47" s="1">
        <v>0.40849999999999997</v>
      </c>
      <c r="I47" s="7">
        <f t="shared" si="0"/>
        <v>0.40850799999999998</v>
      </c>
      <c r="J47" s="9"/>
    </row>
    <row r="48" spans="2:13" ht="13.5" thickBot="1" x14ac:dyDescent="0.25">
      <c r="B48" s="14"/>
      <c r="C48" s="3">
        <v>5</v>
      </c>
      <c r="D48" s="3">
        <v>0.40649999999999997</v>
      </c>
      <c r="E48" s="3">
        <v>0.40648000000000001</v>
      </c>
      <c r="F48" s="3">
        <v>0.40649999999999997</v>
      </c>
      <c r="G48" s="3">
        <v>0.40648000000000001</v>
      </c>
      <c r="H48" s="3">
        <v>0.40649999999999997</v>
      </c>
      <c r="I48" s="4">
        <f t="shared" si="0"/>
        <v>0.40649199999999996</v>
      </c>
      <c r="J48" s="9" t="s">
        <v>5</v>
      </c>
      <c r="K48" s="8">
        <f>AVERAGE(I44:I48)</f>
        <v>0.4024972</v>
      </c>
      <c r="L48" t="s">
        <v>14</v>
      </c>
      <c r="M48">
        <f>AVERAGE(I45:I48)</f>
        <v>0.40778550000000002</v>
      </c>
    </row>
    <row r="49" spans="2:11" x14ac:dyDescent="0.2">
      <c r="B49" s="12" t="s">
        <v>15</v>
      </c>
      <c r="C49" s="2">
        <v>1</v>
      </c>
      <c r="D49" s="2">
        <v>0.41536000000000001</v>
      </c>
      <c r="E49" s="2">
        <v>0.41535</v>
      </c>
      <c r="F49" s="2">
        <v>0.41537000000000002</v>
      </c>
      <c r="G49" s="2">
        <v>0.41537000000000002</v>
      </c>
      <c r="H49" s="2">
        <v>0.41537000000000002</v>
      </c>
      <c r="I49" s="7">
        <f t="shared" si="0"/>
        <v>0.41536400000000001</v>
      </c>
      <c r="J49" s="9"/>
    </row>
    <row r="50" spans="2:11" x14ac:dyDescent="0.2">
      <c r="B50" s="13"/>
      <c r="C50" s="1">
        <v>2</v>
      </c>
      <c r="D50" s="1">
        <v>0.41532000000000002</v>
      </c>
      <c r="E50" s="1">
        <v>0.41532999999999998</v>
      </c>
      <c r="F50" s="1">
        <v>0.41532999999999998</v>
      </c>
      <c r="G50" s="1">
        <v>0.41532000000000002</v>
      </c>
      <c r="H50" s="1">
        <v>0.41533999999999999</v>
      </c>
      <c r="I50" s="7">
        <f t="shared" si="0"/>
        <v>0.41532799999999997</v>
      </c>
      <c r="J50" s="9"/>
    </row>
    <row r="51" spans="2:11" x14ac:dyDescent="0.2">
      <c r="B51" s="13"/>
      <c r="C51" s="1">
        <v>3</v>
      </c>
      <c r="D51" s="1">
        <v>0.41419</v>
      </c>
      <c r="E51" s="1">
        <v>0.41419</v>
      </c>
      <c r="F51" s="1">
        <v>0.41420000000000001</v>
      </c>
      <c r="G51" s="1">
        <v>0.41419</v>
      </c>
      <c r="H51" s="1">
        <v>0.41419</v>
      </c>
      <c r="I51" s="7">
        <f t="shared" si="0"/>
        <v>0.414192</v>
      </c>
      <c r="J51" s="9"/>
    </row>
    <row r="52" spans="2:11" x14ac:dyDescent="0.2">
      <c r="B52" s="13"/>
      <c r="C52" s="1">
        <v>4</v>
      </c>
      <c r="D52" s="1">
        <v>0.41349000000000002</v>
      </c>
      <c r="E52" s="1">
        <v>0.41349000000000002</v>
      </c>
      <c r="F52" s="1">
        <v>0.41348000000000001</v>
      </c>
      <c r="G52" s="1">
        <v>0.41349999999999998</v>
      </c>
      <c r="H52" s="1">
        <v>0.41348000000000001</v>
      </c>
      <c r="I52" s="7">
        <f t="shared" si="0"/>
        <v>0.41348799999999997</v>
      </c>
      <c r="J52" s="9"/>
    </row>
    <row r="53" spans="2:11" ht="13.5" thickBot="1" x14ac:dyDescent="0.25">
      <c r="B53" s="14"/>
      <c r="C53" s="3">
        <v>5</v>
      </c>
      <c r="D53" s="3">
        <v>0.41404999999999997</v>
      </c>
      <c r="E53" s="3">
        <v>0.41404999999999997</v>
      </c>
      <c r="F53" s="3">
        <v>0.41404000000000002</v>
      </c>
      <c r="G53" s="3">
        <v>0.41405999999999998</v>
      </c>
      <c r="H53" s="3">
        <v>0.41404999999999997</v>
      </c>
      <c r="I53" s="4">
        <f t="shared" si="0"/>
        <v>0.41405000000000003</v>
      </c>
      <c r="J53" s="9" t="s">
        <v>5</v>
      </c>
      <c r="K53" s="8">
        <f>AVERAGE(I49:I53)</f>
        <v>0.41448439999999998</v>
      </c>
    </row>
  </sheetData>
  <mergeCells count="11">
    <mergeCell ref="D2:H2"/>
    <mergeCell ref="B34:B38"/>
    <mergeCell ref="B39:B43"/>
    <mergeCell ref="B44:B48"/>
    <mergeCell ref="B49:B53"/>
    <mergeCell ref="B4:B8"/>
    <mergeCell ref="B9:B13"/>
    <mergeCell ref="B14:B18"/>
    <mergeCell ref="B19:B23"/>
    <mergeCell ref="B24:B28"/>
    <mergeCell ref="B29:B33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bf32a603a032cbd317dd9e538b2fe121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8daefc751e53f51321295a738573c2af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199987E5-4923-4358-8FD8-728053407C15}"/>
</file>

<file path=customXml/itemProps2.xml><?xml version="1.0" encoding="utf-8"?>
<ds:datastoreItem xmlns:ds="http://schemas.openxmlformats.org/officeDocument/2006/customXml" ds:itemID="{7241B13C-00B5-46C3-831C-814BD1CC6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901D5A-C888-4951-BB1E-7B2C0F4A60DE}">
  <ds:schemaRefs>
    <ds:schemaRef ds:uri="http://schemas.microsoft.com/office/2006/metadata/properties"/>
    <ds:schemaRef ds:uri="http://schemas.microsoft.com/office/infopath/2007/PartnerControls"/>
    <ds:schemaRef ds:uri="9381e6e6-d508-431a-ab4d-edd4baf178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Weighing Data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Barratt [mn20hb]</dc:creator>
  <cp:keywords/>
  <dc:description/>
  <cp:lastModifiedBy>Gavin Day</cp:lastModifiedBy>
  <cp:revision/>
  <dcterms:created xsi:type="dcterms:W3CDTF">2024-07-08T08:42:22Z</dcterms:created>
  <dcterms:modified xsi:type="dcterms:W3CDTF">2025-08-22T14:23:00Z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