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N:\Academic-Services\Library-Services\RDL\Repository\Yeomans_Henry\DOI-1290\"/>
    </mc:Choice>
  </mc:AlternateContent>
  <xr:revisionPtr revIDLastSave="0" documentId="8_{06EB6189-BBF3-4EB0-AEDE-1A06363EE4EC}" xr6:coauthVersionLast="47" xr6:coauthVersionMax="47" xr10:uidLastSave="{00000000-0000-0000-0000-000000000000}"/>
  <bookViews>
    <workbookView xWindow="-108" yWindow="-108" windowWidth="23256" windowHeight="12576" xr2:uid="{73620684-8299-4D5D-8180-E960702DC647}"/>
  </bookViews>
  <sheets>
    <sheet name="Data" sheetId="1" r:id="rId1"/>
    <sheet name="Data sources and licenses" sheetId="2"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Y97" i="1" l="1"/>
  <c r="BY98" i="1"/>
  <c r="BY99" i="1"/>
  <c r="BY100" i="1"/>
  <c r="BY101" i="1"/>
  <c r="BY102" i="1"/>
  <c r="BY103" i="1"/>
  <c r="BY104" i="1"/>
  <c r="BY105" i="1"/>
  <c r="BY106" i="1"/>
  <c r="BY107" i="1"/>
  <c r="BY108" i="1"/>
  <c r="BY109" i="1"/>
  <c r="BY110" i="1"/>
  <c r="BY111" i="1"/>
  <c r="BY112" i="1"/>
  <c r="BY113" i="1"/>
  <c r="BY114" i="1"/>
  <c r="BY96" i="1"/>
  <c r="BX101" i="1"/>
  <c r="BX102" i="1"/>
  <c r="BX103" i="1"/>
  <c r="BX104" i="1"/>
  <c r="BX105" i="1"/>
  <c r="BX106" i="1"/>
  <c r="BX107" i="1"/>
  <c r="BX108" i="1"/>
  <c r="BX109" i="1"/>
  <c r="BX110" i="1"/>
  <c r="BX111" i="1"/>
  <c r="BX112" i="1"/>
  <c r="BX113" i="1"/>
  <c r="BX114" i="1"/>
  <c r="BX115" i="1"/>
  <c r="BX116" i="1"/>
  <c r="BX117" i="1"/>
  <c r="BX118" i="1"/>
  <c r="BX119" i="1"/>
  <c r="BX120" i="1"/>
  <c r="BX121" i="1"/>
  <c r="BX122" i="1"/>
  <c r="BX123" i="1"/>
  <c r="BX124" i="1"/>
  <c r="BX125" i="1"/>
  <c r="BX126" i="1"/>
  <c r="BX127" i="1"/>
  <c r="BX128" i="1"/>
  <c r="BX129" i="1"/>
  <c r="BX130" i="1"/>
  <c r="BX131" i="1"/>
  <c r="BX132" i="1"/>
  <c r="BX133" i="1"/>
  <c r="BX134" i="1"/>
  <c r="BX135" i="1"/>
  <c r="BX136" i="1"/>
  <c r="BX100" i="1"/>
  <c r="BW97" i="1"/>
  <c r="BW98" i="1"/>
  <c r="BW99" i="1"/>
  <c r="BW100" i="1"/>
  <c r="BW101" i="1"/>
  <c r="BW102" i="1"/>
  <c r="BW103" i="1"/>
  <c r="BW104" i="1"/>
  <c r="BW105" i="1"/>
  <c r="BW106" i="1"/>
  <c r="BW107" i="1"/>
  <c r="BW108" i="1"/>
  <c r="BW109" i="1"/>
  <c r="BW110" i="1"/>
  <c r="BW111" i="1"/>
  <c r="BW112" i="1"/>
  <c r="BW113" i="1"/>
  <c r="BW114" i="1"/>
  <c r="BW115" i="1"/>
  <c r="BW116" i="1"/>
  <c r="BW117" i="1"/>
  <c r="BW118" i="1"/>
  <c r="BW119" i="1"/>
  <c r="BW120" i="1"/>
  <c r="BW121" i="1"/>
  <c r="BW122" i="1"/>
  <c r="BW123" i="1"/>
  <c r="BW124" i="1"/>
  <c r="BW125" i="1"/>
  <c r="BW126" i="1"/>
  <c r="BW127" i="1"/>
  <c r="BW128" i="1"/>
  <c r="BW129" i="1"/>
  <c r="BW130" i="1"/>
  <c r="BW131" i="1"/>
  <c r="BW132" i="1"/>
  <c r="BW133" i="1"/>
  <c r="BW134" i="1"/>
  <c r="BW135" i="1"/>
  <c r="BW136" i="1"/>
  <c r="BW96" i="1"/>
  <c r="BV54" i="1"/>
  <c r="BV55" i="1"/>
  <c r="BV56" i="1"/>
  <c r="BV57" i="1"/>
  <c r="BV58" i="1"/>
  <c r="BV59" i="1"/>
  <c r="BV60" i="1"/>
  <c r="BV61" i="1"/>
  <c r="BV62" i="1"/>
  <c r="BV63" i="1"/>
  <c r="BV64" i="1"/>
  <c r="BV65" i="1"/>
  <c r="BV66" i="1"/>
  <c r="BV67" i="1"/>
  <c r="BV68" i="1"/>
  <c r="BV69" i="1"/>
  <c r="BV70" i="1"/>
  <c r="BV71" i="1"/>
  <c r="BV72" i="1"/>
  <c r="BV73" i="1"/>
  <c r="BV74" i="1"/>
  <c r="BV75" i="1"/>
  <c r="BV76" i="1"/>
  <c r="BV77" i="1"/>
  <c r="BV78" i="1"/>
  <c r="BV79" i="1"/>
  <c r="BV80" i="1"/>
  <c r="BV81" i="1"/>
  <c r="BV82" i="1"/>
  <c r="BV83" i="1"/>
  <c r="BV84" i="1"/>
  <c r="BV85" i="1"/>
  <c r="BV86" i="1"/>
  <c r="BV87" i="1"/>
  <c r="BV88" i="1"/>
  <c r="BV89" i="1"/>
  <c r="BV90" i="1"/>
  <c r="BV91" i="1"/>
  <c r="BV92" i="1"/>
  <c r="BV93" i="1"/>
  <c r="BV94" i="1"/>
  <c r="BV95" i="1"/>
  <c r="BV96" i="1"/>
  <c r="BV97" i="1"/>
  <c r="BV98" i="1"/>
  <c r="BV99" i="1"/>
  <c r="BV100" i="1"/>
  <c r="BV101" i="1"/>
  <c r="BV102" i="1"/>
  <c r="BV103" i="1"/>
  <c r="BV104" i="1"/>
  <c r="BV105" i="1"/>
  <c r="BV106" i="1"/>
  <c r="BV107" i="1"/>
  <c r="BV108" i="1"/>
  <c r="BV109" i="1"/>
  <c r="BV110" i="1"/>
  <c r="BV111" i="1"/>
  <c r="BV112" i="1"/>
  <c r="BV113" i="1"/>
  <c r="BV114" i="1"/>
  <c r="BV115" i="1"/>
  <c r="BV116" i="1"/>
  <c r="BV117" i="1"/>
  <c r="BV118" i="1"/>
  <c r="BV119" i="1"/>
  <c r="BV120" i="1"/>
  <c r="BV121" i="1"/>
  <c r="BV122" i="1"/>
  <c r="BV123" i="1"/>
  <c r="BV124" i="1"/>
  <c r="BV125" i="1"/>
  <c r="BV126" i="1"/>
  <c r="BV127" i="1"/>
  <c r="BV128" i="1"/>
  <c r="BV129" i="1"/>
  <c r="BV130" i="1"/>
  <c r="BV131" i="1"/>
  <c r="BV132" i="1"/>
  <c r="BV53" i="1"/>
  <c r="AZ129" i="1"/>
  <c r="AZ130" i="1"/>
  <c r="AZ131" i="1"/>
  <c r="AZ132" i="1"/>
  <c r="AZ133" i="1"/>
  <c r="AZ134" i="1"/>
  <c r="AZ135" i="1"/>
  <c r="AZ136" i="1"/>
  <c r="AZ128" i="1"/>
  <c r="AZ118" i="1"/>
  <c r="BI23" i="1"/>
  <c r="BI24" i="1"/>
  <c r="BI25" i="1"/>
  <c r="BI26" i="1"/>
  <c r="BI27" i="1"/>
  <c r="BI28" i="1"/>
  <c r="BI29" i="1"/>
  <c r="BI30" i="1"/>
  <c r="BI31" i="1"/>
  <c r="BI32" i="1"/>
  <c r="BI33" i="1"/>
  <c r="BI34" i="1"/>
  <c r="BI35" i="1"/>
  <c r="BI36" i="1"/>
  <c r="BI37" i="1"/>
  <c r="BI38" i="1"/>
  <c r="BI39" i="1"/>
  <c r="BI40" i="1"/>
  <c r="BI41" i="1"/>
  <c r="BI42" i="1"/>
  <c r="BI43" i="1"/>
  <c r="BI44" i="1"/>
  <c r="BI45" i="1"/>
  <c r="BI46" i="1"/>
  <c r="BI47" i="1"/>
  <c r="BI48" i="1"/>
  <c r="BI49" i="1"/>
  <c r="BI50" i="1"/>
  <c r="BI51" i="1"/>
  <c r="BI52" i="1"/>
  <c r="BI53" i="1"/>
  <c r="BI54" i="1"/>
  <c r="BI55" i="1"/>
  <c r="BI56" i="1"/>
  <c r="BI57" i="1"/>
  <c r="BI58" i="1"/>
  <c r="BI59" i="1"/>
  <c r="BI60" i="1"/>
  <c r="BI61" i="1"/>
  <c r="BI62" i="1"/>
  <c r="BI63" i="1"/>
  <c r="BI64" i="1"/>
  <c r="BI65" i="1"/>
  <c r="BI66" i="1"/>
  <c r="BI67" i="1"/>
  <c r="BI68" i="1"/>
  <c r="BI69" i="1"/>
  <c r="BI70" i="1"/>
  <c r="BI71" i="1"/>
  <c r="BI72" i="1"/>
  <c r="BI73" i="1"/>
  <c r="BI74" i="1"/>
  <c r="BI75" i="1"/>
  <c r="BI77" i="1"/>
  <c r="BI78" i="1"/>
  <c r="BI79" i="1"/>
  <c r="BI80" i="1"/>
  <c r="BI81" i="1"/>
  <c r="BI82" i="1"/>
  <c r="BI83" i="1"/>
  <c r="BI84" i="1"/>
  <c r="BI85" i="1"/>
  <c r="BI86" i="1"/>
  <c r="BI87" i="1"/>
  <c r="BI88" i="1"/>
  <c r="BI89" i="1"/>
  <c r="BI90" i="1"/>
  <c r="BI91" i="1"/>
  <c r="BI92" i="1"/>
  <c r="BI93" i="1"/>
  <c r="BI94" i="1"/>
  <c r="BI95" i="1"/>
  <c r="BI96" i="1"/>
  <c r="BI97" i="1"/>
  <c r="BI98" i="1"/>
  <c r="BI99" i="1"/>
  <c r="BI100" i="1"/>
  <c r="BI101" i="1"/>
  <c r="BI102" i="1"/>
  <c r="BI103" i="1"/>
  <c r="BI104" i="1"/>
  <c r="BI105" i="1"/>
  <c r="BI106" i="1"/>
  <c r="BI107" i="1"/>
  <c r="BI108" i="1"/>
  <c r="BI109" i="1"/>
  <c r="BI110" i="1"/>
  <c r="BI111" i="1"/>
  <c r="BI112" i="1"/>
  <c r="BI113" i="1"/>
  <c r="BI114" i="1"/>
  <c r="BI115" i="1"/>
  <c r="BI116" i="1"/>
  <c r="BI117" i="1"/>
  <c r="BI118" i="1"/>
  <c r="BI119" i="1"/>
  <c r="BI120" i="1"/>
  <c r="BI121" i="1"/>
  <c r="BI122" i="1"/>
  <c r="BI123" i="1"/>
  <c r="BI124" i="1"/>
  <c r="BI125" i="1"/>
  <c r="BI126" i="1"/>
  <c r="BI127" i="1"/>
  <c r="BI128" i="1"/>
  <c r="BI129" i="1"/>
  <c r="BI130" i="1"/>
  <c r="BI131" i="1"/>
  <c r="BI132" i="1"/>
  <c r="BI133" i="1"/>
  <c r="BI134" i="1"/>
  <c r="BI135" i="1"/>
  <c r="BI136" i="1"/>
  <c r="BI22" i="1"/>
  <c r="AS128" i="1"/>
  <c r="AS129" i="1"/>
  <c r="AS130" i="1"/>
  <c r="AS131" i="1"/>
  <c r="AS132" i="1"/>
  <c r="AS133" i="1"/>
  <c r="AS134" i="1"/>
  <c r="AS135" i="1"/>
  <c r="AS136" i="1"/>
  <c r="AS127" i="1"/>
  <c r="AR128" i="1"/>
  <c r="AR129" i="1"/>
  <c r="AR130" i="1"/>
  <c r="AR131" i="1"/>
  <c r="AR132" i="1"/>
  <c r="AR133" i="1"/>
  <c r="AR134" i="1"/>
  <c r="AR135" i="1"/>
  <c r="AR136" i="1"/>
  <c r="AR127" i="1"/>
  <c r="AQ128" i="1"/>
  <c r="AQ129" i="1"/>
  <c r="AQ130" i="1"/>
  <c r="AQ131" i="1"/>
  <c r="AQ132" i="1"/>
  <c r="AQ133" i="1"/>
  <c r="AQ134" i="1"/>
  <c r="AQ135" i="1"/>
  <c r="AQ136" i="1"/>
  <c r="AQ127"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tc={BB4B248E-B817-42BA-88E2-5EA0FA1CB104}</author>
    <author>tc={0F45500E-5509-4366-9DE4-435A99225B6A}</author>
  </authors>
  <commentList>
    <comment ref="A1" authorId="0" shapeId="0" xr:uid="{BB4B248E-B817-42BA-88E2-5EA0FA1CB104}">
      <text>
        <t>[Threaded comment]
Your version of Excel allows you to read this threaded comment; however, any edits to it will get removed if the file is opened in a newer version of Excel. Learn more: https://go.microsoft.com/fwlink/?linkid=870924
Comment:
    Note: where the values are highlighted in grey, the year ends on 31st March.</t>
      </text>
    </comment>
    <comment ref="M95" authorId="1" shapeId="0" xr:uid="{0F45500E-5509-4366-9DE4-435A99225B6A}">
      <text>
        <t>[Threaded comment]
Your version of Excel allows you to read this threaded comment; however, any edits to it will get removed if the file is opened in a newer version of Excel. Learn more: https://go.microsoft.com/fwlink/?linkid=870924
Comment:
    Reports show conflicting into here - some years appear mislabelled in 21st report. 19th report clarifies 1874 and then have assumed that 1875 values are ones stated as 1874 in other report.</t>
      </text>
    </comment>
  </commentList>
</comments>
</file>

<file path=xl/sharedStrings.xml><?xml version="1.0" encoding="utf-8"?>
<sst xmlns="http://schemas.openxmlformats.org/spreadsheetml/2006/main" count="92" uniqueCount="91">
  <si>
    <t>Persons tried summarily for revenue offences (Judicial Stats)</t>
  </si>
  <si>
    <t>Adulteration of Booze Persons Tried Summarily (Source: Judicial Statistics)</t>
  </si>
  <si>
    <t>Persons tried for adulteration E&amp;W (Judicial Stats - FOOD AND DRUGS ONLY)</t>
  </si>
  <si>
    <t>Persons tried for unlicensed sale of drink E&amp;W (Judicial Stats)</t>
  </si>
  <si>
    <t>Simple drunkenness (Judicial Stats)</t>
  </si>
  <si>
    <t>Drunkenness with Aggravation (Judicial Stats)</t>
  </si>
  <si>
    <t>Drunkenness combined (Judicial Stats)</t>
  </si>
  <si>
    <t>Illicit Distillation England Detections (by Revenue Officers)(Source: TNA CUST)</t>
  </si>
  <si>
    <t>Illicit Distillation England Prosecutions (Source: TNA CUST)</t>
  </si>
  <si>
    <t>Illicit Distillation England Convictions (Source: TNA CUST)</t>
  </si>
  <si>
    <t>Illicit Distillation England Persons sent to Prison (TNA CUST)</t>
  </si>
  <si>
    <t>Smuggling Seizures (all goods)(Source: TNA CUST)</t>
  </si>
  <si>
    <t>Smuggling Seizures Spirits (gallons)(Source: TNA CUST)</t>
  </si>
  <si>
    <t>Smuggling Convictions (summary and non-summary)(Source: TNA CUST)</t>
  </si>
  <si>
    <t>Old Bailey Prosecutions Tax Offences Overall (Source: Old Bailey Online)</t>
  </si>
  <si>
    <t>Old Bailey Tax Prosecutions Alcohol Relevant (Source: Old Bailey Online)</t>
  </si>
  <si>
    <t>Number of defendents (in all tax offences cases)(Source: Old Bailey Online)</t>
  </si>
  <si>
    <t>Tax Rate Standard Beer 1880+</t>
  </si>
  <si>
    <t>Duty on British Spirits Lowest Rate (p per gallon)</t>
  </si>
  <si>
    <t>Duty on British Spirits Highest Rate (p per gallon)</t>
  </si>
  <si>
    <t>Duty on British Spirits single rate (p per proof gallon)</t>
  </si>
  <si>
    <t>Malt Duty (p per bushel)</t>
  </si>
  <si>
    <t>Average price of malt per quarter paid by Truman Hanbury (Source: Gourvish and Wilson, 1994)</t>
  </si>
  <si>
    <t>Average price of malt per bushel paid by Truman Hanbury (my calculation)</t>
  </si>
  <si>
    <t>Estimated 5% (of price per bushel) ad valorem malt duty (my calculation)</t>
  </si>
  <si>
    <t>Malt Duty Rate plus 5% AV (my calculation)</t>
  </si>
  <si>
    <t>Estimated Total Malt Duty pence per bushel (to nearest half)(my calculation)</t>
  </si>
  <si>
    <t>Beer Consumption gallons per cap. (av. for preceding 5 years)(Source: Gourvish and Wilson. 1994)</t>
  </si>
  <si>
    <t>Total spirits consumed per head in the UK (Source: Wilson, 1940)</t>
  </si>
  <si>
    <t>Wine consumed per head in the UK (Source: Wilson, 1940)</t>
  </si>
  <si>
    <t>Beer consumed per head. Highlighted ones until 1829 are for England and Wales and are averages. Values from 1830 onwards are for the UK. 1830-1880 are estimates (Source: Wilson, 1940)</t>
  </si>
  <si>
    <t>British spirits quantities distilled for England (Source: Wilson, 1940)</t>
  </si>
  <si>
    <t>British spirits quantities distilled for UK (Source: Wilson, 1940)</t>
  </si>
  <si>
    <t>British spirits quantities charged for consumption for England (Source: Wilson, 1940)</t>
  </si>
  <si>
    <t>British spirits quantities charged for consumption for UK (Source: Wilson, 1940)</t>
  </si>
  <si>
    <t>Beer Production for England (Source: Wilson, 1940)</t>
  </si>
  <si>
    <t>Beer Production for UK (Source: Wilson, 1940)</t>
  </si>
  <si>
    <t>On-licences for England and Wales (Source: Wilson, 1940)</t>
  </si>
  <si>
    <t>On-licences for England (Source: Wilson, 1940)</t>
  </si>
  <si>
    <t>On-licences for Wales (Source: Wilson, 1940)</t>
  </si>
  <si>
    <t>No. of Registered clubs for England and Wales (Source: Wilson, 1940)</t>
  </si>
  <si>
    <t>Registered clubs proceedings for England and Wales (Source: Wilson, 1940)</t>
  </si>
  <si>
    <t>Registered clubs convictions for England and Wales (Source: Wilson, 1940)</t>
  </si>
  <si>
    <t>Registered clubs struck off for England and Wales (Source: Wilson, 1940)</t>
  </si>
  <si>
    <t>Registered clubs proceedings for England (Source: Wilson, 1940)</t>
  </si>
  <si>
    <t>Registered clubs convictions for England (Source: Wilson, 1940)</t>
  </si>
  <si>
    <t>Registered clubs struck off for England (Source: Wilson, 1940)</t>
  </si>
  <si>
    <t>Registered clubs proceedings for Wales (Source: Wilson, 1940)</t>
  </si>
  <si>
    <t>Registered clubs convictions for Wales (Source: Wilson, 1940)</t>
  </si>
  <si>
    <t>Registered clubs struck off for Wales (Source: Wilson, 1940)</t>
  </si>
  <si>
    <t>Total On-Licences and Clubs for England and Wales</t>
  </si>
  <si>
    <t>Reduction of On-Licences - Total Licences Closed (Source: Wilson, 1940)</t>
  </si>
  <si>
    <t>Licences to makers - common brewers for England (Source: Wilson, 1940)</t>
  </si>
  <si>
    <t>Licences to makers - common brewers for UK. Highlighed values are for Great Britain only. (Source: Wilson, 1940)</t>
  </si>
  <si>
    <t>Licences to makers - distillers and rectifiers for England (Source: Wilson, 1940)</t>
  </si>
  <si>
    <t>Licences to makers - distillers and rectifiers for UK. Highlighted values are for England only. (Source: Wilson, 1940)</t>
  </si>
  <si>
    <t>Licences to dealers - spirits for England (Source: Wilson, 1940)</t>
  </si>
  <si>
    <t>Licences to dealers - beer for England (Source: Wilson, 1940)</t>
  </si>
  <si>
    <t>Licences to dealers - wine for England (Source: Wilson, 1940)</t>
  </si>
  <si>
    <t>Sum Total Excise Licences for Makers and Dealers for England</t>
  </si>
  <si>
    <t>Total tax revenue from alcoholic drinks (spirits+beer+cider+sweets+wine) for UK in thousands of £ (Source: Wilson, 1940)</t>
  </si>
  <si>
    <t>Total Revenue from Taxes on Licences for UK in thousands of £s (Source: Wilson, 1940)</t>
  </si>
  <si>
    <t>Alcohol mortality - total deaths all persons for England and Wales (Source: Wilson, 1940)</t>
  </si>
  <si>
    <t>Alcohol mortality - total deaths rate per million for England and Wales (Source: Wilson, 1940)</t>
  </si>
  <si>
    <t>Alcohol mortality - total deaths MALE for England and Wales (Source: Wilson, 1940)</t>
  </si>
  <si>
    <t>Alcohol mortality - total deaths FEMALE for England and Wales (Source: Wilson, 1940)</t>
  </si>
  <si>
    <t>Alcohol mortality - total deaths all persons for UK (Source: Wilson, 1940)</t>
  </si>
  <si>
    <t>Alcohol mortality - total deaths rate per million for UK (Source: Wilson, 1940)</t>
  </si>
  <si>
    <t>Alcohol mortality - total deaths MALE for UK (Source: Wilson, 1940)</t>
  </si>
  <si>
    <t>Alcohol mortality - total deaths FEMALE for UK (Source: Wilson, 1940)</t>
  </si>
  <si>
    <t>Composite Price Index (Source: Office for National Statistics, 2004)</t>
  </si>
  <si>
    <t>Composite Price Index Annual Percentage Change - values represent per cent (Source: Office for National Statistics)</t>
  </si>
  <si>
    <t>Illicit Distillation England Detections Percentage Change</t>
  </si>
  <si>
    <t>Persons Tried for Unlicenced Sale of Drink for England and Wales Percentage Change</t>
  </si>
  <si>
    <t>Smuggling (Seizures of Spirits) Percentage Change</t>
  </si>
  <si>
    <t>Adulteration of Booze Persons Tried Summarily Percentage Change</t>
  </si>
  <si>
    <r>
      <t>In relation to the above two columns on beer production, the figures from 1831-80 are based on the quantities of malt (and sugar) used in brewing. From 1881 to 1889 the 'standard' barrel had an original gravity of 1057</t>
    </r>
    <r>
      <rPr>
        <b/>
        <sz val="11"/>
        <color theme="1"/>
        <rFont val="Calibri"/>
        <family val="2"/>
      </rPr>
      <t>°</t>
    </r>
    <r>
      <rPr>
        <b/>
        <sz val="11"/>
        <color theme="1"/>
        <rFont val="Calibri"/>
        <family val="2"/>
        <scheme val="minor"/>
      </rPr>
      <t>, not 1055</t>
    </r>
    <r>
      <rPr>
        <b/>
        <sz val="11"/>
        <color theme="1"/>
        <rFont val="Calibri"/>
        <family val="2"/>
      </rPr>
      <t>°</t>
    </r>
    <r>
      <rPr>
        <b/>
        <sz val="11"/>
        <color theme="1"/>
        <rFont val="Calibri"/>
        <family val="2"/>
        <scheme val="minor"/>
      </rPr>
      <t>; the quantities have been here calculated on the basis of 1055</t>
    </r>
    <r>
      <rPr>
        <b/>
        <sz val="11"/>
        <color theme="1"/>
        <rFont val="Calibri"/>
        <family val="2"/>
      </rPr>
      <t>°</t>
    </r>
    <r>
      <rPr>
        <b/>
        <sz val="11"/>
        <color theme="1"/>
        <rFont val="Calibri"/>
        <family val="2"/>
        <scheme val="minor"/>
      </rPr>
      <t xml:space="preserve"> to preserve uniformity.</t>
    </r>
  </si>
  <si>
    <t>Note: The results in columns BO and BP do not fall within the scope of National Statistics, due to the limitations of some of the primary sources, particularly pre-1947, used to
construct the index.</t>
  </si>
  <si>
    <t>Source</t>
  </si>
  <si>
    <t>Data reproduction in this file: terms of use / licence status</t>
  </si>
  <si>
    <t>TNA CUST series, accessed at the (UK) National Archive</t>
  </si>
  <si>
    <t>This content is made available uner an Open Government Licence v3</t>
  </si>
  <si>
    <t>Judicial Statistics, accessed through Parliamentary Papers Online</t>
  </si>
  <si>
    <t>(c) 2006 Proquest Information and Learning Company</t>
  </si>
  <si>
    <t xml:space="preserve">Old Bailey Online, https://www.oldbaileyonline.org/ </t>
  </si>
  <si>
    <t>This content is made available under a CC-BY-NC licence</t>
  </si>
  <si>
    <t>Office of National Statistics</t>
  </si>
  <si>
    <r>
      <t xml:space="preserve">G. Wilson, </t>
    </r>
    <r>
      <rPr>
        <i/>
        <sz val="11"/>
        <color theme="1"/>
        <rFont val="Calibri"/>
        <family val="2"/>
        <scheme val="minor"/>
      </rPr>
      <t>Alcohol and the Nation</t>
    </r>
    <r>
      <rPr>
        <sz val="11"/>
        <color theme="1"/>
        <rFont val="Calibri"/>
        <family val="2"/>
        <scheme val="minor"/>
      </rPr>
      <t xml:space="preserve"> (1940, Nicholson and Watson: London). </t>
    </r>
  </si>
  <si>
    <t>Out of copyright. This content is made available under a CC-BY licence</t>
  </si>
  <si>
    <t>T.R. Gourvish and R.G. Wilson, The British Brewing Industry, 1830-1980 (1994, Cambridge University Press: Cambridge).</t>
  </si>
  <si>
    <t xml:space="preserve">(c) The Brewers' Society (1994).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</si>
</sst>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0">
    <font>
      <sz val="11"/>
      <color theme="1"/>
      <name val="Calibri"/>
      <family val="2"/>
      <scheme val="minor"/>
    </font>
    <font>
      <b/>
      <sz val="11"/>
      <color theme="1"/>
      <name val="Calibri"/>
      <family val="2"/>
      <scheme val="minor"/>
    </font>
    <font>
      <b/>
      <u/>
      <sz val="11"/>
      <color theme="1"/>
      <name val="Calibri"/>
      <family val="2"/>
      <scheme val="minor"/>
    </font>
    <font>
      <b/>
      <sz val="11"/>
      <color theme="1"/>
      <name val="Calibri"/>
      <family val="2"/>
    </font>
    <font>
      <sz val="11"/>
      <color theme="1"/>
      <name val="Calibri"/>
      <family val="2"/>
      <scheme val="minor"/>
    </font>
    <font>
      <u/>
      <sz val="11"/>
      <color theme="10"/>
      <name val="Calibri"/>
      <family val="2"/>
      <scheme val="minor"/>
    </font>
    <font>
      <b/>
      <sz val="12"/>
      <color theme="1"/>
      <name val="Aptos  "/>
    </font>
    <font>
      <b/>
      <sz val="12"/>
      <color rgb="FF000000"/>
      <name val="Aptos"/>
      <family val="2"/>
    </font>
    <font>
      <i/>
      <sz val="11"/>
      <color theme="1"/>
      <name val="Calibri"/>
      <family val="2"/>
      <scheme val="minor"/>
    </font>
    <font>
      <sz val="11"/>
      <color rgb="FF242424"/>
      <name val="Calibri"/>
      <family val="2"/>
      <scheme val="minor"/>
    </font>
  </fonts>
  <fills count="26">
    <fill>
      <patternFill patternType="none"/>
    </fill>
    <fill>
      <patternFill patternType="gray125"/>
    </fill>
    <fill>
      <patternFill patternType="solid">
        <fgColor rgb="FF92D050"/>
        <bgColor indexed="64"/>
      </patternFill>
    </fill>
    <fill>
      <patternFill patternType="solid">
        <fgColor rgb="FF00B0F0"/>
        <bgColor indexed="64"/>
      </patternFill>
    </fill>
    <fill>
      <patternFill patternType="solid">
        <fgColor rgb="FFFFC000"/>
        <bgColor indexed="64"/>
      </patternFill>
    </fill>
    <fill>
      <patternFill patternType="solid">
        <fgColor rgb="FFFFFF00"/>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rgb="FF9A57CD"/>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rgb="FFFFCCFF"/>
        <bgColor indexed="64"/>
      </patternFill>
    </fill>
    <fill>
      <patternFill patternType="solid">
        <fgColor rgb="FFFF9999"/>
        <bgColor indexed="64"/>
      </patternFill>
    </fill>
    <fill>
      <patternFill patternType="solid">
        <fgColor rgb="FFFF6699"/>
        <bgColor indexed="64"/>
      </patternFill>
    </fill>
    <fill>
      <patternFill patternType="solid">
        <fgColor rgb="FF00CC99"/>
        <bgColor indexed="64"/>
      </patternFill>
    </fill>
    <fill>
      <patternFill patternType="solid">
        <fgColor rgb="FFFFFF66"/>
        <bgColor indexed="64"/>
      </patternFill>
    </fill>
    <fill>
      <patternFill patternType="solid">
        <fgColor rgb="FFFFFFCC"/>
        <bgColor indexed="64"/>
      </patternFill>
    </fill>
    <fill>
      <patternFill patternType="solid">
        <fgColor theme="4" tint="0.39997558519241921"/>
        <bgColor indexed="64"/>
      </patternFill>
    </fill>
    <fill>
      <patternFill patternType="solid">
        <fgColor theme="5" tint="0.59999389629810485"/>
        <bgColor indexed="64"/>
      </patternFill>
    </fill>
    <fill>
      <patternFill patternType="solid">
        <fgColor rgb="FFFFCC66"/>
        <bgColor indexed="64"/>
      </patternFill>
    </fill>
    <fill>
      <patternFill patternType="solid">
        <fgColor theme="2"/>
        <bgColor indexed="64"/>
      </patternFill>
    </fill>
    <fill>
      <patternFill patternType="solid">
        <fgColor theme="5" tint="0.39997558519241921"/>
        <bgColor indexed="64"/>
      </patternFill>
    </fill>
    <fill>
      <patternFill patternType="solid">
        <fgColor rgb="FFCCCC00"/>
        <bgColor indexed="64"/>
      </patternFill>
    </fill>
    <fill>
      <patternFill patternType="solid">
        <fgColor rgb="FF00CCFF"/>
        <bgColor indexed="64"/>
      </patternFill>
    </fill>
    <fill>
      <patternFill patternType="solid">
        <fgColor rgb="FF7030A0"/>
        <bgColor indexed="64"/>
      </patternFill>
    </fill>
    <fill>
      <patternFill patternType="solid">
        <fgColor theme="5" tint="-0.249977111117893"/>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style="medium">
        <color indexed="64"/>
      </right>
      <top/>
      <bottom/>
      <diagonal/>
    </border>
    <border>
      <left/>
      <right/>
      <top style="thin">
        <color indexed="64"/>
      </top>
      <bottom/>
      <diagonal/>
    </border>
    <border>
      <left style="thin">
        <color indexed="64"/>
      </left>
      <right/>
      <top/>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s>
  <cellStyleXfs count="3">
    <xf numFmtId="0" fontId="0" fillId="0" borderId="0"/>
    <xf numFmtId="9" fontId="4" fillId="0" borderId="0" applyFont="0" applyFill="0" applyBorder="0" applyAlignment="0" applyProtection="0"/>
    <xf numFmtId="0" fontId="5" fillId="0" borderId="0" applyNumberFormat="0" applyFill="0" applyBorder="0" applyAlignment="0" applyProtection="0"/>
  </cellStyleXfs>
  <cellXfs count="77">
    <xf numFmtId="0" fontId="0" fillId="0" borderId="0" xfId="0"/>
    <xf numFmtId="0" fontId="0" fillId="0" borderId="1" xfId="0" applyBorder="1"/>
    <xf numFmtId="0" fontId="0" fillId="0" borderId="4" xfId="0" applyBorder="1"/>
    <xf numFmtId="0" fontId="0" fillId="0" borderId="5" xfId="0" applyBorder="1"/>
    <xf numFmtId="0" fontId="0" fillId="0" borderId="6" xfId="0" applyBorder="1"/>
    <xf numFmtId="0" fontId="0" fillId="6" borderId="1" xfId="0" applyFill="1" applyBorder="1"/>
    <xf numFmtId="0" fontId="0" fillId="7" borderId="1" xfId="0" applyFill="1" applyBorder="1"/>
    <xf numFmtId="0" fontId="0" fillId="0" borderId="7" xfId="0" applyBorder="1"/>
    <xf numFmtId="0" fontId="0" fillId="0" borderId="9" xfId="0" applyBorder="1"/>
    <xf numFmtId="0" fontId="1" fillId="2" borderId="2"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 fillId="4" borderId="2"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1" fillId="8" borderId="13" xfId="0" applyFont="1" applyFill="1" applyBorder="1" applyAlignment="1">
      <alignment horizontal="center" vertical="center" wrapText="1"/>
    </xf>
    <xf numFmtId="2" fontId="1" fillId="9" borderId="13" xfId="0" applyNumberFormat="1" applyFont="1" applyFill="1" applyBorder="1" applyAlignment="1">
      <alignment horizontal="center" vertical="center" wrapText="1"/>
    </xf>
    <xf numFmtId="2" fontId="0" fillId="0" borderId="7" xfId="0" applyNumberFormat="1" applyBorder="1"/>
    <xf numFmtId="2" fontId="0" fillId="0" borderId="1" xfId="0" applyNumberFormat="1" applyBorder="1"/>
    <xf numFmtId="2" fontId="0" fillId="0" borderId="0" xfId="0" applyNumberFormat="1"/>
    <xf numFmtId="2" fontId="1" fillId="9" borderId="2" xfId="0" applyNumberFormat="1" applyFont="1" applyFill="1" applyBorder="1" applyAlignment="1">
      <alignment horizontal="center" vertical="center" wrapText="1"/>
    </xf>
    <xf numFmtId="0" fontId="1" fillId="9" borderId="8" xfId="0" applyFont="1" applyFill="1" applyBorder="1" applyAlignment="1">
      <alignment horizontal="center" vertical="center" wrapText="1"/>
    </xf>
    <xf numFmtId="164" fontId="0" fillId="0" borderId="1" xfId="0" applyNumberFormat="1" applyBorder="1"/>
    <xf numFmtId="0" fontId="1" fillId="11" borderId="2" xfId="0" applyFont="1" applyFill="1" applyBorder="1" applyAlignment="1">
      <alignment horizontal="center" vertical="center" wrapText="1"/>
    </xf>
    <xf numFmtId="0" fontId="0" fillId="0" borderId="18" xfId="0" applyBorder="1"/>
    <xf numFmtId="0" fontId="0" fillId="0" borderId="17" xfId="0" applyBorder="1"/>
    <xf numFmtId="0" fontId="1" fillId="12" borderId="2" xfId="0" applyFont="1" applyFill="1" applyBorder="1" applyAlignment="1">
      <alignment horizontal="center" vertical="center" wrapText="1"/>
    </xf>
    <xf numFmtId="0" fontId="1" fillId="13" borderId="2" xfId="0" applyFont="1" applyFill="1" applyBorder="1" applyAlignment="1">
      <alignment horizontal="center" vertical="center" wrapText="1"/>
    </xf>
    <xf numFmtId="0" fontId="1" fillId="14" borderId="2" xfId="0" applyFont="1" applyFill="1" applyBorder="1" applyAlignment="1">
      <alignment horizontal="center" vertical="center" wrapText="1"/>
    </xf>
    <xf numFmtId="0" fontId="1" fillId="15" borderId="2" xfId="0" applyFont="1" applyFill="1" applyBorder="1" applyAlignment="1">
      <alignment horizontal="center" vertical="center" wrapText="1"/>
    </xf>
    <xf numFmtId="0" fontId="0" fillId="16" borderId="1" xfId="0" applyFill="1" applyBorder="1"/>
    <xf numFmtId="0" fontId="1" fillId="17" borderId="2" xfId="0" applyFont="1" applyFill="1" applyBorder="1" applyAlignment="1">
      <alignment horizontal="center" vertical="center" wrapText="1"/>
    </xf>
    <xf numFmtId="0" fontId="1" fillId="18" borderId="2" xfId="0" applyFont="1" applyFill="1" applyBorder="1" applyAlignment="1">
      <alignment horizontal="center" vertical="center" wrapText="1"/>
    </xf>
    <xf numFmtId="0" fontId="1" fillId="19" borderId="2" xfId="0" applyFont="1" applyFill="1" applyBorder="1" applyAlignment="1">
      <alignment horizontal="center" vertical="center" wrapText="1"/>
    </xf>
    <xf numFmtId="0" fontId="1" fillId="19" borderId="19" xfId="0" applyFont="1" applyFill="1" applyBorder="1" applyAlignment="1">
      <alignment horizontal="center" vertical="center" wrapText="1"/>
    </xf>
    <xf numFmtId="0" fontId="0" fillId="20" borderId="1" xfId="0" applyFill="1" applyBorder="1"/>
    <xf numFmtId="0" fontId="2" fillId="20" borderId="2" xfId="0" applyFont="1" applyFill="1" applyBorder="1" applyAlignment="1">
      <alignment horizontal="center" vertical="top" wrapText="1"/>
    </xf>
    <xf numFmtId="0" fontId="1" fillId="21" borderId="16" xfId="0" applyFont="1" applyFill="1" applyBorder="1" applyAlignment="1">
      <alignment horizontal="center"/>
    </xf>
    <xf numFmtId="0" fontId="1" fillId="21" borderId="12" xfId="0" applyFont="1" applyFill="1" applyBorder="1" applyAlignment="1">
      <alignment horizontal="center"/>
    </xf>
    <xf numFmtId="0" fontId="1" fillId="21" borderId="11" xfId="0" applyFont="1" applyFill="1" applyBorder="1" applyAlignment="1">
      <alignment horizontal="center"/>
    </xf>
    <xf numFmtId="0" fontId="1" fillId="21" borderId="10" xfId="0" applyFont="1" applyFill="1" applyBorder="1" applyAlignment="1">
      <alignment horizontal="center"/>
    </xf>
    <xf numFmtId="0" fontId="1" fillId="21" borderId="3" xfId="0" applyFont="1" applyFill="1" applyBorder="1" applyAlignment="1">
      <alignment horizontal="center"/>
    </xf>
    <xf numFmtId="164" fontId="1" fillId="22" borderId="2" xfId="0" applyNumberFormat="1" applyFont="1" applyFill="1" applyBorder="1" applyAlignment="1">
      <alignment horizontal="center" vertical="center" wrapText="1"/>
    </xf>
    <xf numFmtId="164" fontId="0" fillId="0" borderId="7" xfId="0" applyNumberFormat="1" applyBorder="1"/>
    <xf numFmtId="164" fontId="0" fillId="0" borderId="0" xfId="0" applyNumberFormat="1"/>
    <xf numFmtId="0" fontId="1" fillId="23" borderId="2" xfId="0" applyFont="1" applyFill="1" applyBorder="1" applyAlignment="1">
      <alignment horizontal="center" vertical="center" wrapText="1"/>
    </xf>
    <xf numFmtId="9" fontId="0" fillId="0" borderId="1" xfId="1" applyFont="1" applyBorder="1"/>
    <xf numFmtId="9" fontId="0" fillId="0" borderId="0" xfId="1" applyFont="1"/>
    <xf numFmtId="9" fontId="0" fillId="0" borderId="7" xfId="1" applyFont="1" applyBorder="1"/>
    <xf numFmtId="9" fontId="1" fillId="15" borderId="2" xfId="1" applyFont="1" applyFill="1" applyBorder="1" applyAlignment="1">
      <alignment horizontal="center" vertical="center" wrapText="1"/>
    </xf>
    <xf numFmtId="0" fontId="1" fillId="24" borderId="13" xfId="0" applyFont="1" applyFill="1" applyBorder="1" applyAlignment="1">
      <alignment horizontal="center" vertical="center" wrapText="1"/>
    </xf>
    <xf numFmtId="0" fontId="1" fillId="25" borderId="13" xfId="0" applyFont="1" applyFill="1" applyBorder="1" applyAlignment="1">
      <alignment horizontal="center" vertical="center" wrapText="1"/>
    </xf>
    <xf numFmtId="0" fontId="6" fillId="0" borderId="0" xfId="0" applyFont="1"/>
    <xf numFmtId="0" fontId="7" fillId="0" borderId="0" xfId="0" applyFont="1"/>
    <xf numFmtId="0" fontId="0" fillId="0" borderId="0" xfId="0" applyAlignment="1">
      <alignment wrapText="1"/>
    </xf>
    <xf numFmtId="0" fontId="5" fillId="0" borderId="0" xfId="2" applyAlignment="1">
      <alignment wrapText="1"/>
    </xf>
    <xf numFmtId="0" fontId="0" fillId="0" borderId="0" xfId="0" applyAlignment="1">
      <alignment vertical="center" wrapText="1"/>
    </xf>
    <xf numFmtId="0" fontId="9" fillId="0" borderId="0" xfId="0" applyFont="1" applyAlignment="1">
      <alignment wrapText="1"/>
    </xf>
    <xf numFmtId="164" fontId="1" fillId="22" borderId="20" xfId="0" applyNumberFormat="1" applyFont="1" applyFill="1" applyBorder="1" applyAlignment="1">
      <alignment horizontal="center" vertical="center" wrapText="1"/>
    </xf>
    <xf numFmtId="164" fontId="1" fillId="22" borderId="21" xfId="0" applyNumberFormat="1" applyFont="1" applyFill="1" applyBorder="1" applyAlignment="1">
      <alignment horizontal="center" vertical="center" wrapText="1"/>
    </xf>
    <xf numFmtId="164" fontId="1" fillId="22" borderId="22" xfId="0" applyNumberFormat="1" applyFont="1" applyFill="1" applyBorder="1" applyAlignment="1">
      <alignment horizontal="center" vertical="center" wrapText="1"/>
    </xf>
    <xf numFmtId="164" fontId="1" fillId="22" borderId="23" xfId="0" applyNumberFormat="1" applyFont="1" applyFill="1" applyBorder="1" applyAlignment="1">
      <alignment horizontal="center" vertical="center" wrapText="1"/>
    </xf>
    <xf numFmtId="164" fontId="1" fillId="22" borderId="24" xfId="0" applyNumberFormat="1" applyFont="1" applyFill="1" applyBorder="1" applyAlignment="1">
      <alignment horizontal="center" vertical="center" wrapText="1"/>
    </xf>
    <xf numFmtId="164" fontId="1" fillId="22" borderId="25" xfId="0" applyNumberFormat="1" applyFont="1" applyFill="1" applyBorder="1" applyAlignment="1">
      <alignment horizontal="center" vertical="center" wrapText="1"/>
    </xf>
    <xf numFmtId="0" fontId="1" fillId="12" borderId="20" xfId="0" applyFont="1" applyFill="1" applyBorder="1" applyAlignment="1">
      <alignment horizontal="center" vertical="center" wrapText="1"/>
    </xf>
    <xf numFmtId="0" fontId="1" fillId="12" borderId="21" xfId="0" applyFont="1" applyFill="1" applyBorder="1" applyAlignment="1">
      <alignment horizontal="center" vertical="center" wrapText="1"/>
    </xf>
    <xf numFmtId="0" fontId="1" fillId="12" borderId="22" xfId="0" applyFont="1" applyFill="1" applyBorder="1" applyAlignment="1">
      <alignment horizontal="center" vertical="center" wrapText="1"/>
    </xf>
    <xf numFmtId="0" fontId="1" fillId="12" borderId="23" xfId="0" applyFont="1" applyFill="1" applyBorder="1" applyAlignment="1">
      <alignment horizontal="center" vertical="center" wrapText="1"/>
    </xf>
    <xf numFmtId="0" fontId="1" fillId="12" borderId="24" xfId="0" applyFont="1" applyFill="1" applyBorder="1" applyAlignment="1">
      <alignment horizontal="center" vertical="center" wrapText="1"/>
    </xf>
    <xf numFmtId="0" fontId="1" fillId="12" borderId="25" xfId="0" applyFont="1" applyFill="1" applyBorder="1" applyAlignment="1">
      <alignment horizontal="center" vertical="center" wrapText="1"/>
    </xf>
    <xf numFmtId="0" fontId="0" fillId="10" borderId="14" xfId="0" applyFill="1" applyBorder="1" applyAlignment="1">
      <alignment horizontal="center" vertical="center"/>
    </xf>
    <xf numFmtId="0" fontId="0" fillId="10" borderId="15" xfId="0" applyFill="1" applyBorder="1" applyAlignment="1">
      <alignment horizontal="center" vertical="center"/>
    </xf>
    <xf numFmtId="0" fontId="0" fillId="10" borderId="7" xfId="0" applyFill="1" applyBorder="1" applyAlignment="1">
      <alignment horizontal="center" vertical="center"/>
    </xf>
    <xf numFmtId="164" fontId="0" fillId="10" borderId="14" xfId="0" applyNumberFormat="1" applyFill="1" applyBorder="1" applyAlignment="1">
      <alignment horizontal="center" vertical="center"/>
    </xf>
    <xf numFmtId="164" fontId="0" fillId="10" borderId="15" xfId="0" applyNumberFormat="1" applyFill="1" applyBorder="1" applyAlignment="1">
      <alignment horizontal="center" vertical="center"/>
    </xf>
    <xf numFmtId="164" fontId="0" fillId="10" borderId="7" xfId="0" applyNumberFormat="1" applyFill="1" applyBorder="1" applyAlignment="1">
      <alignment horizontal="center" vertical="center"/>
    </xf>
    <xf numFmtId="0" fontId="0" fillId="0" borderId="14" xfId="0" applyBorder="1" applyAlignment="1">
      <alignment horizontal="center"/>
    </xf>
    <xf numFmtId="0" fontId="0" fillId="0" borderId="15" xfId="0" applyBorder="1" applyAlignment="1">
      <alignment horizontal="center"/>
    </xf>
    <xf numFmtId="0" fontId="0" fillId="0" borderId="7" xfId="0" applyBorder="1" applyAlignment="1">
      <alignment horizontal="center"/>
    </xf>
  </cellXfs>
  <cellStyles count="3">
    <cellStyle name="Hyperlink" xfId="2" builtinId="8"/>
    <cellStyle name="Normal" xfId="0" builtinId="0"/>
    <cellStyle name="Percent" xfId="1" builtinId="5"/>
  </cellStyles>
  <dxfs count="0"/>
  <tableStyles count="0" defaultTableStyle="TableStyleMedium2" defaultPivotStyle="PivotStyleLight16"/>
  <colors>
    <mruColors>
      <color rgb="FF00CC99"/>
      <color rgb="FFFFFF66"/>
      <color rgb="FFFF0066"/>
      <color rgb="FFFF7C80"/>
      <color rgb="FFFF9966"/>
      <color rgb="FFFF6600"/>
      <color rgb="FFFF9999"/>
      <color rgb="FFFFCC66"/>
      <color rgb="FFCCCC00"/>
      <color rgb="FFFF66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10" Type="http://schemas.openxmlformats.org/officeDocument/2006/relationships/customXml" Target="../customXml/item3.xml"/><Relationship Id="rId4" Type="http://schemas.openxmlformats.org/officeDocument/2006/relationships/styles" Target="styles.xml"/><Relationship Id="rId9"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8</xdr:col>
      <xdr:colOff>7620</xdr:colOff>
      <xdr:row>140</xdr:row>
      <xdr:rowOff>7620</xdr:rowOff>
    </xdr:from>
    <xdr:to>
      <xdr:col>14</xdr:col>
      <xdr:colOff>1196340</xdr:colOff>
      <xdr:row>158</xdr:row>
      <xdr:rowOff>95250</xdr:rowOff>
    </xdr:to>
    <xdr:sp macro="" textlink="">
      <xdr:nvSpPr>
        <xdr:cNvPr id="2" name="TextBox 1">
          <a:extLst>
            <a:ext uri="{FF2B5EF4-FFF2-40B4-BE49-F238E27FC236}">
              <a16:creationId xmlns:a16="http://schemas.microsoft.com/office/drawing/2014/main" id="{61A696F7-3F27-4F08-A762-DD17C9B13B1A}"/>
            </a:ext>
          </a:extLst>
        </xdr:cNvPr>
        <xdr:cNvSpPr txBox="1"/>
      </xdr:nvSpPr>
      <xdr:spPr>
        <a:xfrm>
          <a:off x="6795770" y="33662620"/>
          <a:ext cx="6529070" cy="341503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t>TNA CUST sources:</a:t>
          </a:r>
        </a:p>
        <a:p>
          <a:r>
            <a:rPr lang="en-GB" sz="1100"/>
            <a:t>- 1830-1856 CUST 44/1. These are for year ending 31</a:t>
          </a:r>
          <a:r>
            <a:rPr lang="en-GB" sz="1100" baseline="0"/>
            <a:t> December. Subsequent stats are all year ending 31 March. [CUST 44/3 contains y/e 31 march stats back to 1853 if useful at any point.]</a:t>
          </a:r>
        </a:p>
        <a:p>
          <a:r>
            <a:rPr lang="en-GB" sz="1100" baseline="0"/>
            <a:t>- 1857-1868 CUST 44/3</a:t>
          </a:r>
        </a:p>
        <a:p>
          <a:r>
            <a:rPr lang="en-GB" sz="1100" baseline="0"/>
            <a:t>- 1869-1878 CUST 44/7</a:t>
          </a:r>
        </a:p>
        <a:p>
          <a:r>
            <a:rPr lang="en-GB" sz="1100" baseline="0"/>
            <a:t>- 1879-1886 CUST 44/10</a:t>
          </a:r>
        </a:p>
        <a:p>
          <a:r>
            <a:rPr lang="en-GB" sz="1100" baseline="0"/>
            <a:t>- 1886-1894 CUST 44/12, 44/13</a:t>
          </a:r>
        </a:p>
        <a:p>
          <a:r>
            <a:rPr lang="en-GB" sz="1100" baseline="0"/>
            <a:t>- 1895-1899 CUST 44/15</a:t>
          </a:r>
        </a:p>
        <a:p>
          <a:r>
            <a:rPr lang="en-GB" sz="1100" baseline="0"/>
            <a:t>- 1900 CUST 44/18</a:t>
          </a:r>
        </a:p>
        <a:p>
          <a:r>
            <a:rPr lang="en-GB" sz="1100" baseline="0"/>
            <a:t>- 1901-1914 CUST 44/21</a:t>
          </a:r>
        </a:p>
        <a:p>
          <a:r>
            <a:rPr lang="en-GB" sz="1100" baseline="0"/>
            <a:t>- Spirits duty rates 1789-1856 are from CUST 44/1. 1856+ from 145/73.</a:t>
          </a:r>
        </a:p>
        <a:p>
          <a:r>
            <a:rPr lang="en-GB" sz="1100" baseline="0"/>
            <a:t>- 145/73 provides rates for tax years e.g. 1885/1886. This data was entered for the latter year but sometimes tax changes occured earlier e.g. spirits rate went up following in May 1909 following the budget but it shows here as 1910. Beer duty reinstated in 1880 but shows here as 1881.</a:t>
          </a:r>
        </a:p>
        <a:p>
          <a:r>
            <a:rPr lang="en-GB" sz="1100" baseline="0"/>
            <a:t>- Spirits duty rates for 1856+ are all pence per proof gallon. Guess it is the same before that too? Not entirely sure how this is worked out and levied though (i.e. is the rate lower if spirit is below proof?).</a:t>
          </a:r>
        </a:p>
        <a:p>
          <a:r>
            <a:rPr lang="en-GB" sz="1100" baseline="0"/>
            <a:t>- Found a source in PP that confirmed that stats for prosecutions/detections/etc for illicit distillation are not available prior to 1830.</a:t>
          </a:r>
        </a:p>
        <a:p>
          <a:endParaRPr lang="en-GB" sz="1100" baseline="0"/>
        </a:p>
      </xdr:txBody>
    </xdr:sp>
    <xdr:clientData/>
  </xdr:twoCellAnchor>
  <xdr:twoCellAnchor>
    <xdr:from>
      <xdr:col>8</xdr:col>
      <xdr:colOff>3810</xdr:colOff>
      <xdr:row>136</xdr:row>
      <xdr:rowOff>97790</xdr:rowOff>
    </xdr:from>
    <xdr:to>
      <xdr:col>14</xdr:col>
      <xdr:colOff>1196340</xdr:colOff>
      <xdr:row>138</xdr:row>
      <xdr:rowOff>175260</xdr:rowOff>
    </xdr:to>
    <xdr:sp macro="" textlink="">
      <xdr:nvSpPr>
        <xdr:cNvPr id="3" name="TextBox 2">
          <a:extLst>
            <a:ext uri="{FF2B5EF4-FFF2-40B4-BE49-F238E27FC236}">
              <a16:creationId xmlns:a16="http://schemas.microsoft.com/office/drawing/2014/main" id="{6D56DAC2-EF4F-49C3-A3F6-C87F139C005E}"/>
            </a:ext>
          </a:extLst>
        </xdr:cNvPr>
        <xdr:cNvSpPr txBox="1"/>
      </xdr:nvSpPr>
      <xdr:spPr>
        <a:xfrm>
          <a:off x="6366510" y="32543750"/>
          <a:ext cx="6435090" cy="443230"/>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t>Shading indicates that duty is</a:t>
          </a:r>
          <a:r>
            <a:rPr lang="en-GB" sz="1100" baseline="0"/>
            <a:t> rounded to nearest quarter penny. Some of the fractions don't make sense. Maybe looking at statute would help.</a:t>
          </a:r>
          <a:endParaRPr lang="en-GB" sz="1100"/>
        </a:p>
      </xdr:txBody>
    </xdr:sp>
    <xdr:clientData/>
  </xdr:twoCellAnchor>
</xdr:wsDr>
</file>

<file path=xl/persons/person.xml><?xml version="1.0" encoding="utf-8"?>
<personList xmlns="http://schemas.microsoft.com/office/spreadsheetml/2018/threadedcomments" xmlns:x="http://schemas.openxmlformats.org/spreadsheetml/2006/main">
  <person displayName="Henry Yeomans" id="{99FD6D3A-DD9F-49A0-915B-5FCB902F7B55}" userId="S::lawhy@leeds.ac.uk::6b595783-8277-4536-9c45-b4bcca41909f" providerId="AD"/>
</personList>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1" dT="2022-07-14T10:44:44.26" personId="{99FD6D3A-DD9F-49A0-915B-5FCB902F7B55}" id="{BB4B248E-B817-42BA-88E2-5EA0FA1CB104}">
    <text>Note: where the values are highlighted in grey, the year ends on 31st March.</text>
  </threadedComment>
  <threadedComment ref="M95" dT="2022-07-12T07:40:00.67" personId="{99FD6D3A-DD9F-49A0-915B-5FCB902F7B55}" id="{0F45500E-5509-4366-9DE4-435A99225B6A}">
    <text>Reports show conflicting into here - some years appear mislabelled in 21st report. 19th report clarifies 1874 and then have assumed that 1875 values are ones stated as 1874 in other report.</text>
  </threadedComment>
</ThreadedComments>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hyperlink" Target="https://creativecommons.org/licenses/by/4.0/deed.en" TargetMode="External"/><Relationship Id="rId2" Type="http://schemas.openxmlformats.org/officeDocument/2006/relationships/hyperlink" Target="https://www.creativecommons.org/licenses/by-nc/4.0/deed.en" TargetMode="External"/><Relationship Id="rId1" Type="http://schemas.openxmlformats.org/officeDocument/2006/relationships/hyperlink" Target="http://www.nationalarchives.gov.uk/doc/open-government-licence/version/3/" TargetMode="External"/><Relationship Id="rId4" Type="http://schemas.openxmlformats.org/officeDocument/2006/relationships/hyperlink" Target="http://www.nationalarchives.gov.uk/doc/open-government-licence/version/3/"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F06126-D4BD-4FAD-9E2E-B442F4C13837}">
  <dimension ref="A1:BY150"/>
  <sheetViews>
    <sheetView tabSelected="1" zoomScaleNormal="100" workbookViewId="0"/>
  </sheetViews>
  <sheetFormatPr defaultRowHeight="14.4"/>
  <cols>
    <col min="1" max="1" width="12.109375" customWidth="1"/>
    <col min="2" max="2" width="15.88671875" customWidth="1"/>
    <col min="3" max="3" width="13.44140625" customWidth="1"/>
    <col min="4" max="4" width="17.44140625" customWidth="1"/>
    <col min="5" max="5" width="12.109375" customWidth="1"/>
    <col min="9" max="9" width="12.109375" customWidth="1"/>
    <col min="10" max="10" width="12.88671875" customWidth="1"/>
    <col min="11" max="11" width="13.44140625" customWidth="1"/>
    <col min="12" max="12" width="12" customWidth="1"/>
    <col min="13" max="13" width="11.88671875" customWidth="1"/>
    <col min="14" max="14" width="14.109375" customWidth="1"/>
    <col min="15" max="15" width="17.5546875" customWidth="1"/>
    <col min="16" max="16" width="13.88671875" customWidth="1"/>
    <col min="17" max="17" width="12.5546875" customWidth="1"/>
    <col min="18" max="18" width="11.88671875" customWidth="1"/>
    <col min="20" max="20" width="15.44140625" customWidth="1"/>
    <col min="21" max="21" width="13" customWidth="1"/>
    <col min="22" max="22" width="15.109375" customWidth="1"/>
    <col min="24" max="24" width="13.88671875" customWidth="1"/>
    <col min="25" max="25" width="13" customWidth="1"/>
    <col min="26" max="26" width="12.109375" customWidth="1"/>
    <col min="27" max="27" width="11.109375" customWidth="1"/>
    <col min="28" max="28" width="16.5546875" customWidth="1"/>
    <col min="29" max="29" width="19.88671875" customWidth="1"/>
    <col min="30" max="30" width="12.88671875" style="17" customWidth="1"/>
    <col min="31" max="31" width="11.5546875" style="17" customWidth="1"/>
    <col min="32" max="32" width="20.88671875" customWidth="1"/>
    <col min="33" max="33" width="13.44140625" customWidth="1"/>
    <col min="34" max="34" width="14.44140625" customWidth="1"/>
    <col min="35" max="35" width="12.44140625" customWidth="1"/>
    <col min="36" max="36" width="15.109375" customWidth="1"/>
    <col min="37" max="37" width="12.109375" customWidth="1"/>
    <col min="38" max="38" width="12.5546875" customWidth="1"/>
    <col min="39" max="41" width="13.44140625" customWidth="1"/>
    <col min="42" max="45" width="12.5546875" customWidth="1"/>
    <col min="46" max="46" width="11.88671875" customWidth="1"/>
    <col min="47" max="47" width="11.44140625" customWidth="1"/>
    <col min="48" max="48" width="11.109375" customWidth="1"/>
    <col min="49" max="50" width="11.88671875" customWidth="1"/>
    <col min="51" max="51" width="9.88671875" customWidth="1"/>
    <col min="52" max="53" width="12.44140625" customWidth="1"/>
    <col min="54" max="54" width="15.5546875" customWidth="1"/>
    <col min="55" max="55" width="18.44140625" customWidth="1"/>
    <col min="56" max="56" width="12.5546875" customWidth="1"/>
    <col min="57" max="57" width="15.5546875" customWidth="1"/>
    <col min="58" max="58" width="13.5546875" customWidth="1"/>
    <col min="59" max="59" width="12.88671875" customWidth="1"/>
    <col min="60" max="61" width="12.5546875" customWidth="1"/>
    <col min="62" max="62" width="14" customWidth="1"/>
    <col min="63" max="63" width="12.5546875" customWidth="1"/>
    <col min="64" max="64" width="15" customWidth="1"/>
    <col min="65" max="65" width="14.109375" customWidth="1"/>
    <col min="66" max="66" width="14.5546875" customWidth="1"/>
    <col min="67" max="67" width="14" customWidth="1"/>
    <col min="68" max="69" width="13.44140625" customWidth="1"/>
    <col min="70" max="70" width="14.109375" customWidth="1"/>
    <col min="71" max="71" width="14" customWidth="1"/>
    <col min="72" max="72" width="13.88671875" style="42" customWidth="1"/>
    <col min="73" max="73" width="17.109375" style="42" customWidth="1"/>
    <col min="74" max="74" width="16.88671875" style="45" customWidth="1"/>
    <col min="75" max="75" width="16.5546875" style="45" customWidth="1"/>
    <col min="76" max="76" width="16.44140625" style="45" customWidth="1"/>
    <col min="77" max="77" width="16.5546875" style="45" customWidth="1"/>
  </cols>
  <sheetData>
    <row r="1" spans="1:77" ht="112.65" customHeight="1" thickBot="1">
      <c r="A1" s="34"/>
      <c r="B1" s="9" t="s">
        <v>0</v>
      </c>
      <c r="C1" s="9" t="s">
        <v>1</v>
      </c>
      <c r="D1" s="9" t="s">
        <v>2</v>
      </c>
      <c r="E1" s="9" t="s">
        <v>3</v>
      </c>
      <c r="F1" s="9" t="s">
        <v>4</v>
      </c>
      <c r="G1" s="9" t="s">
        <v>5</v>
      </c>
      <c r="H1" s="9" t="s">
        <v>6</v>
      </c>
      <c r="I1" s="10" t="s">
        <v>7</v>
      </c>
      <c r="J1" s="10" t="s">
        <v>8</v>
      </c>
      <c r="K1" s="10" t="s">
        <v>9</v>
      </c>
      <c r="L1" s="10" t="s">
        <v>10</v>
      </c>
      <c r="M1" s="10" t="s">
        <v>11</v>
      </c>
      <c r="N1" s="10" t="s">
        <v>12</v>
      </c>
      <c r="O1" s="10" t="s">
        <v>13</v>
      </c>
      <c r="P1" s="11" t="s">
        <v>14</v>
      </c>
      <c r="Q1" s="11" t="s">
        <v>15</v>
      </c>
      <c r="R1" s="11" t="s">
        <v>16</v>
      </c>
      <c r="S1" s="12" t="s">
        <v>17</v>
      </c>
      <c r="T1" s="12" t="s">
        <v>18</v>
      </c>
      <c r="U1" s="12" t="s">
        <v>19</v>
      </c>
      <c r="V1" s="12" t="s">
        <v>20</v>
      </c>
      <c r="W1" s="12" t="s">
        <v>21</v>
      </c>
      <c r="X1" s="48" t="s">
        <v>22</v>
      </c>
      <c r="Y1" s="49" t="s">
        <v>23</v>
      </c>
      <c r="Z1" s="49" t="s">
        <v>24</v>
      </c>
      <c r="AA1" s="49" t="s">
        <v>25</v>
      </c>
      <c r="AB1" s="49" t="s">
        <v>26</v>
      </c>
      <c r="AC1" s="13" t="s">
        <v>27</v>
      </c>
      <c r="AD1" s="14" t="s">
        <v>28</v>
      </c>
      <c r="AE1" s="18" t="s">
        <v>29</v>
      </c>
      <c r="AF1" s="19" t="s">
        <v>30</v>
      </c>
      <c r="AG1" s="21" t="s">
        <v>31</v>
      </c>
      <c r="AH1" s="21" t="s">
        <v>32</v>
      </c>
      <c r="AI1" s="21" t="s">
        <v>33</v>
      </c>
      <c r="AJ1" s="21" t="s">
        <v>34</v>
      </c>
      <c r="AK1" s="24" t="s">
        <v>35</v>
      </c>
      <c r="AL1" s="24" t="s">
        <v>36</v>
      </c>
      <c r="AM1" s="25" t="s">
        <v>37</v>
      </c>
      <c r="AN1" s="25" t="s">
        <v>38</v>
      </c>
      <c r="AO1" s="25" t="s">
        <v>39</v>
      </c>
      <c r="AP1" s="26" t="s">
        <v>40</v>
      </c>
      <c r="AQ1" s="26" t="s">
        <v>41</v>
      </c>
      <c r="AR1" s="26" t="s">
        <v>42</v>
      </c>
      <c r="AS1" s="26" t="s">
        <v>43</v>
      </c>
      <c r="AT1" s="26" t="s">
        <v>44</v>
      </c>
      <c r="AU1" s="26" t="s">
        <v>45</v>
      </c>
      <c r="AV1" s="26" t="s">
        <v>46</v>
      </c>
      <c r="AW1" s="26" t="s">
        <v>47</v>
      </c>
      <c r="AX1" s="26" t="s">
        <v>48</v>
      </c>
      <c r="AY1" s="26" t="s">
        <v>49</v>
      </c>
      <c r="AZ1" s="43" t="s">
        <v>50</v>
      </c>
      <c r="BA1" s="26" t="s">
        <v>51</v>
      </c>
      <c r="BB1" s="27" t="s">
        <v>52</v>
      </c>
      <c r="BC1" s="27" t="s">
        <v>53</v>
      </c>
      <c r="BD1" s="27" t="s">
        <v>54</v>
      </c>
      <c r="BE1" s="27" t="s">
        <v>55</v>
      </c>
      <c r="BF1" s="29" t="s">
        <v>56</v>
      </c>
      <c r="BG1" s="29" t="s">
        <v>57</v>
      </c>
      <c r="BH1" s="29" t="s">
        <v>58</v>
      </c>
      <c r="BI1" s="43" t="s">
        <v>59</v>
      </c>
      <c r="BJ1" s="30" t="s">
        <v>60</v>
      </c>
      <c r="BK1" s="30" t="s">
        <v>61</v>
      </c>
      <c r="BL1" s="31" t="s">
        <v>62</v>
      </c>
      <c r="BM1" s="31" t="s">
        <v>63</v>
      </c>
      <c r="BN1" s="31" t="s">
        <v>64</v>
      </c>
      <c r="BO1" s="31" t="s">
        <v>65</v>
      </c>
      <c r="BP1" s="32" t="s">
        <v>66</v>
      </c>
      <c r="BQ1" s="32" t="s">
        <v>67</v>
      </c>
      <c r="BR1" s="32" t="s">
        <v>68</v>
      </c>
      <c r="BS1" s="32" t="s">
        <v>69</v>
      </c>
      <c r="BT1" s="40" t="s">
        <v>70</v>
      </c>
      <c r="BU1" s="40" t="s">
        <v>71</v>
      </c>
      <c r="BV1" s="47" t="s">
        <v>72</v>
      </c>
      <c r="BW1" s="47" t="s">
        <v>73</v>
      </c>
      <c r="BX1" s="47" t="s">
        <v>74</v>
      </c>
      <c r="BY1" s="47" t="s">
        <v>75</v>
      </c>
    </row>
    <row r="2" spans="1:77">
      <c r="A2" s="35">
        <v>1780</v>
      </c>
      <c r="B2" s="4"/>
      <c r="C2" s="7"/>
      <c r="D2" s="7"/>
      <c r="E2" s="7"/>
      <c r="F2" s="7"/>
      <c r="G2" s="7"/>
      <c r="H2" s="7"/>
      <c r="I2" s="7"/>
      <c r="J2" s="7"/>
      <c r="K2" s="7"/>
      <c r="L2" s="7"/>
      <c r="M2" s="7"/>
      <c r="N2" s="7"/>
      <c r="O2" s="7"/>
      <c r="P2" s="7">
        <v>0</v>
      </c>
      <c r="Q2" s="7"/>
      <c r="R2" s="7"/>
      <c r="S2" s="7"/>
      <c r="T2" s="7"/>
      <c r="U2" s="7"/>
      <c r="V2" s="7"/>
      <c r="W2" s="7">
        <v>16.25</v>
      </c>
      <c r="X2" s="3"/>
      <c r="Y2" s="3"/>
      <c r="Z2" s="3"/>
      <c r="AA2" s="3"/>
      <c r="AB2" s="3"/>
      <c r="AC2" s="3"/>
      <c r="AD2" s="15"/>
      <c r="AE2" s="15"/>
      <c r="AF2" s="7"/>
      <c r="AG2" s="7"/>
      <c r="AH2" s="7"/>
      <c r="AI2" s="7"/>
      <c r="AJ2" s="7"/>
      <c r="AK2" s="7"/>
      <c r="AL2" s="7"/>
      <c r="AM2" s="7"/>
      <c r="AN2" s="7"/>
      <c r="AO2" s="7"/>
      <c r="AP2" s="7"/>
      <c r="AQ2" s="7"/>
      <c r="AR2" s="7"/>
      <c r="AS2" s="7"/>
      <c r="AT2" s="7"/>
      <c r="AU2" s="7"/>
      <c r="AV2" s="7"/>
      <c r="AW2" s="7"/>
      <c r="AX2" s="7"/>
      <c r="AY2" s="7"/>
      <c r="AZ2" s="7"/>
      <c r="BA2" s="7"/>
      <c r="BB2" s="7"/>
      <c r="BC2" s="7"/>
      <c r="BD2" s="7"/>
      <c r="BE2" s="7"/>
      <c r="BF2" s="7"/>
      <c r="BG2" s="7"/>
      <c r="BH2" s="7"/>
      <c r="BI2" s="7"/>
      <c r="BJ2" s="7"/>
      <c r="BK2" s="7"/>
      <c r="BL2" s="7"/>
      <c r="BM2" s="7"/>
      <c r="BN2" s="7"/>
      <c r="BO2" s="7"/>
      <c r="BP2" s="1"/>
      <c r="BQ2" s="1"/>
      <c r="BR2" s="1"/>
      <c r="BS2" s="1"/>
      <c r="BT2" s="41"/>
      <c r="BU2" s="41"/>
      <c r="BV2" s="46"/>
      <c r="BW2" s="46"/>
      <c r="BX2" s="46"/>
      <c r="BY2" s="46"/>
    </row>
    <row r="3" spans="1:77">
      <c r="A3" s="36">
        <v>1781</v>
      </c>
      <c r="B3" s="8"/>
      <c r="C3" s="1"/>
      <c r="D3" s="1"/>
      <c r="E3" s="1"/>
      <c r="F3" s="1"/>
      <c r="G3" s="1"/>
      <c r="H3" s="1"/>
      <c r="I3" s="1"/>
      <c r="J3" s="1"/>
      <c r="K3" s="1"/>
      <c r="L3" s="1"/>
      <c r="M3" s="1"/>
      <c r="N3" s="1"/>
      <c r="O3" s="1"/>
      <c r="P3" s="1">
        <v>0</v>
      </c>
      <c r="Q3" s="1"/>
      <c r="R3" s="1"/>
      <c r="S3" s="1"/>
      <c r="T3" s="1"/>
      <c r="U3" s="1"/>
      <c r="V3" s="1"/>
      <c r="W3" s="1">
        <v>16.25</v>
      </c>
      <c r="X3" s="2"/>
      <c r="Y3" s="2"/>
      <c r="Z3" s="2"/>
      <c r="AA3" s="2"/>
      <c r="AB3" s="2"/>
      <c r="AC3" s="2"/>
      <c r="AD3" s="16"/>
      <c r="AE3" s="16"/>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20"/>
      <c r="BU3" s="20"/>
      <c r="BV3" s="44"/>
      <c r="BW3" s="44"/>
      <c r="BX3" s="44"/>
      <c r="BY3" s="44"/>
    </row>
    <row r="4" spans="1:77">
      <c r="A4" s="36">
        <v>1782</v>
      </c>
      <c r="B4" s="8"/>
      <c r="C4" s="1"/>
      <c r="D4" s="1"/>
      <c r="E4" s="1"/>
      <c r="F4" s="1"/>
      <c r="G4" s="1"/>
      <c r="H4" s="1"/>
      <c r="I4" s="1"/>
      <c r="J4" s="1"/>
      <c r="K4" s="1"/>
      <c r="L4" s="1"/>
      <c r="M4" s="1"/>
      <c r="N4" s="1"/>
      <c r="O4" s="1"/>
      <c r="P4" s="1">
        <v>0</v>
      </c>
      <c r="Q4" s="1"/>
      <c r="R4" s="1"/>
      <c r="S4" s="1"/>
      <c r="T4" s="1"/>
      <c r="U4" s="1"/>
      <c r="V4" s="1"/>
      <c r="W4" s="1">
        <v>16.25</v>
      </c>
      <c r="X4" s="2"/>
      <c r="Y4" s="2"/>
      <c r="Z4" s="2"/>
      <c r="AA4" s="2"/>
      <c r="AB4" s="2"/>
      <c r="AC4" s="2"/>
      <c r="AD4" s="16"/>
      <c r="AE4" s="16"/>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20"/>
      <c r="BU4" s="20"/>
      <c r="BV4" s="44"/>
      <c r="BW4" s="44"/>
      <c r="BX4" s="44"/>
      <c r="BY4" s="44"/>
    </row>
    <row r="5" spans="1:77">
      <c r="A5" s="36">
        <v>1783</v>
      </c>
      <c r="B5" s="8"/>
      <c r="C5" s="1"/>
      <c r="D5" s="1"/>
      <c r="E5" s="1"/>
      <c r="F5" s="1"/>
      <c r="G5" s="1"/>
      <c r="H5" s="1"/>
      <c r="I5" s="1"/>
      <c r="J5" s="1"/>
      <c r="K5" s="1"/>
      <c r="L5" s="1"/>
      <c r="M5" s="1"/>
      <c r="N5" s="1"/>
      <c r="O5" s="1"/>
      <c r="P5" s="1">
        <v>0</v>
      </c>
      <c r="Q5" s="1"/>
      <c r="R5" s="1"/>
      <c r="S5" s="1"/>
      <c r="T5" s="1"/>
      <c r="U5" s="1"/>
      <c r="V5" s="1"/>
      <c r="W5" s="1">
        <v>16.25</v>
      </c>
      <c r="X5" s="2"/>
      <c r="Y5" s="2"/>
      <c r="Z5" s="2"/>
      <c r="AA5" s="2"/>
      <c r="AB5" s="2"/>
      <c r="AC5" s="2"/>
      <c r="AD5" s="16"/>
      <c r="AE5" s="16"/>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20"/>
      <c r="BU5" s="20"/>
      <c r="BV5" s="44"/>
      <c r="BW5" s="44"/>
      <c r="BX5" s="44"/>
      <c r="BY5" s="44"/>
    </row>
    <row r="6" spans="1:77">
      <c r="A6" s="36">
        <v>1784</v>
      </c>
      <c r="B6" s="8"/>
      <c r="C6" s="1"/>
      <c r="D6" s="1"/>
      <c r="E6" s="1"/>
      <c r="F6" s="1"/>
      <c r="G6" s="1"/>
      <c r="H6" s="1"/>
      <c r="I6" s="1"/>
      <c r="J6" s="1"/>
      <c r="K6" s="1"/>
      <c r="L6" s="1"/>
      <c r="M6" s="1"/>
      <c r="N6" s="1"/>
      <c r="O6" s="1"/>
      <c r="P6" s="1">
        <v>3</v>
      </c>
      <c r="Q6" s="1"/>
      <c r="R6" s="1"/>
      <c r="S6" s="1"/>
      <c r="T6" s="1"/>
      <c r="U6" s="1"/>
      <c r="V6" s="1"/>
      <c r="W6" s="1">
        <v>16.25</v>
      </c>
      <c r="X6" s="2"/>
      <c r="Y6" s="2"/>
      <c r="Z6" s="2"/>
      <c r="AA6" s="2"/>
      <c r="AB6" s="2"/>
      <c r="AC6" s="2"/>
      <c r="AD6" s="16"/>
      <c r="AE6" s="16"/>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20"/>
      <c r="BU6" s="20"/>
      <c r="BV6" s="44"/>
      <c r="BW6" s="44"/>
      <c r="BX6" s="44"/>
      <c r="BY6" s="44"/>
    </row>
    <row r="7" spans="1:77">
      <c r="A7" s="36">
        <v>1785</v>
      </c>
      <c r="B7" s="8"/>
      <c r="C7" s="1"/>
      <c r="D7" s="1"/>
      <c r="E7" s="1"/>
      <c r="F7" s="1"/>
      <c r="G7" s="1"/>
      <c r="H7" s="1"/>
      <c r="I7" s="1"/>
      <c r="J7" s="1"/>
      <c r="K7" s="1"/>
      <c r="L7" s="1"/>
      <c r="M7" s="1"/>
      <c r="N7" s="1"/>
      <c r="O7" s="1"/>
      <c r="P7" s="1">
        <v>3</v>
      </c>
      <c r="Q7" s="1"/>
      <c r="R7" s="1"/>
      <c r="S7" s="1"/>
      <c r="T7" s="1"/>
      <c r="U7" s="1"/>
      <c r="V7" s="1"/>
      <c r="W7" s="1">
        <v>16.25</v>
      </c>
      <c r="X7" s="2"/>
      <c r="Y7" s="2"/>
      <c r="Z7" s="2"/>
      <c r="AA7" s="2"/>
      <c r="AB7" s="2"/>
      <c r="AC7" s="2"/>
      <c r="AD7" s="16"/>
      <c r="AE7" s="16"/>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20"/>
      <c r="BU7" s="20"/>
      <c r="BV7" s="44"/>
      <c r="BW7" s="44"/>
      <c r="BX7" s="44"/>
      <c r="BY7" s="44"/>
    </row>
    <row r="8" spans="1:77">
      <c r="A8" s="37">
        <v>1786</v>
      </c>
      <c r="B8" s="8"/>
      <c r="C8" s="1"/>
      <c r="D8" s="1"/>
      <c r="E8" s="1"/>
      <c r="F8" s="1"/>
      <c r="G8" s="1"/>
      <c r="H8" s="1"/>
      <c r="I8" s="1"/>
      <c r="J8" s="1"/>
      <c r="K8" s="1"/>
      <c r="L8" s="1"/>
      <c r="M8" s="1"/>
      <c r="N8" s="1"/>
      <c r="O8" s="1"/>
      <c r="P8" s="1">
        <v>2</v>
      </c>
      <c r="Q8" s="1"/>
      <c r="R8" s="1"/>
      <c r="S8" s="1"/>
      <c r="T8" s="1"/>
      <c r="U8" s="1"/>
      <c r="V8" s="1"/>
      <c r="W8" s="1">
        <v>16.5</v>
      </c>
      <c r="X8" s="2"/>
      <c r="Y8" s="2"/>
      <c r="Z8" s="2"/>
      <c r="AA8" s="2"/>
      <c r="AB8" s="2"/>
      <c r="AC8" s="2"/>
      <c r="AD8" s="16"/>
      <c r="AE8" s="16"/>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20"/>
      <c r="BU8" s="20"/>
      <c r="BV8" s="44"/>
      <c r="BW8" s="44"/>
      <c r="BX8" s="44"/>
      <c r="BY8" s="44"/>
    </row>
    <row r="9" spans="1:77">
      <c r="A9" s="38">
        <v>1787</v>
      </c>
      <c r="B9" s="8"/>
      <c r="C9" s="1"/>
      <c r="D9" s="1"/>
      <c r="E9" s="1"/>
      <c r="F9" s="1"/>
      <c r="G9" s="1"/>
      <c r="H9" s="1"/>
      <c r="I9" s="1"/>
      <c r="J9" s="1"/>
      <c r="K9" s="1"/>
      <c r="L9" s="1"/>
      <c r="M9" s="1"/>
      <c r="N9" s="1"/>
      <c r="O9" s="1"/>
      <c r="P9" s="1">
        <v>3</v>
      </c>
      <c r="Q9" s="1"/>
      <c r="R9" s="1"/>
      <c r="S9" s="1"/>
      <c r="T9" s="1"/>
      <c r="U9" s="1"/>
      <c r="V9" s="1"/>
      <c r="W9" s="1">
        <v>16.5</v>
      </c>
      <c r="X9" s="2"/>
      <c r="Y9" s="2"/>
      <c r="Z9" s="2"/>
      <c r="AA9" s="2"/>
      <c r="AB9" s="2"/>
      <c r="AC9" s="2"/>
      <c r="AD9" s="16"/>
      <c r="AE9" s="16"/>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20"/>
      <c r="BU9" s="20"/>
      <c r="BV9" s="44"/>
      <c r="BW9" s="44"/>
      <c r="BX9" s="44"/>
      <c r="BY9" s="44"/>
    </row>
    <row r="10" spans="1:77">
      <c r="A10" s="38">
        <v>1788</v>
      </c>
      <c r="B10" s="8"/>
      <c r="C10" s="1"/>
      <c r="D10" s="1"/>
      <c r="E10" s="1"/>
      <c r="F10" s="1"/>
      <c r="G10" s="1"/>
      <c r="H10" s="1"/>
      <c r="I10" s="1"/>
      <c r="J10" s="1"/>
      <c r="K10" s="1"/>
      <c r="L10" s="1"/>
      <c r="M10" s="1"/>
      <c r="N10" s="1"/>
      <c r="O10" s="1"/>
      <c r="P10" s="1">
        <v>12</v>
      </c>
      <c r="Q10" s="1"/>
      <c r="R10" s="1"/>
      <c r="S10" s="1"/>
      <c r="T10" s="1"/>
      <c r="U10" s="1"/>
      <c r="V10" s="1"/>
      <c r="W10" s="1">
        <v>16.5</v>
      </c>
      <c r="X10" s="2"/>
      <c r="Y10" s="2"/>
      <c r="Z10" s="2"/>
      <c r="AA10" s="2"/>
      <c r="AB10" s="2"/>
      <c r="AC10" s="2"/>
      <c r="AD10" s="16"/>
      <c r="AE10" s="16"/>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20"/>
      <c r="BU10" s="20"/>
      <c r="BV10" s="44"/>
      <c r="BW10" s="44"/>
      <c r="BX10" s="44"/>
      <c r="BY10" s="44"/>
    </row>
    <row r="11" spans="1:77">
      <c r="A11" s="38">
        <v>1789</v>
      </c>
      <c r="B11" s="8"/>
      <c r="C11" s="1"/>
      <c r="D11" s="1"/>
      <c r="E11" s="1"/>
      <c r="F11" s="1"/>
      <c r="G11" s="1"/>
      <c r="H11" s="1"/>
      <c r="I11" s="1"/>
      <c r="J11" s="1"/>
      <c r="K11" s="1"/>
      <c r="L11" s="1"/>
      <c r="M11" s="1"/>
      <c r="N11" s="1"/>
      <c r="O11" s="1"/>
      <c r="P11" s="1">
        <v>4</v>
      </c>
      <c r="Q11" s="1">
        <v>3</v>
      </c>
      <c r="R11" s="1">
        <v>4</v>
      </c>
      <c r="S11" s="1"/>
      <c r="T11" s="1">
        <v>38</v>
      </c>
      <c r="U11" s="1">
        <v>38</v>
      </c>
      <c r="V11" s="1"/>
      <c r="W11" s="1">
        <v>16.5</v>
      </c>
      <c r="X11" s="2"/>
      <c r="Y11" s="2"/>
      <c r="Z11" s="2"/>
      <c r="AA11" s="2"/>
      <c r="AB11" s="2"/>
      <c r="AC11" s="2"/>
      <c r="AD11" s="16"/>
      <c r="AE11" s="16"/>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20">
        <v>7.4</v>
      </c>
      <c r="BU11" s="20">
        <v>-1.3</v>
      </c>
      <c r="BV11" s="44"/>
      <c r="BW11" s="44"/>
      <c r="BX11" s="44"/>
      <c r="BY11" s="44"/>
    </row>
    <row r="12" spans="1:77" ht="28.65" customHeight="1">
      <c r="A12" s="38">
        <v>1790</v>
      </c>
      <c r="B12" s="8"/>
      <c r="C12" s="1"/>
      <c r="D12" s="1"/>
      <c r="E12" s="1"/>
      <c r="F12" s="1"/>
      <c r="G12" s="1"/>
      <c r="H12" s="1"/>
      <c r="I12" s="1"/>
      <c r="J12" s="1"/>
      <c r="K12" s="1"/>
      <c r="L12" s="1"/>
      <c r="M12" s="1"/>
      <c r="N12" s="1"/>
      <c r="O12" s="1"/>
      <c r="P12" s="1">
        <v>6</v>
      </c>
      <c r="Q12" s="1">
        <v>4</v>
      </c>
      <c r="R12" s="1">
        <v>8</v>
      </c>
      <c r="S12" s="1"/>
      <c r="T12" s="1">
        <v>38</v>
      </c>
      <c r="U12" s="1">
        <v>38</v>
      </c>
      <c r="V12" s="1"/>
      <c r="W12" s="1">
        <v>16.5</v>
      </c>
      <c r="X12" s="2"/>
      <c r="Y12" s="2"/>
      <c r="Z12" s="2"/>
      <c r="AA12" s="2"/>
      <c r="AB12" s="2"/>
      <c r="AC12" s="2"/>
      <c r="AD12" s="16"/>
      <c r="AE12" s="16"/>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20">
        <v>7.5</v>
      </c>
      <c r="BU12" s="20">
        <v>1.8</v>
      </c>
      <c r="BV12" s="44"/>
      <c r="BW12" s="44"/>
      <c r="BX12" s="44"/>
      <c r="BY12" s="44"/>
    </row>
    <row r="13" spans="1:77">
      <c r="A13" s="38">
        <v>1791</v>
      </c>
      <c r="B13" s="8"/>
      <c r="C13" s="1"/>
      <c r="D13" s="1"/>
      <c r="E13" s="1"/>
      <c r="F13" s="1"/>
      <c r="G13" s="1"/>
      <c r="H13" s="1"/>
      <c r="I13" s="1"/>
      <c r="J13" s="1"/>
      <c r="K13" s="1"/>
      <c r="L13" s="1"/>
      <c r="M13" s="1"/>
      <c r="N13" s="1"/>
      <c r="O13" s="1"/>
      <c r="P13" s="1">
        <v>6</v>
      </c>
      <c r="Q13" s="1">
        <v>4</v>
      </c>
      <c r="R13" s="1">
        <v>7</v>
      </c>
      <c r="S13" s="1"/>
      <c r="T13" s="1">
        <v>40.75</v>
      </c>
      <c r="U13" s="1">
        <v>40.75</v>
      </c>
      <c r="V13" s="1"/>
      <c r="W13" s="1">
        <v>19.25</v>
      </c>
      <c r="X13" s="2"/>
      <c r="Y13" s="2"/>
      <c r="Z13" s="2"/>
      <c r="AA13" s="2"/>
      <c r="AB13" s="2"/>
      <c r="AC13" s="2"/>
      <c r="AD13" s="16"/>
      <c r="AE13" s="16"/>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20">
        <v>7.5</v>
      </c>
      <c r="BU13" s="20">
        <v>-0.1</v>
      </c>
      <c r="BV13" s="44"/>
      <c r="BW13" s="44"/>
      <c r="BX13" s="44"/>
      <c r="BY13" s="44"/>
    </row>
    <row r="14" spans="1:77">
      <c r="A14" s="38">
        <v>1792</v>
      </c>
      <c r="B14" s="8"/>
      <c r="C14" s="1"/>
      <c r="D14" s="1"/>
      <c r="E14" s="1"/>
      <c r="F14" s="1"/>
      <c r="G14" s="1"/>
      <c r="H14" s="1"/>
      <c r="I14" s="1"/>
      <c r="J14" s="1"/>
      <c r="K14" s="1"/>
      <c r="L14" s="1"/>
      <c r="M14" s="1"/>
      <c r="N14" s="1"/>
      <c r="O14" s="1"/>
      <c r="P14" s="1">
        <v>3</v>
      </c>
      <c r="Q14" s="1">
        <v>1</v>
      </c>
      <c r="R14" s="1">
        <v>3</v>
      </c>
      <c r="S14" s="1"/>
      <c r="T14" s="1">
        <v>40.75</v>
      </c>
      <c r="U14" s="1">
        <v>40.75</v>
      </c>
      <c r="V14" s="1"/>
      <c r="W14" s="1">
        <v>16.25</v>
      </c>
      <c r="X14" s="2"/>
      <c r="Y14" s="2"/>
      <c r="Z14" s="2"/>
      <c r="AA14" s="2"/>
      <c r="AB14" s="2"/>
      <c r="AC14" s="2"/>
      <c r="AD14" s="16"/>
      <c r="AE14" s="16"/>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20">
        <v>7.6</v>
      </c>
      <c r="BU14" s="20">
        <v>1.5</v>
      </c>
      <c r="BV14" s="44"/>
      <c r="BW14" s="44"/>
      <c r="BX14" s="44"/>
      <c r="BY14" s="44"/>
    </row>
    <row r="15" spans="1:77">
      <c r="A15" s="38">
        <v>1793</v>
      </c>
      <c r="B15" s="8"/>
      <c r="C15" s="1"/>
      <c r="D15" s="1"/>
      <c r="E15" s="1"/>
      <c r="F15" s="1"/>
      <c r="G15" s="1"/>
      <c r="H15" s="1"/>
      <c r="I15" s="1"/>
      <c r="J15" s="1"/>
      <c r="K15" s="1"/>
      <c r="L15" s="1"/>
      <c r="M15" s="1"/>
      <c r="N15" s="1"/>
      <c r="O15" s="1"/>
      <c r="P15" s="1">
        <v>1</v>
      </c>
      <c r="Q15" s="1">
        <v>1</v>
      </c>
      <c r="R15" s="1">
        <v>1</v>
      </c>
      <c r="S15" s="1"/>
      <c r="T15" s="1">
        <v>40.75</v>
      </c>
      <c r="U15" s="1">
        <v>40.75</v>
      </c>
      <c r="V15" s="1"/>
      <c r="W15" s="1">
        <v>16.25</v>
      </c>
      <c r="X15" s="2"/>
      <c r="Y15" s="2"/>
      <c r="Z15" s="2"/>
      <c r="AA15" s="2"/>
      <c r="AB15" s="2"/>
      <c r="AC15" s="2"/>
      <c r="AD15" s="16"/>
      <c r="AE15" s="16"/>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20">
        <v>7.8</v>
      </c>
      <c r="BU15" s="20">
        <v>2.8</v>
      </c>
      <c r="BV15" s="44"/>
      <c r="BW15" s="44"/>
      <c r="BX15" s="44"/>
      <c r="BY15" s="44"/>
    </row>
    <row r="16" spans="1:77">
      <c r="A16" s="38">
        <v>1794</v>
      </c>
      <c r="B16" s="8"/>
      <c r="C16" s="1"/>
      <c r="D16" s="1"/>
      <c r="E16" s="1"/>
      <c r="F16" s="1"/>
      <c r="G16" s="1"/>
      <c r="H16" s="1"/>
      <c r="I16" s="1"/>
      <c r="J16" s="1"/>
      <c r="K16" s="1"/>
      <c r="L16" s="1"/>
      <c r="M16" s="1"/>
      <c r="N16" s="1"/>
      <c r="O16" s="1"/>
      <c r="P16" s="1">
        <v>5</v>
      </c>
      <c r="Q16" s="1">
        <v>2</v>
      </c>
      <c r="R16" s="1">
        <v>5</v>
      </c>
      <c r="S16" s="1"/>
      <c r="T16" s="1">
        <v>40.75</v>
      </c>
      <c r="U16" s="1">
        <v>46.75</v>
      </c>
      <c r="V16" s="1"/>
      <c r="W16" s="1">
        <v>16.25</v>
      </c>
      <c r="X16" s="2"/>
      <c r="Y16" s="2"/>
      <c r="Z16" s="2"/>
      <c r="AA16" s="2"/>
      <c r="AB16" s="2"/>
      <c r="AC16" s="2"/>
      <c r="AD16" s="16"/>
      <c r="AE16" s="16"/>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20">
        <v>8.5</v>
      </c>
      <c r="BU16" s="20">
        <v>7.7</v>
      </c>
      <c r="BV16" s="44"/>
      <c r="BW16" s="44"/>
      <c r="BX16" s="44"/>
      <c r="BY16" s="44"/>
    </row>
    <row r="17" spans="1:77">
      <c r="A17" s="38">
        <v>1795</v>
      </c>
      <c r="B17" s="8"/>
      <c r="C17" s="1"/>
      <c r="D17" s="1"/>
      <c r="E17" s="1"/>
      <c r="F17" s="1"/>
      <c r="G17" s="1"/>
      <c r="H17" s="1"/>
      <c r="I17" s="1"/>
      <c r="J17" s="1"/>
      <c r="K17" s="1"/>
      <c r="L17" s="1"/>
      <c r="M17" s="1"/>
      <c r="N17" s="1"/>
      <c r="O17" s="1"/>
      <c r="P17" s="1">
        <v>2</v>
      </c>
      <c r="Q17" s="1">
        <v>2</v>
      </c>
      <c r="R17" s="1">
        <v>2</v>
      </c>
      <c r="S17" s="1"/>
      <c r="T17" s="1">
        <v>46.75</v>
      </c>
      <c r="U17" s="1">
        <v>52.5</v>
      </c>
      <c r="V17" s="1"/>
      <c r="W17" s="1">
        <v>16.25</v>
      </c>
      <c r="X17" s="2"/>
      <c r="Y17" s="2"/>
      <c r="Z17" s="2"/>
      <c r="AA17" s="2"/>
      <c r="AB17" s="2"/>
      <c r="AC17" s="2"/>
      <c r="AD17" s="16"/>
      <c r="AE17" s="16"/>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20">
        <v>9.4</v>
      </c>
      <c r="BU17" s="20">
        <v>11.6</v>
      </c>
      <c r="BV17" s="44"/>
      <c r="BW17" s="44"/>
      <c r="BX17" s="44"/>
      <c r="BY17" s="44"/>
    </row>
    <row r="18" spans="1:77">
      <c r="A18" s="38">
        <v>1796</v>
      </c>
      <c r="B18" s="8"/>
      <c r="C18" s="1"/>
      <c r="D18" s="1"/>
      <c r="E18" s="1"/>
      <c r="F18" s="1"/>
      <c r="G18" s="1"/>
      <c r="H18" s="1"/>
      <c r="I18" s="1"/>
      <c r="J18" s="1"/>
      <c r="K18" s="1"/>
      <c r="L18" s="1"/>
      <c r="M18" s="1"/>
      <c r="N18" s="1"/>
      <c r="O18" s="1"/>
      <c r="P18" s="1">
        <v>3</v>
      </c>
      <c r="Q18" s="1">
        <v>1</v>
      </c>
      <c r="R18" s="1">
        <v>3</v>
      </c>
      <c r="S18" s="1"/>
      <c r="T18" s="1">
        <v>52.5</v>
      </c>
      <c r="U18" s="1">
        <v>52.5</v>
      </c>
      <c r="V18" s="1"/>
      <c r="W18" s="1">
        <v>16.25</v>
      </c>
      <c r="X18" s="2"/>
      <c r="Y18" s="2"/>
      <c r="Z18" s="2"/>
      <c r="AA18" s="2"/>
      <c r="AB18" s="2"/>
      <c r="AC18" s="2"/>
      <c r="AD18" s="16"/>
      <c r="AE18" s="16"/>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20">
        <v>10</v>
      </c>
      <c r="BU18" s="20">
        <v>6.4</v>
      </c>
      <c r="BV18" s="44"/>
      <c r="BW18" s="44"/>
      <c r="BX18" s="44"/>
      <c r="BY18" s="44"/>
    </row>
    <row r="19" spans="1:77">
      <c r="A19" s="38">
        <v>1797</v>
      </c>
      <c r="B19" s="8"/>
      <c r="C19" s="1"/>
      <c r="D19" s="1"/>
      <c r="E19" s="1"/>
      <c r="F19" s="1"/>
      <c r="G19" s="1"/>
      <c r="H19" s="1"/>
      <c r="I19" s="1"/>
      <c r="J19" s="1"/>
      <c r="K19" s="1"/>
      <c r="L19" s="1"/>
      <c r="M19" s="1"/>
      <c r="N19" s="1"/>
      <c r="O19" s="1"/>
      <c r="P19" s="1">
        <v>3</v>
      </c>
      <c r="Q19" s="1">
        <v>1</v>
      </c>
      <c r="R19" s="1">
        <v>3</v>
      </c>
      <c r="S19" s="1"/>
      <c r="T19" s="1">
        <v>52.5</v>
      </c>
      <c r="U19" s="1">
        <v>58.25</v>
      </c>
      <c r="V19" s="1"/>
      <c r="W19" s="1">
        <v>16.25</v>
      </c>
      <c r="X19" s="2"/>
      <c r="Y19" s="2"/>
      <c r="Z19" s="2"/>
      <c r="AA19" s="2"/>
      <c r="AB19" s="2"/>
      <c r="AC19" s="2"/>
      <c r="AD19" s="16"/>
      <c r="AE19" s="16"/>
      <c r="AF19" s="1"/>
      <c r="AG19" s="1"/>
      <c r="AH19" s="1"/>
      <c r="AI19" s="1"/>
      <c r="AJ19" s="1"/>
      <c r="AK19" s="1"/>
      <c r="AL19" s="1"/>
      <c r="AM19" s="1"/>
      <c r="AN19" s="1"/>
      <c r="AO19" s="1"/>
      <c r="AP19" s="1"/>
      <c r="AQ19" s="1"/>
      <c r="AR19" s="1"/>
      <c r="AS19" s="1"/>
      <c r="AT19" s="1"/>
      <c r="AU19" s="1"/>
      <c r="AV19" s="1"/>
      <c r="AW19" s="1"/>
      <c r="AX19" s="1"/>
      <c r="AY19" s="1"/>
      <c r="AZ19" s="1"/>
      <c r="BA19" s="1"/>
      <c r="BB19" s="1"/>
      <c r="BC19" s="1"/>
      <c r="BD19" s="1"/>
      <c r="BE19" s="1"/>
      <c r="BF19" s="1"/>
      <c r="BG19" s="1"/>
      <c r="BH19" s="1"/>
      <c r="BI19" s="1"/>
      <c r="BJ19" s="1"/>
      <c r="BK19" s="1"/>
      <c r="BL19" s="1"/>
      <c r="BM19" s="1"/>
      <c r="BN19" s="1"/>
      <c r="BO19" s="1"/>
      <c r="BP19" s="1"/>
      <c r="BQ19" s="1"/>
      <c r="BR19" s="1"/>
      <c r="BS19" s="1"/>
      <c r="BT19" s="20">
        <v>9</v>
      </c>
      <c r="BU19" s="20">
        <v>-10</v>
      </c>
      <c r="BV19" s="44"/>
      <c r="BW19" s="44"/>
      <c r="BX19" s="44"/>
      <c r="BY19" s="44"/>
    </row>
    <row r="20" spans="1:77">
      <c r="A20" s="38">
        <v>1798</v>
      </c>
      <c r="B20" s="8"/>
      <c r="C20" s="1"/>
      <c r="D20" s="1"/>
      <c r="E20" s="1"/>
      <c r="F20" s="1"/>
      <c r="G20" s="1"/>
      <c r="H20" s="1"/>
      <c r="I20" s="1"/>
      <c r="J20" s="1"/>
      <c r="K20" s="1"/>
      <c r="L20" s="1"/>
      <c r="M20" s="1"/>
      <c r="N20" s="1"/>
      <c r="O20" s="1"/>
      <c r="P20" s="1">
        <v>3</v>
      </c>
      <c r="Q20" s="1">
        <v>0</v>
      </c>
      <c r="R20" s="1">
        <v>3</v>
      </c>
      <c r="S20" s="1"/>
      <c r="T20" s="1">
        <v>58.25</v>
      </c>
      <c r="U20" s="1">
        <v>58.25</v>
      </c>
      <c r="V20" s="1"/>
      <c r="W20" s="1">
        <v>16.25</v>
      </c>
      <c r="X20" s="2"/>
      <c r="Y20" s="2"/>
      <c r="Z20" s="2"/>
      <c r="AA20" s="2"/>
      <c r="AB20" s="2"/>
      <c r="AC20" s="2"/>
      <c r="AD20" s="16"/>
      <c r="AE20" s="16"/>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20">
        <v>8.8000000000000007</v>
      </c>
      <c r="BU20" s="20">
        <v>-2.2000000000000002</v>
      </c>
      <c r="BV20" s="44"/>
      <c r="BW20" s="44"/>
      <c r="BX20" s="44"/>
      <c r="BY20" s="44"/>
    </row>
    <row r="21" spans="1:77">
      <c r="A21" s="38">
        <v>1799</v>
      </c>
      <c r="B21" s="8"/>
      <c r="C21" s="1"/>
      <c r="D21" s="1"/>
      <c r="E21" s="1"/>
      <c r="F21" s="1"/>
      <c r="G21" s="1"/>
      <c r="H21" s="1"/>
      <c r="I21" s="1"/>
      <c r="J21" s="1"/>
      <c r="K21" s="1"/>
      <c r="L21" s="1"/>
      <c r="M21" s="1"/>
      <c r="N21" s="1"/>
      <c r="O21" s="1"/>
      <c r="P21" s="1">
        <v>3</v>
      </c>
      <c r="Q21" s="1">
        <v>3</v>
      </c>
      <c r="R21" s="1">
        <v>9</v>
      </c>
      <c r="S21" s="1"/>
      <c r="T21" s="1">
        <v>58.25</v>
      </c>
      <c r="U21" s="1">
        <v>58.25</v>
      </c>
      <c r="V21" s="1"/>
      <c r="W21" s="1">
        <v>16.25</v>
      </c>
      <c r="X21" s="2"/>
      <c r="Y21" s="2"/>
      <c r="Z21" s="2"/>
      <c r="AA21" s="2"/>
      <c r="AB21" s="2"/>
      <c r="AC21" s="2"/>
      <c r="AD21" s="16"/>
      <c r="AE21" s="16"/>
      <c r="AF21" s="1"/>
      <c r="AG21" s="1"/>
      <c r="AH21" s="1"/>
      <c r="AI21" s="1"/>
      <c r="AJ21" s="1"/>
      <c r="AK21" s="1"/>
      <c r="AL21" s="1"/>
      <c r="AM21" s="1"/>
      <c r="AN21" s="1"/>
      <c r="AO21" s="1"/>
      <c r="AP21" s="1"/>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20">
        <v>9.9</v>
      </c>
      <c r="BU21" s="20">
        <v>12.3</v>
      </c>
      <c r="BV21" s="44"/>
      <c r="BW21" s="44"/>
      <c r="BX21" s="44"/>
      <c r="BY21" s="44"/>
    </row>
    <row r="22" spans="1:77">
      <c r="A22" s="38">
        <v>1800</v>
      </c>
      <c r="B22" s="8"/>
      <c r="C22" s="1"/>
      <c r="D22" s="1"/>
      <c r="E22" s="1"/>
      <c r="F22" s="1"/>
      <c r="G22" s="1"/>
      <c r="H22" s="1"/>
      <c r="I22" s="1"/>
      <c r="J22" s="1"/>
      <c r="K22" s="1"/>
      <c r="L22" s="1"/>
      <c r="M22" s="1"/>
      <c r="N22" s="1"/>
      <c r="O22" s="1"/>
      <c r="P22" s="1">
        <v>3</v>
      </c>
      <c r="Q22" s="1">
        <v>2</v>
      </c>
      <c r="R22" s="1">
        <v>3</v>
      </c>
      <c r="S22" s="1"/>
      <c r="T22" s="5">
        <v>58.5</v>
      </c>
      <c r="U22" s="5">
        <v>64.25</v>
      </c>
      <c r="V22" s="1"/>
      <c r="W22" s="1">
        <v>16.25</v>
      </c>
      <c r="X22" s="2"/>
      <c r="Y22" s="2"/>
      <c r="Z22" s="2"/>
      <c r="AA22" s="2"/>
      <c r="AB22" s="2"/>
      <c r="AC22" s="2"/>
      <c r="AD22" s="16">
        <v>0.75</v>
      </c>
      <c r="AE22" s="16">
        <v>0.46</v>
      </c>
      <c r="AF22" s="68">
        <v>33.9</v>
      </c>
      <c r="AG22" s="1">
        <v>4353</v>
      </c>
      <c r="AH22" s="1"/>
      <c r="AI22" s="1">
        <v>4353</v>
      </c>
      <c r="AJ22" s="1">
        <v>6961</v>
      </c>
      <c r="AK22" s="1"/>
      <c r="AL22" s="1"/>
      <c r="AM22" s="1"/>
      <c r="AN22" s="1"/>
      <c r="AO22" s="1"/>
      <c r="AP22" s="1"/>
      <c r="AQ22" s="1"/>
      <c r="AR22" s="1"/>
      <c r="AS22" s="1"/>
      <c r="AT22" s="1"/>
      <c r="AU22" s="1"/>
      <c r="AV22" s="1"/>
      <c r="AW22" s="1"/>
      <c r="AX22" s="1"/>
      <c r="AY22" s="1"/>
      <c r="AZ22" s="1"/>
      <c r="BA22" s="1"/>
      <c r="BB22" s="1">
        <v>1335</v>
      </c>
      <c r="BC22" s="28">
        <v>1537</v>
      </c>
      <c r="BD22" s="1"/>
      <c r="BE22" s="1"/>
      <c r="BF22" s="1">
        <v>1722</v>
      </c>
      <c r="BG22" s="1"/>
      <c r="BH22" s="1"/>
      <c r="BI22" s="1">
        <f>SUM(BB22,BD22,BF22,BG22,BH22)</f>
        <v>3057</v>
      </c>
      <c r="BJ22" s="1">
        <v>9000</v>
      </c>
      <c r="BK22" s="1">
        <v>236</v>
      </c>
      <c r="BL22" s="1"/>
      <c r="BM22" s="1"/>
      <c r="BN22" s="1"/>
      <c r="BO22" s="1"/>
      <c r="BP22" s="1"/>
      <c r="BQ22" s="1"/>
      <c r="BR22" s="1"/>
      <c r="BS22" s="1"/>
      <c r="BT22" s="20">
        <v>13.5</v>
      </c>
      <c r="BU22" s="20">
        <v>36.5</v>
      </c>
      <c r="BV22" s="44"/>
      <c r="BW22" s="44"/>
      <c r="BX22" s="44"/>
      <c r="BY22" s="44"/>
    </row>
    <row r="23" spans="1:77">
      <c r="A23" s="38">
        <v>1801</v>
      </c>
      <c r="B23" s="8"/>
      <c r="C23" s="1"/>
      <c r="D23" s="1"/>
      <c r="E23" s="1"/>
      <c r="F23" s="1"/>
      <c r="G23" s="1"/>
      <c r="H23" s="1"/>
      <c r="I23" s="1"/>
      <c r="J23" s="1"/>
      <c r="K23" s="1"/>
      <c r="L23" s="1"/>
      <c r="M23" s="1"/>
      <c r="N23" s="1"/>
      <c r="O23" s="1"/>
      <c r="P23" s="1">
        <v>3</v>
      </c>
      <c r="Q23" s="1">
        <v>2</v>
      </c>
      <c r="R23" s="1">
        <v>3</v>
      </c>
      <c r="S23" s="1"/>
      <c r="T23" s="5">
        <v>64.25</v>
      </c>
      <c r="U23" s="5">
        <v>64.25</v>
      </c>
      <c r="V23" s="1"/>
      <c r="W23" s="1">
        <v>16.25</v>
      </c>
      <c r="X23" s="2"/>
      <c r="Y23" s="2"/>
      <c r="Z23" s="2"/>
      <c r="AA23" s="2"/>
      <c r="AB23" s="2"/>
      <c r="AC23" s="2"/>
      <c r="AD23" s="16">
        <v>0.55000000000000004</v>
      </c>
      <c r="AE23" s="16">
        <v>0.43</v>
      </c>
      <c r="AF23" s="69"/>
      <c r="AG23" s="1">
        <v>2478</v>
      </c>
      <c r="AH23" s="1"/>
      <c r="AI23" s="1">
        <v>2556</v>
      </c>
      <c r="AJ23" s="1">
        <v>3207</v>
      </c>
      <c r="AK23" s="1"/>
      <c r="AL23" s="1"/>
      <c r="AM23" s="1"/>
      <c r="AN23" s="1"/>
      <c r="AO23" s="1"/>
      <c r="AP23" s="1"/>
      <c r="AQ23" s="1"/>
      <c r="AR23" s="1"/>
      <c r="AS23" s="1"/>
      <c r="AT23" s="1"/>
      <c r="AU23" s="1"/>
      <c r="AV23" s="1"/>
      <c r="AW23" s="1"/>
      <c r="AX23" s="1"/>
      <c r="AY23" s="1"/>
      <c r="AZ23" s="1"/>
      <c r="BA23" s="1"/>
      <c r="BB23" s="1">
        <v>1268</v>
      </c>
      <c r="BC23" s="28">
        <v>1455</v>
      </c>
      <c r="BD23" s="1"/>
      <c r="BE23" s="1"/>
      <c r="BF23" s="1">
        <v>1739</v>
      </c>
      <c r="BG23" s="1"/>
      <c r="BH23" s="1"/>
      <c r="BI23" s="1">
        <f t="shared" ref="BI23:BI86" si="0">SUM(BB23,BD23,BF23,BG23,BH23)</f>
        <v>3007</v>
      </c>
      <c r="BJ23" s="1">
        <v>9272</v>
      </c>
      <c r="BK23" s="1">
        <v>253</v>
      </c>
      <c r="BL23" s="1"/>
      <c r="BM23" s="1"/>
      <c r="BN23" s="1"/>
      <c r="BO23" s="1"/>
      <c r="BP23" s="1"/>
      <c r="BQ23" s="1"/>
      <c r="BR23" s="1"/>
      <c r="BS23" s="1"/>
      <c r="BT23" s="20">
        <v>15.1</v>
      </c>
      <c r="BU23" s="20">
        <v>11.7</v>
      </c>
      <c r="BV23" s="44"/>
      <c r="BW23" s="44"/>
      <c r="BX23" s="44"/>
      <c r="BY23" s="44"/>
    </row>
    <row r="24" spans="1:77">
      <c r="A24" s="38">
        <v>1802</v>
      </c>
      <c r="B24" s="8"/>
      <c r="C24" s="1"/>
      <c r="D24" s="1"/>
      <c r="E24" s="1"/>
      <c r="F24" s="1"/>
      <c r="G24" s="1"/>
      <c r="H24" s="1"/>
      <c r="I24" s="1"/>
      <c r="J24" s="1"/>
      <c r="K24" s="1"/>
      <c r="L24" s="1"/>
      <c r="M24" s="1"/>
      <c r="N24" s="1"/>
      <c r="O24" s="1"/>
      <c r="P24" s="1">
        <v>1</v>
      </c>
      <c r="Q24" s="1">
        <v>0</v>
      </c>
      <c r="R24" s="1">
        <v>1</v>
      </c>
      <c r="S24" s="1"/>
      <c r="T24" s="5">
        <v>64.25</v>
      </c>
      <c r="U24" s="5">
        <v>64.25</v>
      </c>
      <c r="V24" s="1"/>
      <c r="W24" s="1">
        <v>16.25</v>
      </c>
      <c r="X24" s="2"/>
      <c r="Y24" s="2"/>
      <c r="Z24" s="2"/>
      <c r="AA24" s="2"/>
      <c r="AB24" s="2"/>
      <c r="AC24" s="2"/>
      <c r="AD24" s="16">
        <v>0.97</v>
      </c>
      <c r="AE24" s="16">
        <v>0.44</v>
      </c>
      <c r="AF24" s="69"/>
      <c r="AG24" s="1">
        <v>3385</v>
      </c>
      <c r="AH24" s="1">
        <v>9205</v>
      </c>
      <c r="AI24" s="1">
        <v>3981</v>
      </c>
      <c r="AJ24" s="1">
        <v>9855</v>
      </c>
      <c r="AK24" s="1"/>
      <c r="AL24" s="1"/>
      <c r="AM24" s="1"/>
      <c r="AN24" s="1"/>
      <c r="AO24" s="1"/>
      <c r="AP24" s="1"/>
      <c r="AQ24" s="1"/>
      <c r="AR24" s="1"/>
      <c r="AS24" s="1"/>
      <c r="AT24" s="1"/>
      <c r="AU24" s="1"/>
      <c r="AV24" s="1"/>
      <c r="AW24" s="1"/>
      <c r="AX24" s="1"/>
      <c r="AY24" s="1"/>
      <c r="AZ24" s="1"/>
      <c r="BA24" s="1"/>
      <c r="BB24" s="1">
        <v>1366</v>
      </c>
      <c r="BC24" s="28">
        <v>1575</v>
      </c>
      <c r="BD24" s="1"/>
      <c r="BE24" s="1"/>
      <c r="BF24" s="1">
        <v>1849</v>
      </c>
      <c r="BG24" s="1"/>
      <c r="BH24" s="1"/>
      <c r="BI24" s="1">
        <f t="shared" si="0"/>
        <v>3215</v>
      </c>
      <c r="BJ24" s="1">
        <v>12484</v>
      </c>
      <c r="BK24" s="1">
        <v>260</v>
      </c>
      <c r="BL24" s="1"/>
      <c r="BM24" s="1"/>
      <c r="BN24" s="1"/>
      <c r="BO24" s="1"/>
      <c r="BP24" s="1"/>
      <c r="BQ24" s="1"/>
      <c r="BR24" s="1"/>
      <c r="BS24" s="1"/>
      <c r="BT24" s="20">
        <v>11.6</v>
      </c>
      <c r="BU24" s="20">
        <v>-23</v>
      </c>
      <c r="BV24" s="44"/>
      <c r="BW24" s="44"/>
      <c r="BX24" s="44"/>
      <c r="BY24" s="44"/>
    </row>
    <row r="25" spans="1:77">
      <c r="A25" s="38">
        <v>1803</v>
      </c>
      <c r="B25" s="8"/>
      <c r="C25" s="1"/>
      <c r="D25" s="1"/>
      <c r="E25" s="1"/>
      <c r="F25" s="1"/>
      <c r="G25" s="1"/>
      <c r="H25" s="1"/>
      <c r="I25" s="1"/>
      <c r="J25" s="1"/>
      <c r="K25" s="1"/>
      <c r="L25" s="1"/>
      <c r="M25" s="1"/>
      <c r="N25" s="1"/>
      <c r="O25" s="1"/>
      <c r="P25" s="1">
        <v>0</v>
      </c>
      <c r="Q25" s="1">
        <v>0</v>
      </c>
      <c r="R25" s="1">
        <v>0</v>
      </c>
      <c r="S25" s="1"/>
      <c r="T25" s="5">
        <v>64.25</v>
      </c>
      <c r="U25" s="5">
        <v>96.5</v>
      </c>
      <c r="V25" s="1"/>
      <c r="W25" s="1">
        <v>29</v>
      </c>
      <c r="X25" s="2"/>
      <c r="Y25" s="2"/>
      <c r="Z25" s="2"/>
      <c r="AA25" s="2"/>
      <c r="AB25" s="2"/>
      <c r="AC25" s="2"/>
      <c r="AD25" s="16">
        <v>1.06</v>
      </c>
      <c r="AE25" s="16">
        <v>0.56000000000000005</v>
      </c>
      <c r="AF25" s="69"/>
      <c r="AG25" s="1">
        <v>4184</v>
      </c>
      <c r="AH25" s="1">
        <v>11226</v>
      </c>
      <c r="AI25" s="1">
        <v>5370</v>
      </c>
      <c r="AJ25" s="1">
        <v>11736</v>
      </c>
      <c r="AK25" s="1"/>
      <c r="AL25" s="1"/>
      <c r="AM25" s="1"/>
      <c r="AN25" s="1"/>
      <c r="AO25" s="1"/>
      <c r="AP25" s="1"/>
      <c r="AQ25" s="1"/>
      <c r="AR25" s="1"/>
      <c r="AS25" s="1"/>
      <c r="AT25" s="1"/>
      <c r="AU25" s="1"/>
      <c r="AV25" s="1"/>
      <c r="AW25" s="1"/>
      <c r="AX25" s="1"/>
      <c r="AY25" s="1"/>
      <c r="AZ25" s="1"/>
      <c r="BA25" s="1"/>
      <c r="BB25" s="1">
        <v>1437</v>
      </c>
      <c r="BC25" s="28">
        <v>1668</v>
      </c>
      <c r="BD25" s="1"/>
      <c r="BE25" s="1"/>
      <c r="BF25" s="1">
        <v>1951</v>
      </c>
      <c r="BG25" s="1"/>
      <c r="BH25" s="1"/>
      <c r="BI25" s="1">
        <f t="shared" si="0"/>
        <v>3388</v>
      </c>
      <c r="BJ25" s="1">
        <v>15039</v>
      </c>
      <c r="BK25" s="1">
        <v>276</v>
      </c>
      <c r="BL25" s="1"/>
      <c r="BM25" s="1"/>
      <c r="BN25" s="1"/>
      <c r="BO25" s="1"/>
      <c r="BP25" s="1"/>
      <c r="BQ25" s="1"/>
      <c r="BR25" s="1"/>
      <c r="BS25" s="1"/>
      <c r="BT25" s="20">
        <v>11</v>
      </c>
      <c r="BU25" s="20">
        <v>-5.9</v>
      </c>
      <c r="BV25" s="44"/>
      <c r="BW25" s="44"/>
      <c r="BX25" s="44"/>
      <c r="BY25" s="44"/>
    </row>
    <row r="26" spans="1:77">
      <c r="A26" s="38">
        <v>1804</v>
      </c>
      <c r="B26" s="8"/>
      <c r="C26" s="1"/>
      <c r="D26" s="1"/>
      <c r="E26" s="1"/>
      <c r="F26" s="1"/>
      <c r="G26" s="1"/>
      <c r="H26" s="1"/>
      <c r="I26" s="1"/>
      <c r="J26" s="1"/>
      <c r="K26" s="1"/>
      <c r="L26" s="1"/>
      <c r="M26" s="1"/>
      <c r="N26" s="1"/>
      <c r="O26" s="1"/>
      <c r="P26" s="1">
        <v>0</v>
      </c>
      <c r="Q26" s="1">
        <v>0</v>
      </c>
      <c r="R26" s="1">
        <v>0</v>
      </c>
      <c r="S26" s="1"/>
      <c r="T26" s="5">
        <v>96.5</v>
      </c>
      <c r="U26" s="5">
        <v>96.5</v>
      </c>
      <c r="V26" s="1"/>
      <c r="W26" s="1">
        <v>29</v>
      </c>
      <c r="X26" s="2"/>
      <c r="Y26" s="2"/>
      <c r="Z26" s="2"/>
      <c r="AA26" s="2"/>
      <c r="AB26" s="2"/>
      <c r="AC26" s="2">
        <v>33.9</v>
      </c>
      <c r="AD26" s="16">
        <v>0.7</v>
      </c>
      <c r="AE26" s="16">
        <v>0.33</v>
      </c>
      <c r="AF26" s="70"/>
      <c r="AG26" s="1">
        <v>2587</v>
      </c>
      <c r="AH26" s="1">
        <v>9270</v>
      </c>
      <c r="AI26" s="1">
        <v>3691</v>
      </c>
      <c r="AJ26" s="1">
        <v>8425</v>
      </c>
      <c r="AK26" s="1"/>
      <c r="AL26" s="1"/>
      <c r="AM26" s="1"/>
      <c r="AN26" s="1"/>
      <c r="AO26" s="1"/>
      <c r="AP26" s="1"/>
      <c r="AQ26" s="1"/>
      <c r="AR26" s="1"/>
      <c r="AS26" s="1"/>
      <c r="AT26" s="1"/>
      <c r="AU26" s="1"/>
      <c r="AV26" s="1"/>
      <c r="AW26" s="1"/>
      <c r="AX26" s="1"/>
      <c r="AY26" s="1"/>
      <c r="AZ26" s="1"/>
      <c r="BA26" s="1"/>
      <c r="BB26" s="1">
        <v>1483</v>
      </c>
      <c r="BC26" s="28">
        <v>1483</v>
      </c>
      <c r="BD26" s="1">
        <v>144</v>
      </c>
      <c r="BE26" s="28">
        <v>144</v>
      </c>
      <c r="BF26" s="1">
        <v>2027</v>
      </c>
      <c r="BG26" s="1"/>
      <c r="BH26" s="1"/>
      <c r="BI26" s="1">
        <f t="shared" si="0"/>
        <v>3654</v>
      </c>
      <c r="BJ26" s="1">
        <v>16696</v>
      </c>
      <c r="BK26" s="1">
        <v>249</v>
      </c>
      <c r="BL26" s="1"/>
      <c r="BM26" s="1"/>
      <c r="BN26" s="1"/>
      <c r="BO26" s="1"/>
      <c r="BP26" s="1"/>
      <c r="BQ26" s="1"/>
      <c r="BR26" s="1"/>
      <c r="BS26" s="1"/>
      <c r="BT26" s="20">
        <v>11.3</v>
      </c>
      <c r="BU26" s="20">
        <v>3.2</v>
      </c>
      <c r="BV26" s="44"/>
      <c r="BW26" s="44"/>
      <c r="BX26" s="44"/>
      <c r="BY26" s="44"/>
    </row>
    <row r="27" spans="1:77">
      <c r="A27" s="38">
        <v>1805</v>
      </c>
      <c r="B27" s="8"/>
      <c r="C27" s="1"/>
      <c r="D27" s="1"/>
      <c r="E27" s="1"/>
      <c r="F27" s="1"/>
      <c r="G27" s="1"/>
      <c r="H27" s="1"/>
      <c r="I27" s="1"/>
      <c r="J27" s="1"/>
      <c r="K27" s="1"/>
      <c r="L27" s="1"/>
      <c r="M27" s="1"/>
      <c r="N27" s="1"/>
      <c r="O27" s="1"/>
      <c r="P27" s="1">
        <v>6</v>
      </c>
      <c r="Q27" s="1">
        <v>3</v>
      </c>
      <c r="R27" s="1">
        <v>7</v>
      </c>
      <c r="S27" s="1"/>
      <c r="T27" s="5">
        <v>96.5</v>
      </c>
      <c r="U27" s="5">
        <v>96.5</v>
      </c>
      <c r="V27" s="1"/>
      <c r="W27" s="1">
        <v>53.75</v>
      </c>
      <c r="X27" s="2"/>
      <c r="Y27" s="2"/>
      <c r="Z27" s="2"/>
      <c r="AA27" s="2"/>
      <c r="AB27" s="2"/>
      <c r="AC27" s="2"/>
      <c r="AD27" s="16">
        <v>0.83</v>
      </c>
      <c r="AE27" s="16">
        <v>0.28000000000000003</v>
      </c>
      <c r="AF27" s="68">
        <v>32.799999999999997</v>
      </c>
      <c r="AG27" s="1">
        <v>2870</v>
      </c>
      <c r="AH27" s="1">
        <v>10099</v>
      </c>
      <c r="AI27" s="1">
        <v>4933</v>
      </c>
      <c r="AJ27" s="1">
        <v>10245</v>
      </c>
      <c r="AK27" s="1"/>
      <c r="AL27" s="1"/>
      <c r="AM27" s="1"/>
      <c r="AN27" s="1"/>
      <c r="AO27" s="1"/>
      <c r="AP27" s="1"/>
      <c r="AQ27" s="1"/>
      <c r="AR27" s="1"/>
      <c r="AS27" s="1"/>
      <c r="AT27" s="1"/>
      <c r="AU27" s="1"/>
      <c r="AV27" s="1"/>
      <c r="AW27" s="1"/>
      <c r="AX27" s="1"/>
      <c r="AY27" s="1"/>
      <c r="AZ27" s="1"/>
      <c r="BA27" s="1"/>
      <c r="BB27" s="1">
        <v>1513</v>
      </c>
      <c r="BC27" s="28">
        <v>1746</v>
      </c>
      <c r="BD27" s="1">
        <v>152</v>
      </c>
      <c r="BE27" s="28">
        <v>152</v>
      </c>
      <c r="BF27" s="1">
        <v>2028</v>
      </c>
      <c r="BG27" s="1"/>
      <c r="BH27" s="1"/>
      <c r="BI27" s="1">
        <f t="shared" si="0"/>
        <v>3693</v>
      </c>
      <c r="BJ27" s="1">
        <v>16489</v>
      </c>
      <c r="BK27" s="1">
        <v>263</v>
      </c>
      <c r="BL27" s="1"/>
      <c r="BM27" s="1"/>
      <c r="BN27" s="1"/>
      <c r="BO27" s="1"/>
      <c r="BP27" s="1"/>
      <c r="BQ27" s="1"/>
      <c r="BR27" s="1"/>
      <c r="BS27" s="1"/>
      <c r="BT27" s="20">
        <v>13.1</v>
      </c>
      <c r="BU27" s="20">
        <v>16.2</v>
      </c>
      <c r="BV27" s="44"/>
      <c r="BW27" s="44"/>
      <c r="BX27" s="44"/>
      <c r="BY27" s="44"/>
    </row>
    <row r="28" spans="1:77">
      <c r="A28" s="38">
        <v>1806</v>
      </c>
      <c r="B28" s="8"/>
      <c r="C28" s="1"/>
      <c r="D28" s="1"/>
      <c r="E28" s="1"/>
      <c r="F28" s="1"/>
      <c r="G28" s="1"/>
      <c r="H28" s="1"/>
      <c r="I28" s="1"/>
      <c r="J28" s="1"/>
      <c r="K28" s="1"/>
      <c r="L28" s="1"/>
      <c r="M28" s="1"/>
      <c r="N28" s="1"/>
      <c r="O28" s="1"/>
      <c r="P28" s="1">
        <v>0</v>
      </c>
      <c r="Q28" s="1">
        <v>0</v>
      </c>
      <c r="R28" s="1">
        <v>0</v>
      </c>
      <c r="S28" s="1"/>
      <c r="T28" s="5">
        <v>96.5</v>
      </c>
      <c r="U28" s="5">
        <v>96.5</v>
      </c>
      <c r="V28" s="1"/>
      <c r="W28" s="1">
        <v>53.75</v>
      </c>
      <c r="X28" s="2"/>
      <c r="Y28" s="2"/>
      <c r="Z28" s="2"/>
      <c r="AA28" s="2"/>
      <c r="AB28" s="2"/>
      <c r="AC28" s="2"/>
      <c r="AD28" s="16">
        <v>0.82</v>
      </c>
      <c r="AE28" s="16">
        <v>0.34</v>
      </c>
      <c r="AF28" s="69"/>
      <c r="AG28" s="1">
        <v>2425</v>
      </c>
      <c r="AH28" s="1">
        <v>9273</v>
      </c>
      <c r="AI28" s="1">
        <v>4095</v>
      </c>
      <c r="AJ28" s="1">
        <v>9765</v>
      </c>
      <c r="AK28" s="1"/>
      <c r="AL28" s="1"/>
      <c r="AM28" s="1"/>
      <c r="AN28" s="1"/>
      <c r="AO28" s="1"/>
      <c r="AP28" s="1"/>
      <c r="AQ28" s="1"/>
      <c r="AR28" s="1"/>
      <c r="AS28" s="1"/>
      <c r="AT28" s="1"/>
      <c r="AU28" s="1"/>
      <c r="AV28" s="1"/>
      <c r="AW28" s="1"/>
      <c r="AX28" s="1"/>
      <c r="AY28" s="1"/>
      <c r="AZ28" s="1"/>
      <c r="BA28" s="1"/>
      <c r="BB28" s="1">
        <v>1530</v>
      </c>
      <c r="BC28" s="28">
        <v>1748</v>
      </c>
      <c r="BD28" s="1">
        <v>158</v>
      </c>
      <c r="BE28" s="28">
        <v>158</v>
      </c>
      <c r="BF28" s="1">
        <v>2088</v>
      </c>
      <c r="BG28" s="1"/>
      <c r="BH28" s="1"/>
      <c r="BI28" s="1">
        <f t="shared" si="0"/>
        <v>3776</v>
      </c>
      <c r="BJ28" s="1">
        <v>18464</v>
      </c>
      <c r="BK28" s="1">
        <v>263</v>
      </c>
      <c r="BL28" s="1"/>
      <c r="BM28" s="1"/>
      <c r="BN28" s="1"/>
      <c r="BO28" s="1"/>
      <c r="BP28" s="1"/>
      <c r="BQ28" s="1"/>
      <c r="BR28" s="1"/>
      <c r="BS28" s="1"/>
      <c r="BT28" s="20">
        <v>12.6</v>
      </c>
      <c r="BU28" s="20">
        <v>-4.4000000000000004</v>
      </c>
      <c r="BV28" s="44"/>
      <c r="BW28" s="44"/>
      <c r="BX28" s="44"/>
      <c r="BY28" s="44"/>
    </row>
    <row r="29" spans="1:77">
      <c r="A29" s="38">
        <v>1807</v>
      </c>
      <c r="B29" s="8"/>
      <c r="C29" s="1"/>
      <c r="D29" s="1"/>
      <c r="E29" s="1"/>
      <c r="F29" s="1"/>
      <c r="G29" s="1"/>
      <c r="H29" s="1"/>
      <c r="I29" s="1"/>
      <c r="J29" s="1"/>
      <c r="K29" s="1"/>
      <c r="L29" s="1"/>
      <c r="M29" s="1"/>
      <c r="N29" s="1"/>
      <c r="O29" s="1"/>
      <c r="P29" s="1">
        <v>3</v>
      </c>
      <c r="Q29" s="1">
        <v>3</v>
      </c>
      <c r="R29" s="1">
        <v>5</v>
      </c>
      <c r="S29" s="1"/>
      <c r="T29" s="5">
        <v>96.5</v>
      </c>
      <c r="U29" s="5">
        <v>96.5</v>
      </c>
      <c r="V29" s="1"/>
      <c r="W29" s="1">
        <v>53.75</v>
      </c>
      <c r="X29" s="2"/>
      <c r="Y29" s="2"/>
      <c r="Z29" s="2"/>
      <c r="AA29" s="2"/>
      <c r="AB29" s="2"/>
      <c r="AC29" s="2"/>
      <c r="AD29" s="16">
        <v>1</v>
      </c>
      <c r="AE29" s="16">
        <v>0.36</v>
      </c>
      <c r="AF29" s="69"/>
      <c r="AG29" s="1">
        <v>3581</v>
      </c>
      <c r="AH29" s="1">
        <v>12284</v>
      </c>
      <c r="AI29" s="1">
        <v>4747</v>
      </c>
      <c r="AJ29" s="1">
        <v>12998</v>
      </c>
      <c r="AK29" s="1"/>
      <c r="AL29" s="1"/>
      <c r="AM29" s="1"/>
      <c r="AN29" s="1"/>
      <c r="AO29" s="1"/>
      <c r="AP29" s="1"/>
      <c r="AQ29" s="1"/>
      <c r="AR29" s="1"/>
      <c r="AS29" s="1"/>
      <c r="AT29" s="1"/>
      <c r="AU29" s="1"/>
      <c r="AV29" s="1"/>
      <c r="AW29" s="1"/>
      <c r="AX29" s="1"/>
      <c r="AY29" s="1"/>
      <c r="AZ29" s="1"/>
      <c r="BA29" s="1"/>
      <c r="BB29" s="1">
        <v>1517</v>
      </c>
      <c r="BC29" s="28">
        <v>1756</v>
      </c>
      <c r="BD29" s="1">
        <v>150</v>
      </c>
      <c r="BE29" s="28">
        <v>150</v>
      </c>
      <c r="BF29" s="1">
        <v>2143</v>
      </c>
      <c r="BG29" s="1"/>
      <c r="BH29" s="1"/>
      <c r="BI29" s="1">
        <f t="shared" si="0"/>
        <v>3810</v>
      </c>
      <c r="BJ29" s="1">
        <v>19012</v>
      </c>
      <c r="BK29" s="1">
        <v>273</v>
      </c>
      <c r="BL29" s="1"/>
      <c r="BM29" s="1"/>
      <c r="BN29" s="1"/>
      <c r="BO29" s="1"/>
      <c r="BP29" s="1"/>
      <c r="BQ29" s="1"/>
      <c r="BR29" s="1"/>
      <c r="BS29" s="1"/>
      <c r="BT29" s="20">
        <v>12.3</v>
      </c>
      <c r="BU29" s="20">
        <v>-1.9</v>
      </c>
      <c r="BV29" s="44"/>
      <c r="BW29" s="44"/>
      <c r="BX29" s="44"/>
      <c r="BY29" s="44"/>
    </row>
    <row r="30" spans="1:77">
      <c r="A30" s="38">
        <v>1808</v>
      </c>
      <c r="B30" s="8"/>
      <c r="C30" s="1"/>
      <c r="D30" s="1"/>
      <c r="E30" s="1"/>
      <c r="F30" s="1"/>
      <c r="G30" s="1"/>
      <c r="H30" s="1"/>
      <c r="I30" s="1"/>
      <c r="J30" s="1"/>
      <c r="K30" s="1"/>
      <c r="L30" s="1"/>
      <c r="M30" s="1"/>
      <c r="N30" s="1"/>
      <c r="O30" s="1"/>
      <c r="P30" s="1">
        <v>0</v>
      </c>
      <c r="Q30" s="1">
        <v>0</v>
      </c>
      <c r="R30" s="1">
        <v>0</v>
      </c>
      <c r="S30" s="1"/>
      <c r="T30" s="5">
        <v>96.5</v>
      </c>
      <c r="U30" s="5">
        <v>96.5</v>
      </c>
      <c r="V30" s="1"/>
      <c r="W30" s="1">
        <v>53.75</v>
      </c>
      <c r="X30" s="2"/>
      <c r="Y30" s="2"/>
      <c r="Z30" s="2"/>
      <c r="AA30" s="2"/>
      <c r="AB30" s="2"/>
      <c r="AC30" s="2"/>
      <c r="AD30" s="16">
        <v>0.96</v>
      </c>
      <c r="AE30" s="16">
        <v>0.36</v>
      </c>
      <c r="AF30" s="69"/>
      <c r="AG30" s="1">
        <v>3847</v>
      </c>
      <c r="AH30" s="1">
        <v>11961</v>
      </c>
      <c r="AI30" s="1">
        <v>5391</v>
      </c>
      <c r="AJ30" s="1">
        <v>11650</v>
      </c>
      <c r="AK30" s="1"/>
      <c r="AL30" s="1"/>
      <c r="AM30" s="1"/>
      <c r="AN30" s="1"/>
      <c r="AO30" s="1"/>
      <c r="AP30" s="1"/>
      <c r="AQ30" s="1"/>
      <c r="AR30" s="1"/>
      <c r="AS30" s="1"/>
      <c r="AT30" s="1"/>
      <c r="AU30" s="1"/>
      <c r="AV30" s="1"/>
      <c r="AW30" s="1"/>
      <c r="AX30" s="1"/>
      <c r="AY30" s="1"/>
      <c r="AZ30" s="1"/>
      <c r="BA30" s="1"/>
      <c r="BB30" s="1">
        <v>1532</v>
      </c>
      <c r="BC30" s="28">
        <v>1770</v>
      </c>
      <c r="BD30" s="1">
        <v>152</v>
      </c>
      <c r="BE30" s="28">
        <v>152</v>
      </c>
      <c r="BF30" s="1">
        <v>2149</v>
      </c>
      <c r="BG30" s="1"/>
      <c r="BH30" s="1"/>
      <c r="BI30" s="1">
        <f t="shared" si="0"/>
        <v>3833</v>
      </c>
      <c r="BJ30" s="1">
        <v>19456</v>
      </c>
      <c r="BK30" s="1">
        <v>279</v>
      </c>
      <c r="BL30" s="1"/>
      <c r="BM30" s="1"/>
      <c r="BN30" s="1"/>
      <c r="BO30" s="1"/>
      <c r="BP30" s="1"/>
      <c r="BQ30" s="1"/>
      <c r="BR30" s="1"/>
      <c r="BS30" s="1"/>
      <c r="BT30" s="20">
        <v>12.8</v>
      </c>
      <c r="BU30" s="20">
        <v>3.4</v>
      </c>
      <c r="BV30" s="44"/>
      <c r="BW30" s="44"/>
      <c r="BX30" s="44"/>
      <c r="BY30" s="44"/>
    </row>
    <row r="31" spans="1:77">
      <c r="A31" s="38">
        <v>1809</v>
      </c>
      <c r="B31" s="8"/>
      <c r="C31" s="1"/>
      <c r="D31" s="1"/>
      <c r="E31" s="1"/>
      <c r="F31" s="1"/>
      <c r="G31" s="1"/>
      <c r="H31" s="1"/>
      <c r="I31" s="1"/>
      <c r="J31" s="1"/>
      <c r="K31" s="1"/>
      <c r="L31" s="1"/>
      <c r="M31" s="1"/>
      <c r="N31" s="1"/>
      <c r="O31" s="1"/>
      <c r="P31" s="1">
        <v>1</v>
      </c>
      <c r="Q31" s="1">
        <v>1</v>
      </c>
      <c r="R31" s="1">
        <v>1</v>
      </c>
      <c r="S31" s="1"/>
      <c r="T31" s="5">
        <v>96.5</v>
      </c>
      <c r="U31" s="5">
        <v>96.5</v>
      </c>
      <c r="V31" s="1"/>
      <c r="W31" s="1">
        <v>53.75</v>
      </c>
      <c r="X31" s="2"/>
      <c r="Y31" s="2"/>
      <c r="Z31" s="2"/>
      <c r="AA31" s="2"/>
      <c r="AB31" s="2"/>
      <c r="AC31" s="2">
        <v>32.799999999999997</v>
      </c>
      <c r="AD31" s="16">
        <v>0.65</v>
      </c>
      <c r="AE31" s="16">
        <v>0.33</v>
      </c>
      <c r="AF31" s="70"/>
      <c r="AG31" s="1">
        <v>3307</v>
      </c>
      <c r="AH31" s="1">
        <v>7206</v>
      </c>
      <c r="AI31" s="1">
        <v>4036</v>
      </c>
      <c r="AJ31" s="1">
        <v>6711</v>
      </c>
      <c r="AK31" s="1"/>
      <c r="AL31" s="1"/>
      <c r="AM31" s="1"/>
      <c r="AN31" s="1"/>
      <c r="AO31" s="1"/>
      <c r="AP31" s="1"/>
      <c r="AQ31" s="1"/>
      <c r="AR31" s="1"/>
      <c r="AS31" s="1"/>
      <c r="AT31" s="1"/>
      <c r="AU31" s="1"/>
      <c r="AV31" s="1"/>
      <c r="AW31" s="1"/>
      <c r="AX31" s="1"/>
      <c r="AY31" s="1"/>
      <c r="AZ31" s="1"/>
      <c r="BA31" s="1"/>
      <c r="BB31" s="1">
        <v>1524</v>
      </c>
      <c r="BC31" s="28">
        <v>1754</v>
      </c>
      <c r="BD31" s="1">
        <v>146</v>
      </c>
      <c r="BE31" s="28">
        <v>146</v>
      </c>
      <c r="BF31" s="1">
        <v>2221</v>
      </c>
      <c r="BG31" s="1"/>
      <c r="BH31" s="1"/>
      <c r="BI31" s="1">
        <f t="shared" si="0"/>
        <v>3891</v>
      </c>
      <c r="BJ31" s="1">
        <v>16608</v>
      </c>
      <c r="BK31" s="1">
        <v>282</v>
      </c>
      <c r="BL31" s="1"/>
      <c r="BM31" s="1"/>
      <c r="BN31" s="1"/>
      <c r="BO31" s="1"/>
      <c r="BP31" s="1"/>
      <c r="BQ31" s="1"/>
      <c r="BR31" s="1"/>
      <c r="BS31" s="1"/>
      <c r="BT31" s="20">
        <v>14</v>
      </c>
      <c r="BU31" s="20">
        <v>9.6999999999999993</v>
      </c>
      <c r="BV31" s="44"/>
      <c r="BW31" s="44"/>
      <c r="BX31" s="44"/>
      <c r="BY31" s="44"/>
    </row>
    <row r="32" spans="1:77">
      <c r="A32" s="38">
        <v>1810</v>
      </c>
      <c r="B32" s="8"/>
      <c r="C32" s="1"/>
      <c r="D32" s="1"/>
      <c r="E32" s="1"/>
      <c r="F32" s="1"/>
      <c r="G32" s="1"/>
      <c r="H32" s="1"/>
      <c r="I32" s="1"/>
      <c r="J32" s="1"/>
      <c r="K32" s="1"/>
      <c r="L32" s="1"/>
      <c r="M32" s="1"/>
      <c r="N32" s="1"/>
      <c r="O32" s="1"/>
      <c r="P32" s="1">
        <v>0</v>
      </c>
      <c r="Q32" s="1">
        <v>0</v>
      </c>
      <c r="R32" s="1">
        <v>0</v>
      </c>
      <c r="S32" s="1"/>
      <c r="T32" s="5">
        <v>96.5</v>
      </c>
      <c r="U32" s="5">
        <v>96.5</v>
      </c>
      <c r="V32" s="1"/>
      <c r="W32" s="1">
        <v>53.75</v>
      </c>
      <c r="X32" s="2"/>
      <c r="Y32" s="2"/>
      <c r="Z32" s="2"/>
      <c r="AA32" s="2"/>
      <c r="AB32" s="2"/>
      <c r="AC32" s="2"/>
      <c r="AD32" s="16">
        <v>0.92</v>
      </c>
      <c r="AE32" s="16">
        <v>0.36</v>
      </c>
      <c r="AF32" s="68">
        <v>30.2</v>
      </c>
      <c r="AG32" s="1">
        <v>3899</v>
      </c>
      <c r="AH32" s="1">
        <v>10372</v>
      </c>
      <c r="AI32" s="1">
        <v>4788</v>
      </c>
      <c r="AJ32" s="1">
        <v>11264</v>
      </c>
      <c r="AK32" s="1"/>
      <c r="AL32" s="1"/>
      <c r="AM32" s="1"/>
      <c r="AN32" s="1"/>
      <c r="AO32" s="1"/>
      <c r="AP32" s="1"/>
      <c r="AQ32" s="1"/>
      <c r="AR32" s="1"/>
      <c r="AS32" s="1"/>
      <c r="AT32" s="1"/>
      <c r="AU32" s="1"/>
      <c r="AV32" s="1"/>
      <c r="AW32" s="1"/>
      <c r="AX32" s="1"/>
      <c r="AY32" s="1"/>
      <c r="AZ32" s="1"/>
      <c r="BA32" s="1"/>
      <c r="BB32" s="1">
        <v>1505</v>
      </c>
      <c r="BC32" s="28">
        <v>1742</v>
      </c>
      <c r="BD32" s="1">
        <v>148</v>
      </c>
      <c r="BE32" s="28">
        <v>148</v>
      </c>
      <c r="BF32" s="1">
        <v>2254</v>
      </c>
      <c r="BG32" s="1"/>
      <c r="BH32" s="1"/>
      <c r="BI32" s="1">
        <f t="shared" si="0"/>
        <v>3907</v>
      </c>
      <c r="BJ32" s="1">
        <v>18431</v>
      </c>
      <c r="BK32" s="1">
        <v>400</v>
      </c>
      <c r="BL32" s="1"/>
      <c r="BM32" s="1"/>
      <c r="BN32" s="1"/>
      <c r="BO32" s="1"/>
      <c r="BP32" s="1"/>
      <c r="BQ32" s="1"/>
      <c r="BR32" s="1"/>
      <c r="BS32" s="1"/>
      <c r="BT32" s="20">
        <v>14.4</v>
      </c>
      <c r="BU32" s="20">
        <v>3.2</v>
      </c>
      <c r="BV32" s="44"/>
      <c r="BW32" s="44"/>
      <c r="BX32" s="44"/>
      <c r="BY32" s="44"/>
    </row>
    <row r="33" spans="1:77">
      <c r="A33" s="38">
        <v>1811</v>
      </c>
      <c r="B33" s="8"/>
      <c r="C33" s="1"/>
      <c r="D33" s="1"/>
      <c r="E33" s="1"/>
      <c r="F33" s="1"/>
      <c r="G33" s="1"/>
      <c r="H33" s="1"/>
      <c r="I33" s="1"/>
      <c r="J33" s="1"/>
      <c r="K33" s="1"/>
      <c r="L33" s="1"/>
      <c r="M33" s="1"/>
      <c r="N33" s="1"/>
      <c r="O33" s="1"/>
      <c r="P33" s="1">
        <v>1</v>
      </c>
      <c r="Q33" s="1">
        <v>1</v>
      </c>
      <c r="R33" s="1">
        <v>1</v>
      </c>
      <c r="S33" s="1"/>
      <c r="T33" s="5">
        <v>96.5</v>
      </c>
      <c r="U33" s="5">
        <v>123</v>
      </c>
      <c r="V33" s="1"/>
      <c r="W33" s="1">
        <v>53.75</v>
      </c>
      <c r="X33" s="2"/>
      <c r="Y33" s="2"/>
      <c r="Z33" s="2"/>
      <c r="AA33" s="2"/>
      <c r="AB33" s="2"/>
      <c r="AC33" s="2"/>
      <c r="AD33" s="16">
        <v>0.95</v>
      </c>
      <c r="AE33" s="16">
        <v>0.31</v>
      </c>
      <c r="AF33" s="69"/>
      <c r="AG33" s="1">
        <v>4117</v>
      </c>
      <c r="AH33" s="1">
        <v>13164</v>
      </c>
      <c r="AI33" s="1">
        <v>4776</v>
      </c>
      <c r="AJ33" s="1">
        <v>13106</v>
      </c>
      <c r="AK33" s="1"/>
      <c r="AL33" s="1"/>
      <c r="AM33" s="1"/>
      <c r="AN33" s="1"/>
      <c r="AO33" s="1"/>
      <c r="AP33" s="1"/>
      <c r="AQ33" s="1"/>
      <c r="AR33" s="1"/>
      <c r="AS33" s="1"/>
      <c r="AT33" s="1"/>
      <c r="AU33" s="1"/>
      <c r="AV33" s="1"/>
      <c r="AW33" s="1"/>
      <c r="AX33" s="1"/>
      <c r="AY33" s="1"/>
      <c r="AZ33" s="1"/>
      <c r="BA33" s="1"/>
      <c r="BB33" s="1">
        <v>1524</v>
      </c>
      <c r="BC33" s="28">
        <v>1773</v>
      </c>
      <c r="BD33" s="1">
        <v>154</v>
      </c>
      <c r="BE33" s="28">
        <v>154</v>
      </c>
      <c r="BF33" s="1">
        <v>2357</v>
      </c>
      <c r="BG33" s="1"/>
      <c r="BH33" s="1"/>
      <c r="BI33" s="1">
        <f t="shared" si="0"/>
        <v>4035</v>
      </c>
      <c r="BJ33" s="1">
        <v>18456</v>
      </c>
      <c r="BK33" s="1">
        <v>425</v>
      </c>
      <c r="BL33" s="1"/>
      <c r="BM33" s="1"/>
      <c r="BN33" s="1"/>
      <c r="BO33" s="1"/>
      <c r="BP33" s="1"/>
      <c r="BQ33" s="1"/>
      <c r="BR33" s="1"/>
      <c r="BS33" s="1"/>
      <c r="BT33" s="20">
        <v>14</v>
      </c>
      <c r="BU33" s="20">
        <v>-2.9</v>
      </c>
      <c r="BV33" s="44"/>
      <c r="BW33" s="44"/>
      <c r="BX33" s="44"/>
      <c r="BY33" s="44"/>
    </row>
    <row r="34" spans="1:77">
      <c r="A34" s="38">
        <v>1812</v>
      </c>
      <c r="B34" s="8"/>
      <c r="C34" s="1"/>
      <c r="D34" s="1"/>
      <c r="E34" s="1"/>
      <c r="F34" s="1"/>
      <c r="G34" s="1"/>
      <c r="H34" s="1"/>
      <c r="I34" s="1"/>
      <c r="J34" s="1"/>
      <c r="K34" s="1"/>
      <c r="L34" s="1"/>
      <c r="M34" s="1"/>
      <c r="N34" s="1"/>
      <c r="O34" s="1"/>
      <c r="P34" s="1">
        <v>0</v>
      </c>
      <c r="Q34" s="1">
        <v>0</v>
      </c>
      <c r="R34" s="1">
        <v>0</v>
      </c>
      <c r="S34" s="1"/>
      <c r="T34" s="5">
        <v>123</v>
      </c>
      <c r="U34" s="5">
        <v>123</v>
      </c>
      <c r="V34" s="1"/>
      <c r="W34" s="1">
        <v>53.75</v>
      </c>
      <c r="X34" s="2"/>
      <c r="Y34" s="2"/>
      <c r="Z34" s="2"/>
      <c r="AA34" s="2"/>
      <c r="AB34" s="2"/>
      <c r="AC34" s="2"/>
      <c r="AD34" s="16">
        <v>0.71</v>
      </c>
      <c r="AE34" s="16">
        <v>0.27</v>
      </c>
      <c r="AF34" s="69"/>
      <c r="AG34" s="1">
        <v>3939</v>
      </c>
      <c r="AH34" s="1">
        <v>10994</v>
      </c>
      <c r="AI34" s="1">
        <v>5242</v>
      </c>
      <c r="AJ34" s="1">
        <v>10940</v>
      </c>
      <c r="AK34" s="1"/>
      <c r="AL34" s="1"/>
      <c r="AM34" s="1"/>
      <c r="AN34" s="1"/>
      <c r="AO34" s="1"/>
      <c r="AP34" s="1"/>
      <c r="AQ34" s="1"/>
      <c r="AR34" s="1"/>
      <c r="AS34" s="1"/>
      <c r="AT34" s="1"/>
      <c r="AU34" s="1"/>
      <c r="AV34" s="1"/>
      <c r="AW34" s="1"/>
      <c r="AX34" s="1"/>
      <c r="AY34" s="1"/>
      <c r="AZ34" s="1"/>
      <c r="BA34" s="1"/>
      <c r="BB34" s="1">
        <v>1500</v>
      </c>
      <c r="BC34" s="28">
        <v>1731</v>
      </c>
      <c r="BD34" s="1">
        <v>160</v>
      </c>
      <c r="BE34" s="28">
        <v>160</v>
      </c>
      <c r="BF34" s="1">
        <v>2227</v>
      </c>
      <c r="BG34" s="1"/>
      <c r="BH34" s="1"/>
      <c r="BI34" s="1">
        <f t="shared" si="0"/>
        <v>3887</v>
      </c>
      <c r="BJ34" s="1">
        <v>16896</v>
      </c>
      <c r="BK34" s="1">
        <v>425</v>
      </c>
      <c r="BL34" s="1"/>
      <c r="BM34" s="1"/>
      <c r="BN34" s="1"/>
      <c r="BO34" s="1"/>
      <c r="BP34" s="1"/>
      <c r="BQ34" s="1"/>
      <c r="BR34" s="1"/>
      <c r="BS34" s="1"/>
      <c r="BT34" s="20">
        <v>15.9</v>
      </c>
      <c r="BU34" s="20">
        <v>13.2</v>
      </c>
      <c r="BV34" s="44"/>
      <c r="BW34" s="44"/>
      <c r="BX34" s="44"/>
      <c r="BY34" s="44"/>
    </row>
    <row r="35" spans="1:77">
      <c r="A35" s="38">
        <v>1813</v>
      </c>
      <c r="B35" s="8"/>
      <c r="C35" s="1"/>
      <c r="D35" s="1"/>
      <c r="E35" s="1"/>
      <c r="F35" s="1"/>
      <c r="G35" s="1"/>
      <c r="H35" s="1"/>
      <c r="I35" s="1"/>
      <c r="J35" s="1"/>
      <c r="K35" s="1"/>
      <c r="L35" s="1"/>
      <c r="M35" s="1"/>
      <c r="N35" s="1"/>
      <c r="O35" s="1"/>
      <c r="P35" s="1">
        <v>2</v>
      </c>
      <c r="Q35" s="1">
        <v>1</v>
      </c>
      <c r="R35" s="1">
        <v>2</v>
      </c>
      <c r="S35" s="1"/>
      <c r="T35" s="5">
        <v>123</v>
      </c>
      <c r="U35" s="5">
        <v>123</v>
      </c>
      <c r="V35" s="1"/>
      <c r="W35" s="1">
        <v>53.75</v>
      </c>
      <c r="X35" s="2"/>
      <c r="Y35" s="2"/>
      <c r="Z35" s="2"/>
      <c r="AA35" s="2"/>
      <c r="AB35" s="2"/>
      <c r="AC35" s="2"/>
      <c r="AD35" s="16">
        <v>0.68</v>
      </c>
      <c r="AE35" s="16">
        <v>0.25</v>
      </c>
      <c r="AF35" s="69"/>
      <c r="AG35" s="1">
        <v>3859</v>
      </c>
      <c r="AH35" s="1">
        <v>9297</v>
      </c>
      <c r="AI35" s="1">
        <v>4292</v>
      </c>
      <c r="AJ35" s="1">
        <v>8685</v>
      </c>
      <c r="AK35" s="1"/>
      <c r="AL35" s="1"/>
      <c r="AM35" s="1"/>
      <c r="AN35" s="1"/>
      <c r="AO35" s="1"/>
      <c r="AP35" s="1"/>
      <c r="AQ35" s="1"/>
      <c r="AR35" s="1"/>
      <c r="AS35" s="1"/>
      <c r="AT35" s="1"/>
      <c r="AU35" s="1"/>
      <c r="AV35" s="1"/>
      <c r="AW35" s="1"/>
      <c r="AX35" s="1"/>
      <c r="AY35" s="1"/>
      <c r="AZ35" s="1"/>
      <c r="BA35" s="1"/>
      <c r="BB35" s="1">
        <v>1460</v>
      </c>
      <c r="BC35" s="28">
        <v>1685</v>
      </c>
      <c r="BD35" s="1">
        <v>158</v>
      </c>
      <c r="BE35" s="28">
        <v>158</v>
      </c>
      <c r="BF35" s="1">
        <v>2239</v>
      </c>
      <c r="BG35" s="1"/>
      <c r="BH35" s="1"/>
      <c r="BI35" s="1">
        <f t="shared" si="0"/>
        <v>3857</v>
      </c>
      <c r="BJ35" s="1">
        <v>16531</v>
      </c>
      <c r="BK35" s="1">
        <v>421</v>
      </c>
      <c r="BL35" s="1"/>
      <c r="BM35" s="1"/>
      <c r="BN35" s="1"/>
      <c r="BO35" s="1"/>
      <c r="BP35" s="1"/>
      <c r="BQ35" s="1"/>
      <c r="BR35" s="1"/>
      <c r="BS35" s="1"/>
      <c r="BT35" s="20">
        <v>16.3</v>
      </c>
      <c r="BU35" s="20">
        <v>2.5</v>
      </c>
      <c r="BV35" s="44"/>
      <c r="BW35" s="44"/>
      <c r="BX35" s="44"/>
      <c r="BY35" s="44"/>
    </row>
    <row r="36" spans="1:77">
      <c r="A36" s="38">
        <v>1814</v>
      </c>
      <c r="B36" s="8"/>
      <c r="C36" s="1"/>
      <c r="D36" s="1"/>
      <c r="E36" s="1"/>
      <c r="F36" s="1"/>
      <c r="G36" s="1"/>
      <c r="H36" s="1"/>
      <c r="I36" s="1"/>
      <c r="J36" s="1"/>
      <c r="K36" s="1"/>
      <c r="L36" s="1"/>
      <c r="M36" s="1"/>
      <c r="N36" s="1"/>
      <c r="O36" s="1"/>
      <c r="P36" s="1">
        <v>1</v>
      </c>
      <c r="Q36" s="1">
        <v>1</v>
      </c>
      <c r="R36" s="1">
        <v>2</v>
      </c>
      <c r="S36" s="1"/>
      <c r="T36" s="5">
        <v>123</v>
      </c>
      <c r="U36" s="5">
        <v>123</v>
      </c>
      <c r="V36" s="1"/>
      <c r="W36" s="1">
        <v>53.75</v>
      </c>
      <c r="X36" s="2"/>
      <c r="Y36" s="2"/>
      <c r="Z36" s="2"/>
      <c r="AA36" s="2"/>
      <c r="AB36" s="2"/>
      <c r="AC36" s="2">
        <v>30.2</v>
      </c>
      <c r="AD36" s="16">
        <v>0.85</v>
      </c>
      <c r="AE36" s="16">
        <v>0.28000000000000003</v>
      </c>
      <c r="AF36" s="70"/>
      <c r="AG36" s="1">
        <v>3671</v>
      </c>
      <c r="AH36" s="1">
        <v>12607</v>
      </c>
      <c r="AI36" s="1">
        <v>4957</v>
      </c>
      <c r="AJ36" s="1">
        <v>11825</v>
      </c>
      <c r="AK36" s="1"/>
      <c r="AL36" s="1"/>
      <c r="AM36" s="1"/>
      <c r="AN36" s="1"/>
      <c r="AO36" s="1"/>
      <c r="AP36" s="1"/>
      <c r="AQ36" s="1"/>
      <c r="AR36" s="1"/>
      <c r="AS36" s="1"/>
      <c r="AT36" s="1"/>
      <c r="AU36" s="1"/>
      <c r="AV36" s="1"/>
      <c r="AW36" s="1"/>
      <c r="AX36" s="1"/>
      <c r="AY36" s="1"/>
      <c r="AZ36" s="1"/>
      <c r="BA36" s="1"/>
      <c r="BB36" s="1">
        <v>1476</v>
      </c>
      <c r="BC36" s="28">
        <v>1691</v>
      </c>
      <c r="BD36" s="1">
        <v>149</v>
      </c>
      <c r="BE36" s="28">
        <v>149</v>
      </c>
      <c r="BF36" s="1">
        <v>2199</v>
      </c>
      <c r="BG36" s="1"/>
      <c r="BH36" s="1"/>
      <c r="BI36" s="1">
        <f t="shared" si="0"/>
        <v>3824</v>
      </c>
      <c r="BJ36" s="1">
        <v>19875</v>
      </c>
      <c r="BK36" s="1">
        <v>422</v>
      </c>
      <c r="BL36" s="1"/>
      <c r="BM36" s="1"/>
      <c r="BN36" s="1"/>
      <c r="BO36" s="1"/>
      <c r="BP36" s="1"/>
      <c r="BQ36" s="1"/>
      <c r="BR36" s="1"/>
      <c r="BS36" s="1"/>
      <c r="BT36" s="20">
        <v>14.2</v>
      </c>
      <c r="BU36" s="20">
        <v>-12.7</v>
      </c>
      <c r="BV36" s="44"/>
      <c r="BW36" s="44"/>
      <c r="BX36" s="44"/>
      <c r="BY36" s="44"/>
    </row>
    <row r="37" spans="1:77">
      <c r="A37" s="38">
        <v>1815</v>
      </c>
      <c r="B37" s="8"/>
      <c r="C37" s="1"/>
      <c r="D37" s="1"/>
      <c r="E37" s="1"/>
      <c r="F37" s="1"/>
      <c r="G37" s="1"/>
      <c r="H37" s="1"/>
      <c r="I37" s="1"/>
      <c r="J37" s="1"/>
      <c r="K37" s="1"/>
      <c r="L37" s="1"/>
      <c r="M37" s="1"/>
      <c r="N37" s="1"/>
      <c r="O37" s="1"/>
      <c r="P37" s="1">
        <v>0</v>
      </c>
      <c r="Q37" s="1">
        <v>0</v>
      </c>
      <c r="R37" s="1">
        <v>0</v>
      </c>
      <c r="S37" s="1"/>
      <c r="T37" s="5">
        <v>123</v>
      </c>
      <c r="U37" s="5">
        <v>123</v>
      </c>
      <c r="V37" s="1"/>
      <c r="W37" s="1">
        <v>53.75</v>
      </c>
      <c r="X37" s="2"/>
      <c r="Y37" s="2"/>
      <c r="Z37" s="2"/>
      <c r="AA37" s="2"/>
      <c r="AB37" s="2"/>
      <c r="AC37" s="2"/>
      <c r="AD37" s="16">
        <v>0.8</v>
      </c>
      <c r="AE37" s="16">
        <v>0.24</v>
      </c>
      <c r="AF37" s="71">
        <v>28</v>
      </c>
      <c r="AG37" s="1">
        <v>3402</v>
      </c>
      <c r="AH37" s="1">
        <v>10895</v>
      </c>
      <c r="AI37" s="1">
        <v>5469</v>
      </c>
      <c r="AJ37" s="1">
        <v>11384</v>
      </c>
      <c r="AK37" s="1"/>
      <c r="AL37" s="1"/>
      <c r="AM37" s="1"/>
      <c r="AN37" s="1"/>
      <c r="AO37" s="1"/>
      <c r="AP37" s="1"/>
      <c r="AQ37" s="1"/>
      <c r="AR37" s="1"/>
      <c r="AS37" s="1"/>
      <c r="AT37" s="1"/>
      <c r="AU37" s="1"/>
      <c r="AV37" s="1"/>
      <c r="AW37" s="1"/>
      <c r="AX37" s="1"/>
      <c r="AY37" s="1"/>
      <c r="AZ37" s="1"/>
      <c r="BA37" s="1"/>
      <c r="BB37" s="1">
        <v>1518</v>
      </c>
      <c r="BC37" s="28">
        <v>1740</v>
      </c>
      <c r="BD37" s="1">
        <v>142</v>
      </c>
      <c r="BE37" s="1">
        <v>171</v>
      </c>
      <c r="BF37" s="1">
        <v>2131</v>
      </c>
      <c r="BG37" s="1"/>
      <c r="BH37" s="1"/>
      <c r="BI37" s="1">
        <f t="shared" si="0"/>
        <v>3791</v>
      </c>
      <c r="BJ37" s="1">
        <v>20722</v>
      </c>
      <c r="BK37" s="1">
        <v>326</v>
      </c>
      <c r="BL37" s="1"/>
      <c r="BM37" s="1"/>
      <c r="BN37" s="1"/>
      <c r="BO37" s="1"/>
      <c r="BP37" s="1"/>
      <c r="BQ37" s="1"/>
      <c r="BR37" s="1"/>
      <c r="BS37" s="1"/>
      <c r="BT37" s="20">
        <v>12.7</v>
      </c>
      <c r="BU37" s="20">
        <v>-10.7</v>
      </c>
      <c r="BV37" s="44"/>
      <c r="BW37" s="44"/>
      <c r="BX37" s="44"/>
      <c r="BY37" s="44"/>
    </row>
    <row r="38" spans="1:77">
      <c r="A38" s="38">
        <v>1816</v>
      </c>
      <c r="B38" s="8"/>
      <c r="C38" s="1"/>
      <c r="D38" s="1"/>
      <c r="E38" s="1"/>
      <c r="F38" s="1"/>
      <c r="G38" s="1"/>
      <c r="H38" s="1"/>
      <c r="I38" s="1"/>
      <c r="J38" s="1"/>
      <c r="K38" s="1"/>
      <c r="L38" s="1"/>
      <c r="M38" s="1"/>
      <c r="N38" s="1"/>
      <c r="O38" s="1"/>
      <c r="P38" s="1">
        <v>1</v>
      </c>
      <c r="Q38" s="1">
        <v>0</v>
      </c>
      <c r="R38" s="1">
        <v>1</v>
      </c>
      <c r="S38" s="1"/>
      <c r="T38" s="5">
        <v>123</v>
      </c>
      <c r="U38" s="5">
        <v>123</v>
      </c>
      <c r="V38" s="1"/>
      <c r="W38" s="1">
        <v>53.75</v>
      </c>
      <c r="X38" s="2"/>
      <c r="Y38" s="2"/>
      <c r="Z38" s="2"/>
      <c r="AA38" s="2"/>
      <c r="AB38" s="2"/>
      <c r="AC38" s="2"/>
      <c r="AD38" s="16">
        <v>0.64</v>
      </c>
      <c r="AE38" s="16">
        <v>0.21</v>
      </c>
      <c r="AF38" s="72"/>
      <c r="AG38" s="1">
        <v>3486</v>
      </c>
      <c r="AH38" s="1">
        <v>10194</v>
      </c>
      <c r="AI38" s="1">
        <v>4745</v>
      </c>
      <c r="AJ38" s="1">
        <v>9222</v>
      </c>
      <c r="AK38" s="1"/>
      <c r="AL38" s="1"/>
      <c r="AM38" s="1"/>
      <c r="AN38" s="1"/>
      <c r="AO38" s="1"/>
      <c r="AP38" s="1"/>
      <c r="AQ38" s="1"/>
      <c r="AR38" s="1"/>
      <c r="AS38" s="1"/>
      <c r="AT38" s="1"/>
      <c r="AU38" s="1"/>
      <c r="AV38" s="1"/>
      <c r="AW38" s="1"/>
      <c r="AX38" s="1"/>
      <c r="AY38" s="1"/>
      <c r="AZ38" s="1"/>
      <c r="BA38" s="1"/>
      <c r="BB38" s="1">
        <v>1560</v>
      </c>
      <c r="BC38" s="28">
        <v>1876</v>
      </c>
      <c r="BD38" s="1">
        <v>132</v>
      </c>
      <c r="BE38" s="1">
        <v>209</v>
      </c>
      <c r="BF38" s="1">
        <v>1984</v>
      </c>
      <c r="BG38" s="1"/>
      <c r="BH38" s="1"/>
      <c r="BI38" s="1">
        <f t="shared" si="0"/>
        <v>3676</v>
      </c>
      <c r="BJ38" s="1">
        <v>16287</v>
      </c>
      <c r="BK38" s="1">
        <v>683</v>
      </c>
      <c r="BL38" s="1"/>
      <c r="BM38" s="1"/>
      <c r="BN38" s="1"/>
      <c r="BO38" s="1"/>
      <c r="BP38" s="1"/>
      <c r="BQ38" s="1"/>
      <c r="BR38" s="1"/>
      <c r="BS38" s="1"/>
      <c r="BT38" s="20">
        <v>11.6</v>
      </c>
      <c r="BU38" s="20">
        <v>-8.4</v>
      </c>
      <c r="BV38" s="44"/>
      <c r="BW38" s="44"/>
      <c r="BX38" s="44"/>
      <c r="BY38" s="44"/>
    </row>
    <row r="39" spans="1:77">
      <c r="A39" s="38">
        <v>1817</v>
      </c>
      <c r="B39" s="8"/>
      <c r="C39" s="1"/>
      <c r="D39" s="1"/>
      <c r="E39" s="1"/>
      <c r="F39" s="1"/>
      <c r="G39" s="1"/>
      <c r="H39" s="1"/>
      <c r="I39" s="1"/>
      <c r="J39" s="1"/>
      <c r="K39" s="1"/>
      <c r="L39" s="1"/>
      <c r="M39" s="1"/>
      <c r="N39" s="1"/>
      <c r="O39" s="1"/>
      <c r="P39" s="1">
        <v>0</v>
      </c>
      <c r="Q39" s="1">
        <v>0</v>
      </c>
      <c r="R39" s="1">
        <v>0</v>
      </c>
      <c r="S39" s="1"/>
      <c r="T39" s="5">
        <v>123</v>
      </c>
      <c r="U39" s="5">
        <v>123</v>
      </c>
      <c r="V39" s="1"/>
      <c r="W39" s="1">
        <v>29</v>
      </c>
      <c r="X39" s="2"/>
      <c r="Y39" s="2"/>
      <c r="Z39" s="2"/>
      <c r="AA39" s="2"/>
      <c r="AB39" s="2"/>
      <c r="AC39" s="2"/>
      <c r="AD39" s="16">
        <v>0.64</v>
      </c>
      <c r="AE39" s="16">
        <v>0.27</v>
      </c>
      <c r="AF39" s="72"/>
      <c r="AG39" s="1">
        <v>2908</v>
      </c>
      <c r="AH39" s="1">
        <v>8660</v>
      </c>
      <c r="AI39" s="1">
        <v>4133</v>
      </c>
      <c r="AJ39" s="1">
        <v>9627</v>
      </c>
      <c r="AK39" s="1"/>
      <c r="AL39" s="1"/>
      <c r="AM39" s="1"/>
      <c r="AN39" s="1"/>
      <c r="AO39" s="1"/>
      <c r="AP39" s="1"/>
      <c r="AQ39" s="1"/>
      <c r="AR39" s="1"/>
      <c r="AS39" s="1"/>
      <c r="AT39" s="1"/>
      <c r="AU39" s="1"/>
      <c r="AV39" s="1"/>
      <c r="AW39" s="1"/>
      <c r="AX39" s="1"/>
      <c r="AY39" s="1"/>
      <c r="AZ39" s="1"/>
      <c r="BA39" s="1"/>
      <c r="BB39" s="1">
        <v>1558</v>
      </c>
      <c r="BC39" s="28">
        <v>1793</v>
      </c>
      <c r="BD39" s="1">
        <v>131</v>
      </c>
      <c r="BE39" s="1">
        <v>246</v>
      </c>
      <c r="BF39" s="1">
        <v>1898</v>
      </c>
      <c r="BG39" s="1"/>
      <c r="BH39" s="1"/>
      <c r="BI39" s="1">
        <f t="shared" si="0"/>
        <v>3587</v>
      </c>
      <c r="BJ39" s="1">
        <v>14214</v>
      </c>
      <c r="BK39" s="1">
        <v>543</v>
      </c>
      <c r="BL39" s="1"/>
      <c r="BM39" s="1"/>
      <c r="BN39" s="1"/>
      <c r="BO39" s="1"/>
      <c r="BP39" s="1"/>
      <c r="BQ39" s="1"/>
      <c r="BR39" s="1"/>
      <c r="BS39" s="1"/>
      <c r="BT39" s="20">
        <v>13.2</v>
      </c>
      <c r="BU39" s="20">
        <v>13.5</v>
      </c>
      <c r="BV39" s="44"/>
      <c r="BW39" s="44"/>
      <c r="BX39" s="44"/>
      <c r="BY39" s="44"/>
    </row>
    <row r="40" spans="1:77">
      <c r="A40" s="38">
        <v>1818</v>
      </c>
      <c r="B40" s="8"/>
      <c r="C40" s="1"/>
      <c r="D40" s="1"/>
      <c r="E40" s="1"/>
      <c r="F40" s="1"/>
      <c r="G40" s="1"/>
      <c r="H40" s="1"/>
      <c r="I40" s="1"/>
      <c r="J40" s="1"/>
      <c r="K40" s="1"/>
      <c r="L40" s="1"/>
      <c r="M40" s="1"/>
      <c r="N40" s="1"/>
      <c r="O40" s="1"/>
      <c r="P40" s="1">
        <v>0</v>
      </c>
      <c r="Q40" s="1">
        <v>0</v>
      </c>
      <c r="R40" s="1">
        <v>0</v>
      </c>
      <c r="S40" s="1"/>
      <c r="T40" s="5">
        <v>123</v>
      </c>
      <c r="U40" s="5">
        <v>123</v>
      </c>
      <c r="V40" s="1"/>
      <c r="W40" s="1">
        <v>29</v>
      </c>
      <c r="X40" s="2"/>
      <c r="Y40" s="2"/>
      <c r="Z40" s="2"/>
      <c r="AA40" s="2"/>
      <c r="AB40" s="2"/>
      <c r="AC40" s="2"/>
      <c r="AD40" s="16">
        <v>0.73</v>
      </c>
      <c r="AE40" s="16">
        <v>0.28000000000000003</v>
      </c>
      <c r="AF40" s="72"/>
      <c r="AG40" s="1">
        <v>3783</v>
      </c>
      <c r="AH40" s="1">
        <v>11320</v>
      </c>
      <c r="AI40" s="1">
        <v>5260</v>
      </c>
      <c r="AJ40" s="1">
        <v>11611</v>
      </c>
      <c r="AK40" s="1"/>
      <c r="AL40" s="1"/>
      <c r="AM40" s="1"/>
      <c r="AN40" s="1"/>
      <c r="AO40" s="1"/>
      <c r="AP40" s="1"/>
      <c r="AQ40" s="1"/>
      <c r="AR40" s="1"/>
      <c r="AS40" s="1"/>
      <c r="AT40" s="1"/>
      <c r="AU40" s="1"/>
      <c r="AV40" s="1"/>
      <c r="AW40" s="1"/>
      <c r="AX40" s="1"/>
      <c r="AY40" s="1"/>
      <c r="AZ40" s="1"/>
      <c r="BA40" s="1"/>
      <c r="BB40" s="1">
        <v>1528</v>
      </c>
      <c r="BC40" s="1">
        <v>1980</v>
      </c>
      <c r="BD40" s="1">
        <v>131</v>
      </c>
      <c r="BE40" s="1">
        <v>297</v>
      </c>
      <c r="BF40" s="1">
        <v>1884</v>
      </c>
      <c r="BG40" s="1"/>
      <c r="BH40" s="1"/>
      <c r="BI40" s="1">
        <f t="shared" si="0"/>
        <v>3543</v>
      </c>
      <c r="BJ40" s="1">
        <v>16106</v>
      </c>
      <c r="BK40" s="1">
        <v>696</v>
      </c>
      <c r="BL40" s="1"/>
      <c r="BM40" s="1"/>
      <c r="BN40" s="1"/>
      <c r="BO40" s="1"/>
      <c r="BP40" s="1"/>
      <c r="BQ40" s="1"/>
      <c r="BR40" s="1"/>
      <c r="BS40" s="1"/>
      <c r="BT40" s="20">
        <v>13.2</v>
      </c>
      <c r="BU40" s="20">
        <v>0.3</v>
      </c>
      <c r="BV40" s="44"/>
      <c r="BW40" s="44"/>
      <c r="BX40" s="44"/>
      <c r="BY40" s="44"/>
    </row>
    <row r="41" spans="1:77">
      <c r="A41" s="38">
        <v>1819</v>
      </c>
      <c r="B41" s="8"/>
      <c r="C41" s="1"/>
      <c r="D41" s="1"/>
      <c r="E41" s="1"/>
      <c r="F41" s="1"/>
      <c r="G41" s="1"/>
      <c r="H41" s="1"/>
      <c r="I41" s="1"/>
      <c r="J41" s="1"/>
      <c r="K41" s="1"/>
      <c r="L41" s="1"/>
      <c r="M41" s="1"/>
      <c r="N41" s="1"/>
      <c r="O41" s="1"/>
      <c r="P41" s="1">
        <v>0</v>
      </c>
      <c r="Q41" s="1">
        <v>0</v>
      </c>
      <c r="R41" s="1">
        <v>0</v>
      </c>
      <c r="S41" s="1"/>
      <c r="T41" s="5">
        <v>123</v>
      </c>
      <c r="U41" s="5">
        <v>140.5</v>
      </c>
      <c r="V41" s="1"/>
      <c r="W41" s="1">
        <v>29</v>
      </c>
      <c r="X41" s="2"/>
      <c r="Y41" s="2"/>
      <c r="Z41" s="2"/>
      <c r="AA41" s="2"/>
      <c r="AB41" s="2"/>
      <c r="AC41" s="2">
        <v>28</v>
      </c>
      <c r="AD41" s="16">
        <v>0.65</v>
      </c>
      <c r="AE41" s="16">
        <v>0.23</v>
      </c>
      <c r="AF41" s="73"/>
      <c r="AG41" s="1">
        <v>2816</v>
      </c>
      <c r="AH41" s="1">
        <v>10242</v>
      </c>
      <c r="AI41" s="1">
        <v>4147</v>
      </c>
      <c r="AJ41" s="1">
        <v>9948</v>
      </c>
      <c r="AK41" s="1"/>
      <c r="AL41" s="1"/>
      <c r="AM41" s="1"/>
      <c r="AN41" s="1"/>
      <c r="AO41" s="1"/>
      <c r="AP41" s="1"/>
      <c r="AQ41" s="1"/>
      <c r="AR41" s="1"/>
      <c r="AS41" s="1"/>
      <c r="AT41" s="1"/>
      <c r="AU41" s="1"/>
      <c r="AV41" s="1"/>
      <c r="AW41" s="1"/>
      <c r="AX41" s="1"/>
      <c r="AY41" s="1"/>
      <c r="AZ41" s="1"/>
      <c r="BA41" s="1"/>
      <c r="BB41" s="1">
        <v>1558</v>
      </c>
      <c r="BC41" s="1">
        <v>1984</v>
      </c>
      <c r="BD41" s="1">
        <v>119</v>
      </c>
      <c r="BE41" s="1">
        <v>283</v>
      </c>
      <c r="BF41" s="1">
        <v>1916</v>
      </c>
      <c r="BG41" s="1"/>
      <c r="BH41" s="1"/>
      <c r="BI41" s="1">
        <f t="shared" si="0"/>
        <v>3593</v>
      </c>
      <c r="BJ41" s="1">
        <v>16307</v>
      </c>
      <c r="BK41" s="1">
        <v>707</v>
      </c>
      <c r="BL41" s="1"/>
      <c r="BM41" s="1"/>
      <c r="BN41" s="1"/>
      <c r="BO41" s="1"/>
      <c r="BP41" s="1"/>
      <c r="BQ41" s="1"/>
      <c r="BR41" s="1"/>
      <c r="BS41" s="1"/>
      <c r="BT41" s="20">
        <v>12.9</v>
      </c>
      <c r="BU41" s="20">
        <v>-2.5</v>
      </c>
      <c r="BV41" s="44"/>
      <c r="BW41" s="44"/>
      <c r="BX41" s="44"/>
      <c r="BY41" s="44"/>
    </row>
    <row r="42" spans="1:77">
      <c r="A42" s="38">
        <v>1820</v>
      </c>
      <c r="B42" s="8"/>
      <c r="C42" s="1"/>
      <c r="D42" s="1"/>
      <c r="E42" s="1"/>
      <c r="F42" s="1"/>
      <c r="G42" s="1"/>
      <c r="H42" s="1"/>
      <c r="I42" s="1"/>
      <c r="J42" s="1"/>
      <c r="K42" s="1"/>
      <c r="L42" s="1"/>
      <c r="M42" s="1"/>
      <c r="N42" s="1"/>
      <c r="O42" s="1"/>
      <c r="P42" s="1">
        <v>0</v>
      </c>
      <c r="Q42" s="1">
        <v>0</v>
      </c>
      <c r="R42" s="1">
        <v>0</v>
      </c>
      <c r="S42" s="1"/>
      <c r="T42" s="5">
        <v>140.5</v>
      </c>
      <c r="U42" s="5">
        <v>140.5</v>
      </c>
      <c r="V42" s="1"/>
      <c r="W42" s="1">
        <v>43.25</v>
      </c>
      <c r="X42" s="2"/>
      <c r="Y42" s="2"/>
      <c r="Z42" s="2"/>
      <c r="AA42" s="2"/>
      <c r="AB42" s="2"/>
      <c r="AC42" s="2"/>
      <c r="AD42" s="16">
        <v>0.63</v>
      </c>
      <c r="AE42" s="16">
        <v>0.22</v>
      </c>
      <c r="AF42" s="71">
        <v>29</v>
      </c>
      <c r="AG42" s="1">
        <v>2867</v>
      </c>
      <c r="AH42" s="1">
        <v>10752</v>
      </c>
      <c r="AI42" s="1">
        <v>4285</v>
      </c>
      <c r="AJ42" s="1">
        <v>9448</v>
      </c>
      <c r="AK42" s="1"/>
      <c r="AL42" s="1"/>
      <c r="AM42" s="1"/>
      <c r="AN42" s="1"/>
      <c r="AO42" s="1"/>
      <c r="AP42" s="1"/>
      <c r="AQ42" s="1"/>
      <c r="AR42" s="1"/>
      <c r="AS42" s="1"/>
      <c r="AT42" s="1"/>
      <c r="AU42" s="1"/>
      <c r="AV42" s="1"/>
      <c r="AW42" s="1"/>
      <c r="AX42" s="1"/>
      <c r="AY42" s="1"/>
      <c r="AZ42" s="1"/>
      <c r="BA42" s="1"/>
      <c r="BB42" s="1">
        <v>1558</v>
      </c>
      <c r="BC42" s="1">
        <v>2021</v>
      </c>
      <c r="BD42" s="1">
        <v>128</v>
      </c>
      <c r="BE42" s="1">
        <v>262</v>
      </c>
      <c r="BF42" s="1">
        <v>1952</v>
      </c>
      <c r="BG42" s="1"/>
      <c r="BH42" s="1"/>
      <c r="BI42" s="1">
        <f t="shared" si="0"/>
        <v>3638</v>
      </c>
      <c r="BJ42" s="1">
        <v>16822</v>
      </c>
      <c r="BK42" s="1">
        <v>717</v>
      </c>
      <c r="BL42" s="1"/>
      <c r="BM42" s="1"/>
      <c r="BN42" s="1"/>
      <c r="BO42" s="1"/>
      <c r="BP42" s="1"/>
      <c r="BQ42" s="1"/>
      <c r="BR42" s="1"/>
      <c r="BS42" s="1"/>
      <c r="BT42" s="20">
        <v>11.7</v>
      </c>
      <c r="BU42" s="20">
        <v>-9.3000000000000007</v>
      </c>
      <c r="BV42" s="44"/>
      <c r="BW42" s="44"/>
      <c r="BX42" s="44"/>
      <c r="BY42" s="44"/>
    </row>
    <row r="43" spans="1:77">
      <c r="A43" s="38">
        <v>1821</v>
      </c>
      <c r="B43" s="8"/>
      <c r="C43" s="1"/>
      <c r="D43" s="1"/>
      <c r="E43" s="1"/>
      <c r="F43" s="1"/>
      <c r="G43" s="1"/>
      <c r="H43" s="1"/>
      <c r="I43" s="1"/>
      <c r="J43" s="1"/>
      <c r="K43" s="1"/>
      <c r="L43" s="1"/>
      <c r="M43" s="1"/>
      <c r="N43" s="1"/>
      <c r="O43" s="1"/>
      <c r="P43" s="1">
        <v>4</v>
      </c>
      <c r="Q43" s="1">
        <v>2</v>
      </c>
      <c r="R43" s="1">
        <v>10</v>
      </c>
      <c r="S43" s="1"/>
      <c r="T43" s="5">
        <v>140.5</v>
      </c>
      <c r="U43" s="5">
        <v>140.5</v>
      </c>
      <c r="V43" s="1"/>
      <c r="W43" s="1">
        <v>43.25</v>
      </c>
      <c r="X43" s="2"/>
      <c r="Y43" s="2"/>
      <c r="Z43" s="2"/>
      <c r="AA43" s="2"/>
      <c r="AB43" s="2"/>
      <c r="AC43" s="2"/>
      <c r="AD43" s="16">
        <v>0.63</v>
      </c>
      <c r="AE43" s="16">
        <v>0.22</v>
      </c>
      <c r="AF43" s="72"/>
      <c r="AG43" s="1">
        <v>2663</v>
      </c>
      <c r="AH43" s="1">
        <v>9507</v>
      </c>
      <c r="AI43" s="1">
        <v>4126</v>
      </c>
      <c r="AJ43" s="1">
        <v>9823</v>
      </c>
      <c r="AK43" s="1"/>
      <c r="AL43" s="1"/>
      <c r="AM43" s="1"/>
      <c r="AN43" s="1"/>
      <c r="AO43" s="1"/>
      <c r="AP43" s="1"/>
      <c r="AQ43" s="1"/>
      <c r="AR43" s="1"/>
      <c r="AS43" s="1"/>
      <c r="AT43" s="1"/>
      <c r="AU43" s="1"/>
      <c r="AV43" s="1"/>
      <c r="AW43" s="1"/>
      <c r="AX43" s="1"/>
      <c r="AY43" s="1"/>
      <c r="AZ43" s="1"/>
      <c r="BA43" s="1"/>
      <c r="BB43" s="1">
        <v>1590</v>
      </c>
      <c r="BC43" s="1">
        <v>2020</v>
      </c>
      <c r="BD43" s="1">
        <v>121</v>
      </c>
      <c r="BE43" s="1">
        <v>265</v>
      </c>
      <c r="BF43" s="1">
        <v>1871</v>
      </c>
      <c r="BG43" s="1"/>
      <c r="BH43" s="1"/>
      <c r="BI43" s="1">
        <f t="shared" si="0"/>
        <v>3582</v>
      </c>
      <c r="BJ43" s="1">
        <v>17433</v>
      </c>
      <c r="BK43" s="1">
        <v>714</v>
      </c>
      <c r="BL43" s="1"/>
      <c r="BM43" s="1"/>
      <c r="BN43" s="1"/>
      <c r="BO43" s="1"/>
      <c r="BP43" s="1"/>
      <c r="BQ43" s="1"/>
      <c r="BR43" s="1"/>
      <c r="BS43" s="1"/>
      <c r="BT43" s="20">
        <v>10.3</v>
      </c>
      <c r="BU43" s="20">
        <v>-12</v>
      </c>
      <c r="BV43" s="44"/>
      <c r="BW43" s="44"/>
      <c r="BX43" s="44"/>
      <c r="BY43" s="44"/>
    </row>
    <row r="44" spans="1:77">
      <c r="A44" s="38">
        <v>1822</v>
      </c>
      <c r="B44" s="8"/>
      <c r="C44" s="1"/>
      <c r="D44" s="1"/>
      <c r="E44" s="1"/>
      <c r="F44" s="1"/>
      <c r="G44" s="1"/>
      <c r="H44" s="1"/>
      <c r="I44" s="1"/>
      <c r="J44" s="1"/>
      <c r="K44" s="1"/>
      <c r="L44" s="1"/>
      <c r="M44" s="1"/>
      <c r="N44" s="1"/>
      <c r="O44" s="1"/>
      <c r="P44" s="1">
        <v>0</v>
      </c>
      <c r="Q44" s="1">
        <v>0</v>
      </c>
      <c r="R44" s="1">
        <v>0</v>
      </c>
      <c r="S44" s="1"/>
      <c r="T44" s="5">
        <v>140.5</v>
      </c>
      <c r="U44" s="5">
        <v>140.5</v>
      </c>
      <c r="V44" s="1"/>
      <c r="W44" s="1">
        <v>43.25</v>
      </c>
      <c r="X44" s="2"/>
      <c r="Y44" s="2"/>
      <c r="Z44" s="2"/>
      <c r="AA44" s="2"/>
      <c r="AB44" s="2"/>
      <c r="AC44" s="2"/>
      <c r="AD44" s="16">
        <v>0.62</v>
      </c>
      <c r="AE44" s="16">
        <v>0.22</v>
      </c>
      <c r="AF44" s="72"/>
      <c r="AG44" s="1">
        <v>3181</v>
      </c>
      <c r="AH44" s="1">
        <v>10654</v>
      </c>
      <c r="AI44" s="1">
        <v>4694</v>
      </c>
      <c r="AJ44" s="1">
        <v>9830</v>
      </c>
      <c r="AK44" s="1"/>
      <c r="AL44" s="1"/>
      <c r="AM44" s="1"/>
      <c r="AN44" s="1"/>
      <c r="AO44" s="1"/>
      <c r="AP44" s="1"/>
      <c r="AQ44" s="1"/>
      <c r="AR44" s="1"/>
      <c r="AS44" s="1"/>
      <c r="AT44" s="1"/>
      <c r="AU44" s="1"/>
      <c r="AV44" s="1"/>
      <c r="AW44" s="1"/>
      <c r="AX44" s="1"/>
      <c r="AY44" s="1"/>
      <c r="AZ44" s="1"/>
      <c r="BA44" s="1"/>
      <c r="BB44" s="1">
        <v>1648</v>
      </c>
      <c r="BC44" s="1">
        <v>2107</v>
      </c>
      <c r="BD44" s="1">
        <v>121</v>
      </c>
      <c r="BE44" s="1">
        <v>248</v>
      </c>
      <c r="BF44" s="1">
        <v>1869</v>
      </c>
      <c r="BG44" s="1"/>
      <c r="BH44" s="1"/>
      <c r="BI44" s="1">
        <f t="shared" si="0"/>
        <v>3638</v>
      </c>
      <c r="BJ44" s="1">
        <v>16592</v>
      </c>
      <c r="BK44" s="1">
        <v>720</v>
      </c>
      <c r="BL44" s="1"/>
      <c r="BM44" s="1"/>
      <c r="BN44" s="1"/>
      <c r="BO44" s="1"/>
      <c r="BP44" s="1"/>
      <c r="BQ44" s="1"/>
      <c r="BR44" s="1"/>
      <c r="BS44" s="1"/>
      <c r="BT44" s="20">
        <v>8.9</v>
      </c>
      <c r="BU44" s="20">
        <v>-13.5</v>
      </c>
      <c r="BV44" s="44"/>
      <c r="BW44" s="44"/>
      <c r="BX44" s="44"/>
      <c r="BY44" s="44"/>
    </row>
    <row r="45" spans="1:77">
      <c r="A45" s="38">
        <v>1823</v>
      </c>
      <c r="B45" s="8"/>
      <c r="C45" s="1"/>
      <c r="D45" s="1"/>
      <c r="E45" s="1"/>
      <c r="F45" s="1"/>
      <c r="G45" s="1"/>
      <c r="H45" s="1"/>
      <c r="I45" s="1"/>
      <c r="J45" s="1"/>
      <c r="K45" s="1"/>
      <c r="L45" s="1"/>
      <c r="M45" s="1"/>
      <c r="N45" s="1"/>
      <c r="O45" s="1"/>
      <c r="P45" s="1">
        <v>0</v>
      </c>
      <c r="Q45" s="1">
        <v>0</v>
      </c>
      <c r="R45" s="1">
        <v>0</v>
      </c>
      <c r="S45" s="1"/>
      <c r="T45" s="5">
        <v>140.5</v>
      </c>
      <c r="U45" s="5">
        <v>140.5</v>
      </c>
      <c r="V45" s="1"/>
      <c r="W45" s="1">
        <v>31</v>
      </c>
      <c r="X45" s="2"/>
      <c r="Y45" s="2"/>
      <c r="Z45" s="2"/>
      <c r="AA45" s="2"/>
      <c r="AB45" s="2"/>
      <c r="AC45" s="2"/>
      <c r="AD45" s="16">
        <v>0.61</v>
      </c>
      <c r="AE45" s="16">
        <v>0.22</v>
      </c>
      <c r="AF45" s="72"/>
      <c r="AG45" s="1">
        <v>2135</v>
      </c>
      <c r="AH45" s="1">
        <v>8063</v>
      </c>
      <c r="AI45" s="1">
        <v>3803</v>
      </c>
      <c r="AJ45" s="1">
        <v>9697</v>
      </c>
      <c r="AK45" s="1"/>
      <c r="AL45" s="1"/>
      <c r="AM45" s="1"/>
      <c r="AN45" s="1"/>
      <c r="AO45" s="1"/>
      <c r="AP45" s="1"/>
      <c r="AQ45" s="1"/>
      <c r="AR45" s="1"/>
      <c r="AS45" s="1"/>
      <c r="AT45" s="1"/>
      <c r="AU45" s="1"/>
      <c r="AV45" s="1"/>
      <c r="AW45" s="1"/>
      <c r="AX45" s="1"/>
      <c r="AY45" s="1"/>
      <c r="AZ45" s="1"/>
      <c r="BA45" s="1"/>
      <c r="BB45" s="1">
        <v>1731</v>
      </c>
      <c r="BC45" s="1">
        <v>2184</v>
      </c>
      <c r="BD45" s="1">
        <v>113</v>
      </c>
      <c r="BE45" s="1">
        <v>282</v>
      </c>
      <c r="BF45" s="1">
        <v>1877</v>
      </c>
      <c r="BG45" s="1"/>
      <c r="BH45" s="1"/>
      <c r="BI45" s="1">
        <f t="shared" si="0"/>
        <v>3721</v>
      </c>
      <c r="BJ45" s="1">
        <v>15475</v>
      </c>
      <c r="BK45" s="1">
        <v>725</v>
      </c>
      <c r="BL45" s="1"/>
      <c r="BM45" s="1"/>
      <c r="BN45" s="1"/>
      <c r="BO45" s="1"/>
      <c r="BP45" s="1"/>
      <c r="BQ45" s="1"/>
      <c r="BR45" s="1"/>
      <c r="BS45" s="1"/>
      <c r="BT45" s="20">
        <v>9.5</v>
      </c>
      <c r="BU45" s="20">
        <v>6.8</v>
      </c>
      <c r="BV45" s="44"/>
      <c r="BW45" s="44"/>
      <c r="BX45" s="44"/>
      <c r="BY45" s="44"/>
    </row>
    <row r="46" spans="1:77">
      <c r="A46" s="38">
        <v>1824</v>
      </c>
      <c r="B46" s="8"/>
      <c r="C46" s="1"/>
      <c r="D46" s="1"/>
      <c r="E46" s="1"/>
      <c r="F46" s="1"/>
      <c r="G46" s="1"/>
      <c r="H46" s="1"/>
      <c r="I46" s="1"/>
      <c r="J46" s="1"/>
      <c r="K46" s="1"/>
      <c r="L46" s="1"/>
      <c r="M46" s="1"/>
      <c r="N46" s="1"/>
      <c r="O46" s="1"/>
      <c r="P46" s="1">
        <v>0</v>
      </c>
      <c r="Q46" s="1">
        <v>0</v>
      </c>
      <c r="R46" s="1">
        <v>0</v>
      </c>
      <c r="S46" s="1"/>
      <c r="T46" s="5">
        <v>140.5</v>
      </c>
      <c r="U46" s="5">
        <v>140.5</v>
      </c>
      <c r="V46" s="1"/>
      <c r="W46" s="1">
        <v>31</v>
      </c>
      <c r="X46" s="2"/>
      <c r="Y46" s="2"/>
      <c r="Z46" s="2"/>
      <c r="AA46" s="2"/>
      <c r="AB46" s="2"/>
      <c r="AC46" s="2">
        <v>29</v>
      </c>
      <c r="AD46" s="16">
        <v>0.88</v>
      </c>
      <c r="AE46" s="16">
        <v>0.23</v>
      </c>
      <c r="AF46" s="73"/>
      <c r="AG46" s="1">
        <v>2894</v>
      </c>
      <c r="AH46" s="1">
        <v>15164</v>
      </c>
      <c r="AI46" s="1">
        <v>4393</v>
      </c>
      <c r="AJ46" s="1">
        <v>15433</v>
      </c>
      <c r="AK46" s="1"/>
      <c r="AL46" s="1"/>
      <c r="AM46" s="1"/>
      <c r="AN46" s="1"/>
      <c r="AO46" s="1"/>
      <c r="AP46" s="1"/>
      <c r="AQ46" s="1"/>
      <c r="AR46" s="1"/>
      <c r="AS46" s="1"/>
      <c r="AT46" s="1"/>
      <c r="AU46" s="1"/>
      <c r="AV46" s="1"/>
      <c r="AW46" s="1"/>
      <c r="AX46" s="1"/>
      <c r="AY46" s="1"/>
      <c r="AZ46" s="1"/>
      <c r="BA46" s="1"/>
      <c r="BB46" s="1">
        <v>3430</v>
      </c>
      <c r="BC46" s="1">
        <v>4075</v>
      </c>
      <c r="BD46" s="1">
        <v>119</v>
      </c>
      <c r="BE46" s="1">
        <v>391</v>
      </c>
      <c r="BF46" s="1">
        <v>1898</v>
      </c>
      <c r="BG46" s="1">
        <v>476</v>
      </c>
      <c r="BH46" s="1"/>
      <c r="BI46" s="1">
        <f t="shared" si="0"/>
        <v>5923</v>
      </c>
      <c r="BJ46" s="1">
        <v>16930</v>
      </c>
      <c r="BK46" s="1">
        <v>749</v>
      </c>
      <c r="BL46" s="1"/>
      <c r="BM46" s="1"/>
      <c r="BN46" s="1"/>
      <c r="BO46" s="1"/>
      <c r="BP46" s="1"/>
      <c r="BQ46" s="1"/>
      <c r="BR46" s="1"/>
      <c r="BS46" s="1"/>
      <c r="BT46" s="20">
        <v>10.3</v>
      </c>
      <c r="BU46" s="20">
        <v>8.6</v>
      </c>
      <c r="BV46" s="44"/>
      <c r="BW46" s="44"/>
      <c r="BX46" s="44"/>
      <c r="BY46" s="44"/>
    </row>
    <row r="47" spans="1:77">
      <c r="A47" s="38">
        <v>1825</v>
      </c>
      <c r="B47" s="8"/>
      <c r="C47" s="1"/>
      <c r="D47" s="1"/>
      <c r="E47" s="1"/>
      <c r="F47" s="1"/>
      <c r="G47" s="1"/>
      <c r="H47" s="1"/>
      <c r="I47" s="1"/>
      <c r="J47" s="1"/>
      <c r="K47" s="1"/>
      <c r="L47" s="1"/>
      <c r="M47" s="1"/>
      <c r="N47" s="1"/>
      <c r="O47" s="1"/>
      <c r="P47" s="1">
        <v>0</v>
      </c>
      <c r="Q47" s="1">
        <v>0</v>
      </c>
      <c r="R47" s="1">
        <v>0</v>
      </c>
      <c r="S47" s="1"/>
      <c r="T47" s="5">
        <v>140.5</v>
      </c>
      <c r="U47" s="5">
        <v>140.5</v>
      </c>
      <c r="V47" s="1"/>
      <c r="W47" s="1">
        <v>31</v>
      </c>
      <c r="X47" s="2"/>
      <c r="Y47" s="2"/>
      <c r="Z47" s="2"/>
      <c r="AA47" s="2"/>
      <c r="AB47" s="2"/>
      <c r="AC47" s="2"/>
      <c r="AD47" s="16">
        <v>1.01</v>
      </c>
      <c r="AE47" s="16">
        <v>0.36</v>
      </c>
      <c r="AF47" s="68">
        <v>28.4</v>
      </c>
      <c r="AG47" s="1">
        <v>2040</v>
      </c>
      <c r="AH47" s="1">
        <v>19100</v>
      </c>
      <c r="AI47" s="1">
        <v>3684</v>
      </c>
      <c r="AJ47" s="1">
        <v>18928</v>
      </c>
      <c r="AK47" s="1"/>
      <c r="AL47" s="1"/>
      <c r="AM47" s="1"/>
      <c r="AN47" s="1"/>
      <c r="AO47" s="1"/>
      <c r="AP47" s="1"/>
      <c r="AQ47" s="1"/>
      <c r="AR47" s="1"/>
      <c r="AS47" s="1"/>
      <c r="AT47" s="1"/>
      <c r="AU47" s="1"/>
      <c r="AV47" s="1"/>
      <c r="AW47" s="1"/>
      <c r="AX47" s="1"/>
      <c r="AY47" s="1"/>
      <c r="AZ47" s="1"/>
      <c r="BA47" s="1"/>
      <c r="BB47" s="1">
        <v>25528</v>
      </c>
      <c r="BC47" s="1">
        <v>26252</v>
      </c>
      <c r="BD47" s="1">
        <v>63</v>
      </c>
      <c r="BE47" s="1">
        <v>495</v>
      </c>
      <c r="BF47" s="1">
        <v>1911</v>
      </c>
      <c r="BG47" s="1">
        <v>1081</v>
      </c>
      <c r="BH47" s="1"/>
      <c r="BI47" s="1">
        <f t="shared" si="0"/>
        <v>28583</v>
      </c>
      <c r="BJ47" s="1">
        <v>15888</v>
      </c>
      <c r="BK47" s="1">
        <v>681</v>
      </c>
      <c r="BL47" s="1"/>
      <c r="BM47" s="1"/>
      <c r="BN47" s="1"/>
      <c r="BO47" s="1"/>
      <c r="BP47" s="1"/>
      <c r="BQ47" s="1"/>
      <c r="BR47" s="1"/>
      <c r="BS47" s="1"/>
      <c r="BT47" s="20">
        <v>12.1</v>
      </c>
      <c r="BU47" s="20">
        <v>17.399999999999999</v>
      </c>
      <c r="BV47" s="44"/>
      <c r="BW47" s="44"/>
      <c r="BX47" s="44"/>
      <c r="BY47" s="44"/>
    </row>
    <row r="48" spans="1:77">
      <c r="A48" s="38">
        <v>1826</v>
      </c>
      <c r="B48" s="8"/>
      <c r="C48" s="1"/>
      <c r="D48" s="1"/>
      <c r="E48" s="1"/>
      <c r="F48" s="1"/>
      <c r="G48" s="1"/>
      <c r="H48" s="1"/>
      <c r="I48" s="1"/>
      <c r="J48" s="1"/>
      <c r="K48" s="1"/>
      <c r="L48" s="1"/>
      <c r="M48" s="1"/>
      <c r="N48" s="1"/>
      <c r="O48" s="1"/>
      <c r="P48" s="1">
        <v>0</v>
      </c>
      <c r="Q48" s="1">
        <v>0</v>
      </c>
      <c r="R48" s="1">
        <v>0</v>
      </c>
      <c r="S48" s="1"/>
      <c r="T48" s="1">
        <v>84</v>
      </c>
      <c r="U48" s="1">
        <v>84</v>
      </c>
      <c r="V48" s="1"/>
      <c r="W48" s="1">
        <v>31</v>
      </c>
      <c r="X48" s="2"/>
      <c r="Y48" s="2"/>
      <c r="Z48" s="2"/>
      <c r="AA48" s="2"/>
      <c r="AB48" s="2"/>
      <c r="AC48" s="2"/>
      <c r="AD48" s="16">
        <v>1.07</v>
      </c>
      <c r="AE48" s="16">
        <v>0.27</v>
      </c>
      <c r="AF48" s="69"/>
      <c r="AG48" s="1">
        <v>3209</v>
      </c>
      <c r="AH48" s="1">
        <v>20820</v>
      </c>
      <c r="AI48" s="1">
        <v>7407</v>
      </c>
      <c r="AJ48" s="1">
        <v>18231</v>
      </c>
      <c r="AK48" s="1"/>
      <c r="AL48" s="1"/>
      <c r="AM48" s="1"/>
      <c r="AN48" s="1"/>
      <c r="AO48" s="1"/>
      <c r="AP48" s="1"/>
      <c r="AQ48" s="1"/>
      <c r="AR48" s="1"/>
      <c r="AS48" s="1"/>
      <c r="AT48" s="1"/>
      <c r="AU48" s="1"/>
      <c r="AV48" s="1"/>
      <c r="AW48" s="1"/>
      <c r="AX48" s="1"/>
      <c r="AY48" s="1"/>
      <c r="AZ48" s="1"/>
      <c r="BA48" s="1"/>
      <c r="BB48" s="1">
        <v>26318</v>
      </c>
      <c r="BC48" s="1">
        <v>27023</v>
      </c>
      <c r="BD48" s="1">
        <v>115</v>
      </c>
      <c r="BE48" s="1">
        <v>476</v>
      </c>
      <c r="BF48" s="1">
        <v>2793</v>
      </c>
      <c r="BG48" s="1">
        <v>918</v>
      </c>
      <c r="BH48" s="1">
        <v>1637</v>
      </c>
      <c r="BI48" s="1">
        <f t="shared" si="0"/>
        <v>31781</v>
      </c>
      <c r="BJ48" s="1">
        <v>17227</v>
      </c>
      <c r="BK48" s="1">
        <v>673</v>
      </c>
      <c r="BL48" s="1"/>
      <c r="BM48" s="1"/>
      <c r="BN48" s="1"/>
      <c r="BO48" s="1"/>
      <c r="BP48" s="1"/>
      <c r="BQ48" s="1"/>
      <c r="BR48" s="1"/>
      <c r="BS48" s="1"/>
      <c r="BT48" s="20">
        <v>11.4</v>
      </c>
      <c r="BU48" s="20">
        <v>-5.5</v>
      </c>
      <c r="BV48" s="44"/>
      <c r="BW48" s="44"/>
      <c r="BX48" s="44"/>
      <c r="BY48" s="44"/>
    </row>
    <row r="49" spans="1:77">
      <c r="A49" s="38">
        <v>1827</v>
      </c>
      <c r="B49" s="8"/>
      <c r="C49" s="1"/>
      <c r="D49" s="1"/>
      <c r="E49" s="1"/>
      <c r="F49" s="1"/>
      <c r="G49" s="1"/>
      <c r="H49" s="1"/>
      <c r="I49" s="1"/>
      <c r="J49" s="1"/>
      <c r="K49" s="1"/>
      <c r="L49" s="1"/>
      <c r="M49" s="1"/>
      <c r="N49" s="1"/>
      <c r="O49" s="1"/>
      <c r="P49" s="1">
        <v>0</v>
      </c>
      <c r="Q49" s="1">
        <v>0</v>
      </c>
      <c r="R49" s="1">
        <v>0</v>
      </c>
      <c r="S49" s="1"/>
      <c r="T49" s="1">
        <v>84</v>
      </c>
      <c r="U49" s="1">
        <v>84</v>
      </c>
      <c r="V49" s="1"/>
      <c r="W49" s="1">
        <v>31</v>
      </c>
      <c r="X49" s="2"/>
      <c r="Y49" s="2"/>
      <c r="Z49" s="2"/>
      <c r="AA49" s="2"/>
      <c r="AB49" s="2"/>
      <c r="AC49" s="2"/>
      <c r="AD49" s="16">
        <v>1.06</v>
      </c>
      <c r="AE49" s="16">
        <v>0.3</v>
      </c>
      <c r="AF49" s="69"/>
      <c r="AG49" s="1">
        <v>3452</v>
      </c>
      <c r="AH49" s="1">
        <v>17979</v>
      </c>
      <c r="AI49" s="1">
        <v>6672</v>
      </c>
      <c r="AJ49" s="1">
        <v>19684</v>
      </c>
      <c r="AK49" s="1"/>
      <c r="AL49" s="1"/>
      <c r="AM49" s="1"/>
      <c r="AN49" s="1"/>
      <c r="AO49" s="1"/>
      <c r="AP49" s="1"/>
      <c r="AQ49" s="1"/>
      <c r="AR49" s="1"/>
      <c r="AS49" s="1"/>
      <c r="AT49" s="1"/>
      <c r="AU49" s="1"/>
      <c r="AV49" s="1"/>
      <c r="AW49" s="1"/>
      <c r="AX49" s="1"/>
      <c r="AY49" s="1"/>
      <c r="AZ49" s="1"/>
      <c r="BA49" s="1"/>
      <c r="BB49" s="1">
        <v>26843</v>
      </c>
      <c r="BC49" s="1">
        <v>27589</v>
      </c>
      <c r="BD49" s="1">
        <v>113</v>
      </c>
      <c r="BE49" s="1">
        <v>462</v>
      </c>
      <c r="BF49" s="1">
        <v>2864</v>
      </c>
      <c r="BG49" s="1">
        <v>989</v>
      </c>
      <c r="BH49" s="1">
        <v>1794</v>
      </c>
      <c r="BI49" s="1">
        <f t="shared" si="0"/>
        <v>32603</v>
      </c>
      <c r="BJ49" s="1">
        <v>16154</v>
      </c>
      <c r="BK49" s="1">
        <v>634</v>
      </c>
      <c r="BL49" s="1"/>
      <c r="BM49" s="1"/>
      <c r="BN49" s="1"/>
      <c r="BO49" s="1"/>
      <c r="BP49" s="1"/>
      <c r="BQ49" s="1"/>
      <c r="BR49" s="1"/>
      <c r="BS49" s="1"/>
      <c r="BT49" s="20">
        <v>10.7</v>
      </c>
      <c r="BU49" s="20">
        <v>-6.5</v>
      </c>
      <c r="BV49" s="44"/>
      <c r="BW49" s="44"/>
      <c r="BX49" s="44"/>
      <c r="BY49" s="44"/>
    </row>
    <row r="50" spans="1:77">
      <c r="A50" s="38">
        <v>1828</v>
      </c>
      <c r="B50" s="8"/>
      <c r="C50" s="1"/>
      <c r="D50" s="1"/>
      <c r="E50" s="1"/>
      <c r="F50" s="1"/>
      <c r="G50" s="1"/>
      <c r="H50" s="1"/>
      <c r="I50" s="1"/>
      <c r="J50" s="1"/>
      <c r="K50" s="1"/>
      <c r="L50" s="1"/>
      <c r="M50" s="1"/>
      <c r="N50" s="1"/>
      <c r="O50" s="1"/>
      <c r="P50" s="1">
        <v>4</v>
      </c>
      <c r="Q50" s="1">
        <v>3</v>
      </c>
      <c r="R50" s="1">
        <v>18</v>
      </c>
      <c r="S50" s="1"/>
      <c r="T50" s="1">
        <v>84</v>
      </c>
      <c r="U50" s="1">
        <v>84</v>
      </c>
      <c r="V50" s="1"/>
      <c r="W50" s="1">
        <v>31</v>
      </c>
      <c r="X50" s="2"/>
      <c r="Y50" s="2"/>
      <c r="Z50" s="2"/>
      <c r="AA50" s="2"/>
      <c r="AB50" s="2"/>
      <c r="AC50" s="2"/>
      <c r="AD50" s="16">
        <v>1.21</v>
      </c>
      <c r="AE50" s="16">
        <v>0.39</v>
      </c>
      <c r="AF50" s="69"/>
      <c r="AG50" s="1">
        <v>3975</v>
      </c>
      <c r="AH50" s="1">
        <v>23817</v>
      </c>
      <c r="AI50" s="1">
        <v>7760</v>
      </c>
      <c r="AJ50" s="1">
        <v>23414</v>
      </c>
      <c r="AK50" s="1"/>
      <c r="AL50" s="1"/>
      <c r="AM50" s="1"/>
      <c r="AN50" s="1"/>
      <c r="AO50" s="1"/>
      <c r="AP50" s="1"/>
      <c r="AQ50" s="1"/>
      <c r="AR50" s="1"/>
      <c r="AS50" s="1"/>
      <c r="AT50" s="1"/>
      <c r="AU50" s="1"/>
      <c r="AV50" s="1"/>
      <c r="AW50" s="1"/>
      <c r="AX50" s="1"/>
      <c r="AY50" s="1"/>
      <c r="AZ50" s="1"/>
      <c r="BA50" s="1"/>
      <c r="BB50" s="1">
        <v>27678</v>
      </c>
      <c r="BC50" s="1">
        <v>28441</v>
      </c>
      <c r="BD50" s="1">
        <v>116</v>
      </c>
      <c r="BE50" s="1">
        <v>461</v>
      </c>
      <c r="BF50" s="1">
        <v>2923</v>
      </c>
      <c r="BG50" s="1">
        <v>1010</v>
      </c>
      <c r="BH50" s="1">
        <v>1783</v>
      </c>
      <c r="BI50" s="1">
        <f t="shared" si="0"/>
        <v>33510</v>
      </c>
      <c r="BJ50" s="1">
        <v>17836</v>
      </c>
      <c r="BK50" s="1">
        <v>681</v>
      </c>
      <c r="BL50" s="1"/>
      <c r="BM50" s="1"/>
      <c r="BN50" s="1"/>
      <c r="BO50" s="1"/>
      <c r="BP50" s="1"/>
      <c r="BQ50" s="1"/>
      <c r="BR50" s="1"/>
      <c r="BS50" s="1"/>
      <c r="BT50" s="20">
        <v>10.4</v>
      </c>
      <c r="BU50" s="20">
        <v>-2.9</v>
      </c>
      <c r="BV50" s="44"/>
      <c r="BW50" s="44"/>
      <c r="BX50" s="44"/>
      <c r="BY50" s="44"/>
    </row>
    <row r="51" spans="1:77">
      <c r="A51" s="38">
        <v>1829</v>
      </c>
      <c r="B51" s="8"/>
      <c r="C51" s="1"/>
      <c r="D51" s="1"/>
      <c r="E51" s="1"/>
      <c r="F51" s="1"/>
      <c r="G51" s="1"/>
      <c r="H51" s="1"/>
      <c r="I51" s="1"/>
      <c r="J51" s="1"/>
      <c r="K51" s="1"/>
      <c r="L51" s="1"/>
      <c r="M51" s="1"/>
      <c r="N51" s="1"/>
      <c r="O51" s="1"/>
      <c r="P51" s="1">
        <v>0</v>
      </c>
      <c r="Q51" s="1">
        <v>0</v>
      </c>
      <c r="R51" s="1">
        <v>0</v>
      </c>
      <c r="S51" s="1"/>
      <c r="T51" s="1">
        <v>84</v>
      </c>
      <c r="U51" s="1">
        <v>84</v>
      </c>
      <c r="V51" s="1"/>
      <c r="W51" s="1">
        <v>31</v>
      </c>
      <c r="X51" s="2"/>
      <c r="Y51" s="2"/>
      <c r="Z51" s="2"/>
      <c r="AA51" s="2"/>
      <c r="AB51" s="2"/>
      <c r="AC51" s="2">
        <v>28.4</v>
      </c>
      <c r="AD51" s="16">
        <v>1.1599999999999999</v>
      </c>
      <c r="AE51" s="16">
        <v>0.26</v>
      </c>
      <c r="AF51" s="70"/>
      <c r="AG51" s="1">
        <v>3861</v>
      </c>
      <c r="AH51" s="1">
        <v>22718</v>
      </c>
      <c r="AI51" s="1">
        <v>7701</v>
      </c>
      <c r="AJ51" s="1">
        <v>22690</v>
      </c>
      <c r="AK51" s="1"/>
      <c r="AL51" s="1"/>
      <c r="AM51" s="1"/>
      <c r="AN51" s="1"/>
      <c r="AO51" s="1"/>
      <c r="AP51" s="1"/>
      <c r="AQ51" s="1"/>
      <c r="AR51" s="1"/>
      <c r="AS51" s="1"/>
      <c r="AT51" s="1"/>
      <c r="AU51" s="1"/>
      <c r="AV51" s="1"/>
      <c r="AW51" s="1"/>
      <c r="AX51" s="1"/>
      <c r="AY51" s="1"/>
      <c r="AZ51" s="1"/>
      <c r="BA51" s="1"/>
      <c r="BB51" s="1">
        <v>27863</v>
      </c>
      <c r="BC51" s="1">
        <v>28594</v>
      </c>
      <c r="BD51" s="1">
        <v>114</v>
      </c>
      <c r="BE51" s="1">
        <v>469</v>
      </c>
      <c r="BF51" s="1">
        <v>2934</v>
      </c>
      <c r="BG51" s="1">
        <v>984</v>
      </c>
      <c r="BH51" s="1">
        <v>1786</v>
      </c>
      <c r="BI51" s="1">
        <f t="shared" si="0"/>
        <v>33681</v>
      </c>
      <c r="BJ51" s="1">
        <v>16376</v>
      </c>
      <c r="BK51" s="1">
        <v>556</v>
      </c>
      <c r="BL51" s="1"/>
      <c r="BM51" s="1"/>
      <c r="BN51" s="1"/>
      <c r="BO51" s="1"/>
      <c r="BP51" s="1"/>
      <c r="BQ51" s="1"/>
      <c r="BR51" s="1"/>
      <c r="BS51" s="1"/>
      <c r="BT51" s="20">
        <v>10.3</v>
      </c>
      <c r="BU51" s="20">
        <v>-1</v>
      </c>
      <c r="BV51" s="44"/>
      <c r="BW51" s="44"/>
      <c r="BX51" s="44"/>
      <c r="BY51" s="44"/>
    </row>
    <row r="52" spans="1:77">
      <c r="A52" s="38">
        <v>1830</v>
      </c>
      <c r="B52" s="8"/>
      <c r="C52" s="1"/>
      <c r="D52" s="1"/>
      <c r="E52" s="1"/>
      <c r="F52" s="1"/>
      <c r="G52" s="1"/>
      <c r="H52" s="1"/>
      <c r="I52" s="6">
        <v>170</v>
      </c>
      <c r="J52" s="6">
        <v>122</v>
      </c>
      <c r="K52" s="6">
        <v>119</v>
      </c>
      <c r="L52" s="6">
        <v>75</v>
      </c>
      <c r="M52" s="6"/>
      <c r="N52" s="6"/>
      <c r="O52" s="6"/>
      <c r="P52" s="1">
        <v>1</v>
      </c>
      <c r="Q52" s="1">
        <v>1</v>
      </c>
      <c r="R52" s="1">
        <v>1</v>
      </c>
      <c r="S52" s="1"/>
      <c r="T52" s="1">
        <v>84</v>
      </c>
      <c r="U52" s="1">
        <v>90</v>
      </c>
      <c r="V52" s="1"/>
      <c r="W52" s="1">
        <v>31</v>
      </c>
      <c r="X52" s="2">
        <v>729</v>
      </c>
      <c r="Y52" s="2">
        <v>91.125</v>
      </c>
      <c r="Z52" s="2">
        <v>4.5562500000000004</v>
      </c>
      <c r="AA52" s="2">
        <v>35.556249999999999</v>
      </c>
      <c r="AB52" s="2">
        <v>35.5</v>
      </c>
      <c r="AC52" s="2"/>
      <c r="AD52" s="16">
        <v>1.17</v>
      </c>
      <c r="AE52" s="16">
        <v>0.27</v>
      </c>
      <c r="AF52" s="20">
        <v>22</v>
      </c>
      <c r="AG52" s="1">
        <v>4656</v>
      </c>
      <c r="AH52" s="1">
        <v>23235</v>
      </c>
      <c r="AI52" s="1">
        <v>7732</v>
      </c>
      <c r="AJ52" s="1">
        <v>22744</v>
      </c>
      <c r="AK52" s="1"/>
      <c r="AL52" s="1"/>
      <c r="AM52" s="1"/>
      <c r="AN52" s="1"/>
      <c r="AO52" s="1"/>
      <c r="AP52" s="1"/>
      <c r="AQ52" s="1"/>
      <c r="AR52" s="1"/>
      <c r="AS52" s="1"/>
      <c r="AT52" s="1"/>
      <c r="AU52" s="1"/>
      <c r="AV52" s="1"/>
      <c r="AW52" s="1"/>
      <c r="AX52" s="1"/>
      <c r="AY52" s="1"/>
      <c r="AZ52" s="1"/>
      <c r="BA52" s="1"/>
      <c r="BB52" s="1">
        <v>35774</v>
      </c>
      <c r="BC52" s="1">
        <v>36550</v>
      </c>
      <c r="BD52" s="1">
        <v>109</v>
      </c>
      <c r="BE52" s="1">
        <v>463</v>
      </c>
      <c r="BF52" s="1">
        <v>2934</v>
      </c>
      <c r="BG52" s="1">
        <v>183</v>
      </c>
      <c r="BH52" s="1">
        <v>1791</v>
      </c>
      <c r="BI52" s="1">
        <f t="shared" si="0"/>
        <v>40791</v>
      </c>
      <c r="BJ52" s="1">
        <v>17190</v>
      </c>
      <c r="BK52" s="1">
        <v>521</v>
      </c>
      <c r="BL52" s="1"/>
      <c r="BM52" s="1"/>
      <c r="BN52" s="1"/>
      <c r="BO52" s="1"/>
      <c r="BP52" s="1"/>
      <c r="BQ52" s="1"/>
      <c r="BR52" s="1"/>
      <c r="BS52" s="1"/>
      <c r="BT52" s="20">
        <v>9.9</v>
      </c>
      <c r="BU52" s="20">
        <v>-3.6</v>
      </c>
      <c r="BV52" s="44"/>
      <c r="BW52" s="44"/>
      <c r="BX52" s="44"/>
      <c r="BY52" s="44"/>
    </row>
    <row r="53" spans="1:77">
      <c r="A53" s="38">
        <v>1831</v>
      </c>
      <c r="B53" s="8"/>
      <c r="C53" s="1"/>
      <c r="D53" s="1"/>
      <c r="E53" s="1"/>
      <c r="F53" s="1"/>
      <c r="G53" s="1"/>
      <c r="H53" s="1"/>
      <c r="I53" s="6">
        <v>203</v>
      </c>
      <c r="J53" s="6">
        <v>135</v>
      </c>
      <c r="K53" s="6">
        <v>133</v>
      </c>
      <c r="L53" s="6">
        <v>86</v>
      </c>
      <c r="M53" s="6"/>
      <c r="N53" s="6"/>
      <c r="O53" s="6"/>
      <c r="P53" s="1">
        <v>0</v>
      </c>
      <c r="Q53" s="1">
        <v>0</v>
      </c>
      <c r="R53" s="1">
        <v>0</v>
      </c>
      <c r="S53" s="1"/>
      <c r="T53" s="1">
        <v>90</v>
      </c>
      <c r="U53" s="1">
        <v>90</v>
      </c>
      <c r="V53" s="1"/>
      <c r="W53" s="1">
        <v>31</v>
      </c>
      <c r="X53" s="2">
        <v>774</v>
      </c>
      <c r="Y53" s="2">
        <v>96.75</v>
      </c>
      <c r="Z53" s="2">
        <v>4.8375000000000004</v>
      </c>
      <c r="AA53" s="2">
        <v>35.837499999999999</v>
      </c>
      <c r="AB53" s="2">
        <v>36</v>
      </c>
      <c r="AC53" s="2"/>
      <c r="AD53" s="16">
        <v>1.1000000000000001</v>
      </c>
      <c r="AE53" s="16">
        <v>0.26</v>
      </c>
      <c r="AF53" s="20">
        <v>21.3</v>
      </c>
      <c r="AG53" s="1">
        <v>3445</v>
      </c>
      <c r="AH53" s="1">
        <v>21741</v>
      </c>
      <c r="AI53" s="1">
        <v>7434</v>
      </c>
      <c r="AJ53" s="1">
        <v>21845</v>
      </c>
      <c r="AK53" s="1">
        <v>13131</v>
      </c>
      <c r="AL53" s="1">
        <v>14342</v>
      </c>
      <c r="AM53" s="1"/>
      <c r="AN53" s="1"/>
      <c r="AO53" s="1"/>
      <c r="AP53" s="1"/>
      <c r="AQ53" s="1"/>
      <c r="AR53" s="1"/>
      <c r="AS53" s="1"/>
      <c r="AT53" s="1"/>
      <c r="AU53" s="1"/>
      <c r="AV53" s="1"/>
      <c r="AW53" s="1"/>
      <c r="AX53" s="1"/>
      <c r="AY53" s="1"/>
      <c r="AZ53" s="1"/>
      <c r="BA53" s="1"/>
      <c r="BB53" s="1">
        <v>42239</v>
      </c>
      <c r="BC53" s="1">
        <v>43054</v>
      </c>
      <c r="BD53" s="1">
        <v>115</v>
      </c>
      <c r="BE53" s="1">
        <v>458</v>
      </c>
      <c r="BF53" s="1">
        <v>2958</v>
      </c>
      <c r="BG53" s="1">
        <v>830</v>
      </c>
      <c r="BH53" s="1">
        <v>1812</v>
      </c>
      <c r="BI53" s="1">
        <f t="shared" si="0"/>
        <v>47954</v>
      </c>
      <c r="BJ53" s="1">
        <v>15120</v>
      </c>
      <c r="BK53" s="1">
        <v>766</v>
      </c>
      <c r="BL53" s="1"/>
      <c r="BM53" s="1"/>
      <c r="BN53" s="1"/>
      <c r="BO53" s="1"/>
      <c r="BP53" s="1"/>
      <c r="BQ53" s="1"/>
      <c r="BR53" s="1"/>
      <c r="BS53" s="1"/>
      <c r="BT53" s="20">
        <v>10.9</v>
      </c>
      <c r="BU53" s="20">
        <v>9.9</v>
      </c>
      <c r="BV53" s="44">
        <f t="shared" ref="BV53:BV84" si="1">(I53-I52)/I52</f>
        <v>0.19411764705882353</v>
      </c>
      <c r="BW53" s="44"/>
      <c r="BX53" s="44"/>
      <c r="BY53" s="44"/>
    </row>
    <row r="54" spans="1:77">
      <c r="A54" s="38">
        <v>1832</v>
      </c>
      <c r="B54" s="8"/>
      <c r="C54" s="1"/>
      <c r="D54" s="1"/>
      <c r="E54" s="1"/>
      <c r="F54" s="1"/>
      <c r="G54" s="1"/>
      <c r="H54" s="1"/>
      <c r="I54" s="6">
        <v>284</v>
      </c>
      <c r="J54" s="6">
        <v>209</v>
      </c>
      <c r="K54" s="6">
        <v>203</v>
      </c>
      <c r="L54" s="6">
        <v>100</v>
      </c>
      <c r="M54" s="6"/>
      <c r="N54" s="6"/>
      <c r="O54" s="6"/>
      <c r="P54" s="1">
        <v>1</v>
      </c>
      <c r="Q54" s="1">
        <v>1</v>
      </c>
      <c r="R54" s="1">
        <v>1</v>
      </c>
      <c r="S54" s="1"/>
      <c r="T54" s="1">
        <v>90</v>
      </c>
      <c r="U54" s="1">
        <v>90</v>
      </c>
      <c r="V54" s="1"/>
      <c r="W54" s="1">
        <v>31</v>
      </c>
      <c r="X54" s="2">
        <v>826</v>
      </c>
      <c r="Y54" s="2">
        <v>103.25</v>
      </c>
      <c r="Z54" s="2">
        <v>5.1624999999999996</v>
      </c>
      <c r="AA54" s="2">
        <v>36.162500000000001</v>
      </c>
      <c r="AB54" s="2">
        <v>36</v>
      </c>
      <c r="AC54" s="2"/>
      <c r="AD54" s="16">
        <v>1.08</v>
      </c>
      <c r="AE54" s="16">
        <v>0.27</v>
      </c>
      <c r="AF54" s="20">
        <v>20.8</v>
      </c>
      <c r="AG54" s="1">
        <v>3788</v>
      </c>
      <c r="AH54" s="1">
        <v>21028</v>
      </c>
      <c r="AI54" s="1">
        <v>7282</v>
      </c>
      <c r="AJ54" s="1">
        <v>21347</v>
      </c>
      <c r="AK54" s="1">
        <v>12942</v>
      </c>
      <c r="AL54" s="1">
        <v>14209</v>
      </c>
      <c r="AM54" s="1"/>
      <c r="AN54" s="1"/>
      <c r="AO54" s="1"/>
      <c r="AP54" s="1"/>
      <c r="AQ54" s="1"/>
      <c r="AR54" s="1"/>
      <c r="AS54" s="1"/>
      <c r="AT54" s="1"/>
      <c r="AU54" s="1"/>
      <c r="AV54" s="1"/>
      <c r="AW54" s="1"/>
      <c r="AX54" s="1"/>
      <c r="AY54" s="1"/>
      <c r="AZ54" s="1"/>
      <c r="BA54" s="1"/>
      <c r="BB54" s="1">
        <v>42393</v>
      </c>
      <c r="BC54" s="1">
        <v>43186</v>
      </c>
      <c r="BD54" s="1">
        <v>116</v>
      </c>
      <c r="BE54" s="1">
        <v>459</v>
      </c>
      <c r="BF54" s="1">
        <v>2885</v>
      </c>
      <c r="BG54" s="1">
        <v>879</v>
      </c>
      <c r="BH54" s="1">
        <v>1726</v>
      </c>
      <c r="BI54" s="1">
        <f t="shared" si="0"/>
        <v>47999</v>
      </c>
      <c r="BJ54" s="1">
        <v>15260</v>
      </c>
      <c r="BK54" s="1">
        <v>759</v>
      </c>
      <c r="BL54" s="1"/>
      <c r="BM54" s="1"/>
      <c r="BN54" s="1"/>
      <c r="BO54" s="1"/>
      <c r="BP54" s="1"/>
      <c r="BQ54" s="1"/>
      <c r="BR54" s="1"/>
      <c r="BS54" s="1"/>
      <c r="BT54" s="20">
        <v>10.1</v>
      </c>
      <c r="BU54" s="20">
        <v>-7.4</v>
      </c>
      <c r="BV54" s="44">
        <f t="shared" si="1"/>
        <v>0.39901477832512317</v>
      </c>
      <c r="BW54" s="44"/>
      <c r="BX54" s="44"/>
      <c r="BY54" s="44"/>
    </row>
    <row r="55" spans="1:77">
      <c r="A55" s="38">
        <v>1833</v>
      </c>
      <c r="B55" s="8"/>
      <c r="C55" s="1"/>
      <c r="D55" s="1"/>
      <c r="E55" s="1"/>
      <c r="F55" s="1"/>
      <c r="G55" s="1"/>
      <c r="H55" s="1"/>
      <c r="I55" s="6">
        <v>225</v>
      </c>
      <c r="J55" s="6">
        <v>250</v>
      </c>
      <c r="K55" s="6">
        <v>247</v>
      </c>
      <c r="L55" s="6">
        <v>172</v>
      </c>
      <c r="M55" s="6"/>
      <c r="N55" s="6"/>
      <c r="O55" s="6"/>
      <c r="P55" s="1">
        <v>0</v>
      </c>
      <c r="Q55" s="1"/>
      <c r="R55" s="1"/>
      <c r="S55" s="1"/>
      <c r="T55" s="1">
        <v>90</v>
      </c>
      <c r="U55" s="1">
        <v>90</v>
      </c>
      <c r="V55" s="1"/>
      <c r="W55" s="1">
        <v>31</v>
      </c>
      <c r="X55" s="2">
        <v>717</v>
      </c>
      <c r="Y55" s="2">
        <v>89.625</v>
      </c>
      <c r="Z55" s="2">
        <v>4.4812500000000002</v>
      </c>
      <c r="AA55" s="2">
        <v>35.481250000000003</v>
      </c>
      <c r="AB55" s="2">
        <v>35.5</v>
      </c>
      <c r="AC55" s="2"/>
      <c r="AD55" s="16">
        <v>1.07</v>
      </c>
      <c r="AE55" s="16">
        <v>0.25</v>
      </c>
      <c r="AF55" s="20">
        <v>21.5</v>
      </c>
      <c r="AG55" s="1">
        <v>4591</v>
      </c>
      <c r="AH55" s="1">
        <v>23248</v>
      </c>
      <c r="AI55" s="1">
        <v>7717</v>
      </c>
      <c r="AJ55" s="1">
        <v>21874</v>
      </c>
      <c r="AK55" s="1">
        <v>13398</v>
      </c>
      <c r="AL55" s="1">
        <v>14783</v>
      </c>
      <c r="AM55" s="1"/>
      <c r="AN55" s="1"/>
      <c r="AO55" s="1"/>
      <c r="AP55" s="1"/>
      <c r="AQ55" s="1"/>
      <c r="AR55" s="1"/>
      <c r="AS55" s="1"/>
      <c r="AT55" s="1"/>
      <c r="AU55" s="1"/>
      <c r="AV55" s="1"/>
      <c r="AW55" s="1"/>
      <c r="AX55" s="1"/>
      <c r="AY55" s="1"/>
      <c r="AZ55" s="1"/>
      <c r="BA55" s="1"/>
      <c r="BB55" s="1">
        <v>43660</v>
      </c>
      <c r="BC55" s="1">
        <v>44512</v>
      </c>
      <c r="BD55" s="1">
        <v>111</v>
      </c>
      <c r="BE55" s="1">
        <v>450</v>
      </c>
      <c r="BF55" s="1">
        <v>2986</v>
      </c>
      <c r="BG55" s="1">
        <v>895</v>
      </c>
      <c r="BH55" s="1">
        <v>1770</v>
      </c>
      <c r="BI55" s="1">
        <f t="shared" si="0"/>
        <v>49422</v>
      </c>
      <c r="BJ55" s="1">
        <v>15433</v>
      </c>
      <c r="BK55" s="1">
        <v>785</v>
      </c>
      <c r="BL55" s="1"/>
      <c r="BM55" s="1"/>
      <c r="BN55" s="1"/>
      <c r="BO55" s="1"/>
      <c r="BP55" s="1"/>
      <c r="BQ55" s="1"/>
      <c r="BR55" s="1"/>
      <c r="BS55" s="1"/>
      <c r="BT55" s="20">
        <v>9.5</v>
      </c>
      <c r="BU55" s="20">
        <v>-6.1</v>
      </c>
      <c r="BV55" s="44">
        <f t="shared" si="1"/>
        <v>-0.20774647887323944</v>
      </c>
      <c r="BW55" s="44"/>
      <c r="BX55" s="44"/>
      <c r="BY55" s="44"/>
    </row>
    <row r="56" spans="1:77">
      <c r="A56" s="38">
        <v>1834</v>
      </c>
      <c r="B56" s="8"/>
      <c r="C56" s="1"/>
      <c r="D56" s="1"/>
      <c r="E56" s="1"/>
      <c r="F56" s="1"/>
      <c r="G56" s="1"/>
      <c r="H56" s="1"/>
      <c r="I56" s="6">
        <v>314</v>
      </c>
      <c r="J56" s="6">
        <v>279</v>
      </c>
      <c r="K56" s="6">
        <v>270</v>
      </c>
      <c r="L56" s="6">
        <v>217</v>
      </c>
      <c r="M56" s="6"/>
      <c r="N56" s="6"/>
      <c r="O56" s="6"/>
      <c r="P56" s="1">
        <v>0</v>
      </c>
      <c r="Q56" s="1"/>
      <c r="R56" s="1"/>
      <c r="S56" s="1"/>
      <c r="T56" s="1">
        <v>90</v>
      </c>
      <c r="U56" s="1">
        <v>90</v>
      </c>
      <c r="V56" s="1"/>
      <c r="W56" s="1">
        <v>31</v>
      </c>
      <c r="X56" s="2">
        <v>722</v>
      </c>
      <c r="Y56" s="2">
        <v>90.25</v>
      </c>
      <c r="Z56" s="2">
        <v>4.5125000000000002</v>
      </c>
      <c r="AA56" s="2">
        <v>35.125</v>
      </c>
      <c r="AB56" s="2">
        <v>35</v>
      </c>
      <c r="AC56" s="2">
        <v>33.799999999999997</v>
      </c>
      <c r="AD56" s="16">
        <v>1.1299999999999999</v>
      </c>
      <c r="AE56" s="16">
        <v>0.26</v>
      </c>
      <c r="AF56" s="20">
        <v>23.1</v>
      </c>
      <c r="AG56" s="1">
        <v>4653</v>
      </c>
      <c r="AH56" s="1">
        <v>23216</v>
      </c>
      <c r="AI56" s="1">
        <v>7644</v>
      </c>
      <c r="AJ56" s="1">
        <v>23398</v>
      </c>
      <c r="AK56" s="1">
        <v>14472</v>
      </c>
      <c r="AL56" s="1">
        <v>16069</v>
      </c>
      <c r="AM56" s="1"/>
      <c r="AN56" s="1"/>
      <c r="AO56" s="1"/>
      <c r="AP56" s="1"/>
      <c r="AQ56" s="1"/>
      <c r="AR56" s="1"/>
      <c r="AS56" s="1"/>
      <c r="AT56" s="1"/>
      <c r="AU56" s="1"/>
      <c r="AV56" s="1"/>
      <c r="AW56" s="1"/>
      <c r="AX56" s="1"/>
      <c r="AY56" s="1"/>
      <c r="AZ56" s="1"/>
      <c r="BA56" s="1"/>
      <c r="BB56" s="1">
        <v>45082</v>
      </c>
      <c r="BC56" s="1">
        <v>45941</v>
      </c>
      <c r="BD56" s="1">
        <v>108</v>
      </c>
      <c r="BE56" s="1">
        <v>453</v>
      </c>
      <c r="BF56" s="1">
        <v>3019</v>
      </c>
      <c r="BG56" s="1">
        <v>1001</v>
      </c>
      <c r="BH56" s="1">
        <v>1756</v>
      </c>
      <c r="BI56" s="1">
        <f t="shared" si="0"/>
        <v>50966</v>
      </c>
      <c r="BJ56" s="1">
        <v>15656</v>
      </c>
      <c r="BK56" s="1">
        <v>962</v>
      </c>
      <c r="BL56" s="1"/>
      <c r="BM56" s="1"/>
      <c r="BN56" s="1"/>
      <c r="BO56" s="1"/>
      <c r="BP56" s="1"/>
      <c r="BQ56" s="1"/>
      <c r="BR56" s="1"/>
      <c r="BS56" s="1"/>
      <c r="BT56" s="20">
        <v>8.6999999999999993</v>
      </c>
      <c r="BU56" s="20">
        <v>-7.8</v>
      </c>
      <c r="BV56" s="44">
        <f t="shared" si="1"/>
        <v>0.39555555555555555</v>
      </c>
      <c r="BW56" s="44"/>
      <c r="BX56" s="44"/>
      <c r="BY56" s="44"/>
    </row>
    <row r="57" spans="1:77">
      <c r="A57" s="38">
        <v>1835</v>
      </c>
      <c r="B57" s="8"/>
      <c r="C57" s="1"/>
      <c r="D57" s="1"/>
      <c r="E57" s="1"/>
      <c r="F57" s="1"/>
      <c r="G57" s="1"/>
      <c r="H57" s="1"/>
      <c r="I57" s="6">
        <v>301</v>
      </c>
      <c r="J57" s="6">
        <v>284</v>
      </c>
      <c r="K57" s="6">
        <v>273</v>
      </c>
      <c r="L57" s="6">
        <v>202</v>
      </c>
      <c r="M57" s="6"/>
      <c r="N57" s="6"/>
      <c r="O57" s="6"/>
      <c r="P57" s="1">
        <v>0</v>
      </c>
      <c r="Q57" s="1"/>
      <c r="R57" s="1"/>
      <c r="S57" s="1"/>
      <c r="T57" s="1">
        <v>90</v>
      </c>
      <c r="U57" s="1">
        <v>90</v>
      </c>
      <c r="V57" s="1"/>
      <c r="W57" s="1">
        <v>31</v>
      </c>
      <c r="X57" s="2">
        <v>698</v>
      </c>
      <c r="Y57" s="2">
        <v>87.25</v>
      </c>
      <c r="Z57" s="2">
        <v>4.3624999999999998</v>
      </c>
      <c r="AA57" s="2">
        <v>35.362499999999997</v>
      </c>
      <c r="AB57" s="2">
        <v>35.5</v>
      </c>
      <c r="AC57" s="2"/>
      <c r="AD57" s="16">
        <v>1.17</v>
      </c>
      <c r="AE57" s="16">
        <v>0.25</v>
      </c>
      <c r="AF57" s="20">
        <v>23.4</v>
      </c>
      <c r="AG57" s="1">
        <v>4327</v>
      </c>
      <c r="AH57" s="1">
        <v>24628</v>
      </c>
      <c r="AI57" s="1">
        <v>7315</v>
      </c>
      <c r="AJ57" s="1">
        <v>24710</v>
      </c>
      <c r="AK57" s="1">
        <v>14927</v>
      </c>
      <c r="AL57" s="1">
        <v>16411</v>
      </c>
      <c r="AM57" s="1"/>
      <c r="AN57" s="1"/>
      <c r="AO57" s="1"/>
      <c r="AP57" s="1"/>
      <c r="AQ57" s="1"/>
      <c r="AR57" s="1"/>
      <c r="AS57" s="1"/>
      <c r="AT57" s="1"/>
      <c r="AU57" s="1"/>
      <c r="AV57" s="1"/>
      <c r="AW57" s="1"/>
      <c r="AX57" s="1"/>
      <c r="AY57" s="1"/>
      <c r="AZ57" s="1"/>
      <c r="BA57" s="1"/>
      <c r="BB57" s="1">
        <v>46639</v>
      </c>
      <c r="BC57" s="1">
        <v>47507</v>
      </c>
      <c r="BD57" s="1">
        <v>112</v>
      </c>
      <c r="BE57" s="1">
        <v>452</v>
      </c>
      <c r="BF57" s="1">
        <v>3043</v>
      </c>
      <c r="BG57" s="1">
        <v>1014</v>
      </c>
      <c r="BH57" s="1">
        <v>1734</v>
      </c>
      <c r="BI57" s="1">
        <f t="shared" si="0"/>
        <v>52542</v>
      </c>
      <c r="BJ57" s="1">
        <v>15721</v>
      </c>
      <c r="BK57" s="1">
        <v>974</v>
      </c>
      <c r="BL57" s="1"/>
      <c r="BM57" s="1"/>
      <c r="BN57" s="1"/>
      <c r="BO57" s="1"/>
      <c r="BP57" s="1"/>
      <c r="BQ57" s="1"/>
      <c r="BR57" s="1"/>
      <c r="BS57" s="1"/>
      <c r="BT57" s="20">
        <v>8.9</v>
      </c>
      <c r="BU57" s="20">
        <v>1.7</v>
      </c>
      <c r="BV57" s="44">
        <f t="shared" si="1"/>
        <v>-4.1401273885350316E-2</v>
      </c>
      <c r="BW57" s="44"/>
      <c r="BX57" s="44"/>
      <c r="BY57" s="44"/>
    </row>
    <row r="58" spans="1:77">
      <c r="A58" s="38">
        <v>1836</v>
      </c>
      <c r="B58" s="8"/>
      <c r="C58" s="1"/>
      <c r="D58" s="1"/>
      <c r="E58" s="1"/>
      <c r="F58" s="1"/>
      <c r="G58" s="1"/>
      <c r="H58" s="1"/>
      <c r="I58" s="6">
        <v>317</v>
      </c>
      <c r="J58" s="6">
        <v>261</v>
      </c>
      <c r="K58" s="6">
        <v>255</v>
      </c>
      <c r="L58" s="6">
        <v>161</v>
      </c>
      <c r="M58" s="6"/>
      <c r="N58" s="6"/>
      <c r="O58" s="6"/>
      <c r="P58" s="1">
        <v>0</v>
      </c>
      <c r="Q58" s="1"/>
      <c r="R58" s="1"/>
      <c r="S58" s="1"/>
      <c r="T58" s="1">
        <v>90</v>
      </c>
      <c r="U58" s="1">
        <v>90</v>
      </c>
      <c r="V58" s="1"/>
      <c r="W58" s="1">
        <v>31</v>
      </c>
      <c r="X58" s="2">
        <v>694</v>
      </c>
      <c r="Y58" s="2">
        <v>86.75</v>
      </c>
      <c r="Z58" s="2">
        <v>4.3375000000000004</v>
      </c>
      <c r="AA58" s="2">
        <v>35.337499999999999</v>
      </c>
      <c r="AB58" s="2">
        <v>35.5</v>
      </c>
      <c r="AC58" s="2"/>
      <c r="AD58" s="16">
        <v>1.23</v>
      </c>
      <c r="AE58" s="16">
        <v>0.27</v>
      </c>
      <c r="AF58" s="20">
        <v>24.1</v>
      </c>
      <c r="AG58" s="1">
        <v>5088</v>
      </c>
      <c r="AH58" s="1">
        <v>27205</v>
      </c>
      <c r="AI58" s="1">
        <v>7876</v>
      </c>
      <c r="AJ58" s="1">
        <v>26745</v>
      </c>
      <c r="AK58" s="1">
        <v>15461</v>
      </c>
      <c r="AL58" s="1">
        <v>17118</v>
      </c>
      <c r="AM58" s="1"/>
      <c r="AN58" s="1"/>
      <c r="AO58" s="1"/>
      <c r="AP58" s="1"/>
      <c r="AQ58" s="1"/>
      <c r="AR58" s="1"/>
      <c r="AS58" s="1"/>
      <c r="AT58" s="1"/>
      <c r="AU58" s="1"/>
      <c r="AV58" s="1"/>
      <c r="AW58" s="1"/>
      <c r="AX58" s="1"/>
      <c r="AY58" s="1"/>
      <c r="AZ58" s="1"/>
      <c r="BA58" s="1"/>
      <c r="BB58" s="1">
        <v>48190</v>
      </c>
      <c r="BC58" s="1">
        <v>49055</v>
      </c>
      <c r="BD58" s="1">
        <v>110</v>
      </c>
      <c r="BE58" s="1">
        <v>455</v>
      </c>
      <c r="BF58" s="1">
        <v>2911</v>
      </c>
      <c r="BG58" s="1">
        <v>994</v>
      </c>
      <c r="BH58" s="1">
        <v>1759</v>
      </c>
      <c r="BI58" s="1">
        <f t="shared" si="0"/>
        <v>53964</v>
      </c>
      <c r="BJ58" s="1">
        <v>16273</v>
      </c>
      <c r="BK58" s="1">
        <v>876</v>
      </c>
      <c r="BL58" s="1"/>
      <c r="BM58" s="1"/>
      <c r="BN58" s="1"/>
      <c r="BO58" s="1"/>
      <c r="BP58" s="1"/>
      <c r="BQ58" s="1"/>
      <c r="BR58" s="1"/>
      <c r="BS58" s="1"/>
      <c r="BT58" s="20">
        <v>9.9</v>
      </c>
      <c r="BU58" s="20">
        <v>11</v>
      </c>
      <c r="BV58" s="44">
        <f t="shared" si="1"/>
        <v>5.3156146179401995E-2</v>
      </c>
      <c r="BW58" s="44"/>
      <c r="BX58" s="44"/>
      <c r="BY58" s="44"/>
    </row>
    <row r="59" spans="1:77">
      <c r="A59" s="38">
        <v>1837</v>
      </c>
      <c r="B59" s="8"/>
      <c r="C59" s="1"/>
      <c r="D59" s="1"/>
      <c r="E59" s="1"/>
      <c r="F59" s="1"/>
      <c r="G59" s="1"/>
      <c r="H59" s="1"/>
      <c r="I59" s="6">
        <v>251</v>
      </c>
      <c r="J59" s="6">
        <v>207</v>
      </c>
      <c r="K59" s="6">
        <v>199</v>
      </c>
      <c r="L59" s="6">
        <v>121</v>
      </c>
      <c r="M59" s="6"/>
      <c r="N59" s="6"/>
      <c r="O59" s="6"/>
      <c r="P59" s="1">
        <v>0</v>
      </c>
      <c r="Q59" s="1"/>
      <c r="R59" s="1"/>
      <c r="S59" s="1"/>
      <c r="T59" s="1">
        <v>90</v>
      </c>
      <c r="U59" s="1">
        <v>90</v>
      </c>
      <c r="V59" s="1"/>
      <c r="W59" s="1">
        <v>31</v>
      </c>
      <c r="X59" s="2">
        <v>729</v>
      </c>
      <c r="Y59" s="2">
        <v>91.125</v>
      </c>
      <c r="Z59" s="2">
        <v>4.5562500000000004</v>
      </c>
      <c r="AA59" s="2">
        <v>35.556249999999999</v>
      </c>
      <c r="AB59" s="2">
        <v>35.5</v>
      </c>
      <c r="AC59" s="2"/>
      <c r="AD59" s="16">
        <v>1.1200000000000001</v>
      </c>
      <c r="AE59" s="16">
        <v>0.25</v>
      </c>
      <c r="AF59" s="20">
        <v>22.5</v>
      </c>
      <c r="AG59" s="1">
        <v>4614</v>
      </c>
      <c r="AH59" s="1">
        <v>24608</v>
      </c>
      <c r="AI59" s="1">
        <v>7134</v>
      </c>
      <c r="AJ59" s="1">
        <v>24494</v>
      </c>
      <c r="AK59" s="1">
        <v>14630</v>
      </c>
      <c r="AL59" s="1">
        <v>16122</v>
      </c>
      <c r="AM59" s="1"/>
      <c r="AN59" s="1"/>
      <c r="AO59" s="1"/>
      <c r="AP59" s="1"/>
      <c r="AQ59" s="1"/>
      <c r="AR59" s="1"/>
      <c r="AS59" s="1"/>
      <c r="AT59" s="1"/>
      <c r="AU59" s="1"/>
      <c r="AV59" s="1"/>
      <c r="AW59" s="1"/>
      <c r="AX59" s="1"/>
      <c r="AY59" s="1"/>
      <c r="AZ59" s="1"/>
      <c r="BA59" s="1"/>
      <c r="BB59" s="1">
        <v>47880</v>
      </c>
      <c r="BC59" s="1">
        <v>48651</v>
      </c>
      <c r="BD59" s="1">
        <v>118</v>
      </c>
      <c r="BE59" s="1">
        <v>462</v>
      </c>
      <c r="BF59" s="1">
        <v>2968</v>
      </c>
      <c r="BG59" s="1">
        <v>979</v>
      </c>
      <c r="BH59" s="1">
        <v>1716</v>
      </c>
      <c r="BI59" s="1">
        <f t="shared" si="0"/>
        <v>53661</v>
      </c>
      <c r="BJ59" s="1">
        <v>15045</v>
      </c>
      <c r="BK59" s="1">
        <v>871</v>
      </c>
      <c r="BL59" s="1"/>
      <c r="BM59" s="1"/>
      <c r="BN59" s="1"/>
      <c r="BO59" s="1"/>
      <c r="BP59" s="1"/>
      <c r="BQ59" s="1"/>
      <c r="BR59" s="1"/>
      <c r="BS59" s="1"/>
      <c r="BT59" s="20">
        <v>10.1</v>
      </c>
      <c r="BU59" s="20">
        <v>2.5</v>
      </c>
      <c r="BV59" s="44">
        <f t="shared" si="1"/>
        <v>-0.20820189274447951</v>
      </c>
      <c r="BW59" s="44"/>
      <c r="BX59" s="44"/>
      <c r="BY59" s="44"/>
    </row>
    <row r="60" spans="1:77">
      <c r="A60" s="38">
        <v>1838</v>
      </c>
      <c r="B60" s="8"/>
      <c r="C60" s="1"/>
      <c r="D60" s="1"/>
      <c r="E60" s="1"/>
      <c r="F60" s="1"/>
      <c r="G60" s="1"/>
      <c r="H60" s="1"/>
      <c r="I60" s="6">
        <v>190</v>
      </c>
      <c r="J60" s="6">
        <v>183</v>
      </c>
      <c r="K60" s="6">
        <v>177</v>
      </c>
      <c r="L60" s="6">
        <v>120</v>
      </c>
      <c r="M60" s="6"/>
      <c r="N60" s="6"/>
      <c r="O60" s="6"/>
      <c r="P60" s="1">
        <v>0</v>
      </c>
      <c r="Q60" s="1"/>
      <c r="R60" s="1"/>
      <c r="S60" s="1"/>
      <c r="T60" s="1">
        <v>90</v>
      </c>
      <c r="U60" s="1">
        <v>90</v>
      </c>
      <c r="V60" s="1"/>
      <c r="W60" s="1">
        <v>31</v>
      </c>
      <c r="X60" s="2">
        <v>697</v>
      </c>
      <c r="Y60" s="2">
        <v>87.125</v>
      </c>
      <c r="Z60" s="2">
        <v>4.3562500000000002</v>
      </c>
      <c r="AA60" s="2">
        <v>35.356250000000003</v>
      </c>
      <c r="AB60" s="2">
        <v>35.5</v>
      </c>
      <c r="AC60" s="2"/>
      <c r="AD60" s="16">
        <v>1.19</v>
      </c>
      <c r="AE60" s="16">
        <v>0.27</v>
      </c>
      <c r="AF60" s="20">
        <v>22.3</v>
      </c>
      <c r="AG60" s="1">
        <v>5776</v>
      </c>
      <c r="AH60" s="1">
        <v>25888</v>
      </c>
      <c r="AI60" s="1">
        <v>7930</v>
      </c>
      <c r="AJ60" s="1">
        <v>26487</v>
      </c>
      <c r="AK60" s="1">
        <v>14636</v>
      </c>
      <c r="AL60" s="1">
        <v>16162</v>
      </c>
      <c r="AM60" s="1"/>
      <c r="AN60" s="1"/>
      <c r="AO60" s="1"/>
      <c r="AP60" s="1"/>
      <c r="AQ60" s="1"/>
      <c r="AR60" s="1"/>
      <c r="AS60" s="1"/>
      <c r="AT60" s="1"/>
      <c r="AU60" s="1"/>
      <c r="AV60" s="1"/>
      <c r="AW60" s="1"/>
      <c r="AX60" s="1"/>
      <c r="AY60" s="1"/>
      <c r="AZ60" s="1"/>
      <c r="BA60" s="1"/>
      <c r="BB60" s="1">
        <v>48472</v>
      </c>
      <c r="BC60" s="1">
        <v>49228</v>
      </c>
      <c r="BD60" s="1">
        <v>112</v>
      </c>
      <c r="BE60" s="1">
        <v>451</v>
      </c>
      <c r="BF60" s="1">
        <v>2966</v>
      </c>
      <c r="BG60" s="1">
        <v>950</v>
      </c>
      <c r="BH60" s="1">
        <v>1732</v>
      </c>
      <c r="BI60" s="1">
        <f t="shared" si="0"/>
        <v>54232</v>
      </c>
      <c r="BJ60" s="1">
        <v>15603</v>
      </c>
      <c r="BK60" s="1">
        <v>882</v>
      </c>
      <c r="BL60" s="1"/>
      <c r="BM60" s="1"/>
      <c r="BN60" s="1"/>
      <c r="BO60" s="1"/>
      <c r="BP60" s="1"/>
      <c r="BQ60" s="1"/>
      <c r="BR60" s="1"/>
      <c r="BS60" s="1"/>
      <c r="BT60" s="20">
        <v>10.199999999999999</v>
      </c>
      <c r="BU60" s="20">
        <v>0.7</v>
      </c>
      <c r="BV60" s="44">
        <f t="shared" si="1"/>
        <v>-0.24302788844621515</v>
      </c>
      <c r="BW60" s="44"/>
      <c r="BX60" s="44"/>
      <c r="BY60" s="44"/>
    </row>
    <row r="61" spans="1:77">
      <c r="A61" s="38">
        <v>1839</v>
      </c>
      <c r="B61" s="8"/>
      <c r="C61" s="1"/>
      <c r="D61" s="1"/>
      <c r="E61" s="1"/>
      <c r="F61" s="1"/>
      <c r="G61" s="1"/>
      <c r="H61" s="1"/>
      <c r="I61" s="6">
        <v>148</v>
      </c>
      <c r="J61" s="6">
        <v>153</v>
      </c>
      <c r="K61" s="6">
        <v>135</v>
      </c>
      <c r="L61" s="6">
        <v>103</v>
      </c>
      <c r="M61" s="6"/>
      <c r="N61" s="6"/>
      <c r="O61" s="6"/>
      <c r="P61" s="1">
        <v>0</v>
      </c>
      <c r="Q61" s="1"/>
      <c r="R61" s="1"/>
      <c r="S61" s="1"/>
      <c r="T61" s="1">
        <v>90</v>
      </c>
      <c r="U61" s="1">
        <v>90</v>
      </c>
      <c r="V61" s="1"/>
      <c r="W61" s="1">
        <v>31</v>
      </c>
      <c r="X61" s="2">
        <v>706</v>
      </c>
      <c r="Y61" s="2">
        <v>88.25</v>
      </c>
      <c r="Z61" s="2">
        <v>4.4124999999999996</v>
      </c>
      <c r="AA61" s="2">
        <v>35.412500000000001</v>
      </c>
      <c r="AB61" s="2">
        <v>35.5</v>
      </c>
      <c r="AC61" s="2">
        <v>35.4</v>
      </c>
      <c r="AD61" s="16">
        <v>1.1100000000000001</v>
      </c>
      <c r="AE61" s="16">
        <v>0.27</v>
      </c>
      <c r="AF61" s="20">
        <v>22.3</v>
      </c>
      <c r="AG61" s="1">
        <v>5686</v>
      </c>
      <c r="AH61" s="1">
        <v>25812</v>
      </c>
      <c r="AI61" s="1">
        <v>8187</v>
      </c>
      <c r="AJ61" s="1">
        <v>25191</v>
      </c>
      <c r="AK61" s="1">
        <v>14908</v>
      </c>
      <c r="AL61" s="1">
        <v>16330</v>
      </c>
      <c r="AM61" s="1"/>
      <c r="AN61" s="1"/>
      <c r="AO61" s="1"/>
      <c r="AP61" s="1"/>
      <c r="AQ61" s="1"/>
      <c r="AR61" s="1"/>
      <c r="AS61" s="1"/>
      <c r="AT61" s="1"/>
      <c r="AU61" s="1"/>
      <c r="AV61" s="1"/>
      <c r="AW61" s="1"/>
      <c r="AX61" s="1"/>
      <c r="AY61" s="1"/>
      <c r="AZ61" s="1"/>
      <c r="BA61" s="1"/>
      <c r="BB61" s="1">
        <v>47254</v>
      </c>
      <c r="BC61" s="1">
        <v>47926</v>
      </c>
      <c r="BD61" s="1">
        <v>114</v>
      </c>
      <c r="BE61" s="1">
        <v>449</v>
      </c>
      <c r="BF61" s="1">
        <v>2963</v>
      </c>
      <c r="BG61" s="1">
        <v>991</v>
      </c>
      <c r="BH61" s="1">
        <v>1797</v>
      </c>
      <c r="BI61" s="1">
        <f t="shared" si="0"/>
        <v>53119</v>
      </c>
      <c r="BJ61" s="1">
        <v>15323</v>
      </c>
      <c r="BK61" s="1">
        <v>885</v>
      </c>
      <c r="BL61" s="1"/>
      <c r="BM61" s="1"/>
      <c r="BN61" s="1"/>
      <c r="BO61" s="1"/>
      <c r="BP61" s="1"/>
      <c r="BQ61" s="1"/>
      <c r="BR61" s="1"/>
      <c r="BS61" s="1"/>
      <c r="BT61" s="20">
        <v>10.9</v>
      </c>
      <c r="BU61" s="20">
        <v>7.3</v>
      </c>
      <c r="BV61" s="44">
        <f t="shared" si="1"/>
        <v>-0.22105263157894736</v>
      </c>
      <c r="BW61" s="44"/>
      <c r="BX61" s="44"/>
      <c r="BY61" s="44"/>
    </row>
    <row r="62" spans="1:77">
      <c r="A62" s="38">
        <v>1840</v>
      </c>
      <c r="B62" s="8"/>
      <c r="C62" s="1"/>
      <c r="D62" s="1"/>
      <c r="E62" s="1"/>
      <c r="F62" s="1"/>
      <c r="G62" s="1"/>
      <c r="H62" s="1"/>
      <c r="I62" s="6">
        <v>121</v>
      </c>
      <c r="J62" s="6">
        <v>126</v>
      </c>
      <c r="K62" s="6">
        <v>120</v>
      </c>
      <c r="L62" s="6">
        <v>86</v>
      </c>
      <c r="M62" s="6"/>
      <c r="N62" s="6"/>
      <c r="O62" s="6"/>
      <c r="P62" s="1">
        <v>0</v>
      </c>
      <c r="Q62" s="1"/>
      <c r="R62" s="1"/>
      <c r="S62" s="1"/>
      <c r="T62" s="1">
        <v>90</v>
      </c>
      <c r="U62" s="1">
        <v>94</v>
      </c>
      <c r="V62" s="1"/>
      <c r="W62" s="1">
        <v>31</v>
      </c>
      <c r="X62" s="2">
        <v>510</v>
      </c>
      <c r="Y62" s="2">
        <v>63.75</v>
      </c>
      <c r="Z62" s="2">
        <v>3.1875</v>
      </c>
      <c r="AA62" s="2">
        <v>34.1875</v>
      </c>
      <c r="AB62" s="2">
        <v>34</v>
      </c>
      <c r="AC62" s="2"/>
      <c r="AD62" s="16">
        <v>0.97</v>
      </c>
      <c r="AE62" s="16">
        <v>0.25</v>
      </c>
      <c r="AF62" s="20">
        <v>21.4</v>
      </c>
      <c r="AG62" s="1">
        <v>5918</v>
      </c>
      <c r="AH62" s="1">
        <v>22021</v>
      </c>
      <c r="AI62" s="1">
        <v>8278</v>
      </c>
      <c r="AJ62" s="1">
        <v>21859</v>
      </c>
      <c r="AK62" s="1">
        <v>14803</v>
      </c>
      <c r="AL62" s="1">
        <v>15941</v>
      </c>
      <c r="AM62" s="1"/>
      <c r="AN62" s="1"/>
      <c r="AO62" s="1"/>
      <c r="AP62" s="1"/>
      <c r="AQ62" s="1"/>
      <c r="AR62" s="1"/>
      <c r="AS62" s="1"/>
      <c r="AT62" s="1"/>
      <c r="AU62" s="1"/>
      <c r="AV62" s="1"/>
      <c r="AW62" s="1"/>
      <c r="AX62" s="1"/>
      <c r="AY62" s="1"/>
      <c r="AZ62" s="1"/>
      <c r="BA62" s="1"/>
      <c r="BB62" s="1">
        <v>45728</v>
      </c>
      <c r="BC62" s="1">
        <v>46336</v>
      </c>
      <c r="BD62" s="1">
        <v>106</v>
      </c>
      <c r="BE62" s="1">
        <v>433</v>
      </c>
      <c r="BF62" s="1">
        <v>2922</v>
      </c>
      <c r="BG62" s="1">
        <v>954</v>
      </c>
      <c r="BH62" s="1">
        <v>1793</v>
      </c>
      <c r="BI62" s="1">
        <f t="shared" si="0"/>
        <v>51503</v>
      </c>
      <c r="BJ62" s="1">
        <v>14781</v>
      </c>
      <c r="BK62" s="1">
        <v>904</v>
      </c>
      <c r="BL62" s="1"/>
      <c r="BM62" s="1"/>
      <c r="BN62" s="1"/>
      <c r="BO62" s="1"/>
      <c r="BP62" s="1"/>
      <c r="BQ62" s="1"/>
      <c r="BR62" s="1"/>
      <c r="BS62" s="1"/>
      <c r="BT62" s="20">
        <v>11.1</v>
      </c>
      <c r="BU62" s="20">
        <v>1.8</v>
      </c>
      <c r="BV62" s="44">
        <f t="shared" si="1"/>
        <v>-0.18243243243243243</v>
      </c>
      <c r="BW62" s="44"/>
      <c r="BX62" s="44"/>
      <c r="BY62" s="44"/>
    </row>
    <row r="63" spans="1:77">
      <c r="A63" s="38">
        <v>1841</v>
      </c>
      <c r="B63" s="8"/>
      <c r="C63" s="1"/>
      <c r="D63" s="1"/>
      <c r="E63" s="1"/>
      <c r="F63" s="1"/>
      <c r="G63" s="1"/>
      <c r="H63" s="1"/>
      <c r="I63" s="6">
        <v>160</v>
      </c>
      <c r="J63" s="6">
        <v>150</v>
      </c>
      <c r="K63" s="6">
        <v>147</v>
      </c>
      <c r="L63" s="6">
        <v>108</v>
      </c>
      <c r="M63" s="6"/>
      <c r="N63" s="6"/>
      <c r="O63" s="6"/>
      <c r="P63" s="1">
        <v>0</v>
      </c>
      <c r="Q63" s="1"/>
      <c r="R63" s="1"/>
      <c r="S63" s="1"/>
      <c r="T63" s="1">
        <v>94</v>
      </c>
      <c r="U63" s="1">
        <v>94</v>
      </c>
      <c r="V63" s="1"/>
      <c r="W63" s="1">
        <v>31</v>
      </c>
      <c r="X63" s="2">
        <v>780</v>
      </c>
      <c r="Y63" s="2">
        <v>97.5</v>
      </c>
      <c r="Z63" s="2">
        <v>4.875</v>
      </c>
      <c r="AA63" s="2">
        <v>35.875</v>
      </c>
      <c r="AB63" s="2">
        <v>36</v>
      </c>
      <c r="AC63" s="2"/>
      <c r="AD63" s="16">
        <v>0.9</v>
      </c>
      <c r="AE63" s="16">
        <v>0.23</v>
      </c>
      <c r="AF63" s="20">
        <v>19.600000000000001</v>
      </c>
      <c r="AG63" s="1">
        <v>5919</v>
      </c>
      <c r="AH63" s="1">
        <v>20783</v>
      </c>
      <c r="AI63" s="1">
        <v>8167</v>
      </c>
      <c r="AJ63" s="1">
        <v>20642</v>
      </c>
      <c r="AK63" s="1">
        <v>13730</v>
      </c>
      <c r="AL63" s="1">
        <v>14703</v>
      </c>
      <c r="AM63" s="1"/>
      <c r="AN63" s="1"/>
      <c r="AO63" s="1"/>
      <c r="AP63" s="1"/>
      <c r="AQ63" s="1"/>
      <c r="AR63" s="1"/>
      <c r="AS63" s="1"/>
      <c r="AT63" s="1"/>
      <c r="AU63" s="1"/>
      <c r="AV63" s="1"/>
      <c r="AW63" s="1"/>
      <c r="AX63" s="1"/>
      <c r="AY63" s="1"/>
      <c r="AZ63" s="1"/>
      <c r="BA63" s="1"/>
      <c r="BB63" s="1">
        <v>44218</v>
      </c>
      <c r="BC63" s="1">
        <v>44762</v>
      </c>
      <c r="BD63" s="1">
        <v>73</v>
      </c>
      <c r="BE63" s="1">
        <v>369</v>
      </c>
      <c r="BF63" s="1">
        <v>2885</v>
      </c>
      <c r="BG63" s="1">
        <v>1017</v>
      </c>
      <c r="BH63" s="1">
        <v>1750</v>
      </c>
      <c r="BI63" s="1">
        <f t="shared" si="0"/>
        <v>49943</v>
      </c>
      <c r="BJ63" s="1">
        <v>14846</v>
      </c>
      <c r="BK63" s="1">
        <v>887</v>
      </c>
      <c r="BL63" s="1"/>
      <c r="BM63" s="1"/>
      <c r="BN63" s="1"/>
      <c r="BO63" s="1"/>
      <c r="BP63" s="1"/>
      <c r="BQ63" s="1"/>
      <c r="BR63" s="1"/>
      <c r="BS63" s="1"/>
      <c r="BT63" s="20">
        <v>10.9</v>
      </c>
      <c r="BU63" s="20">
        <v>-2.2999999999999998</v>
      </c>
      <c r="BV63" s="44">
        <f t="shared" si="1"/>
        <v>0.32231404958677684</v>
      </c>
      <c r="BW63" s="44"/>
      <c r="BX63" s="44"/>
      <c r="BY63" s="44"/>
    </row>
    <row r="64" spans="1:77">
      <c r="A64" s="38">
        <v>1842</v>
      </c>
      <c r="B64" s="8"/>
      <c r="C64" s="1"/>
      <c r="D64" s="1"/>
      <c r="E64" s="1"/>
      <c r="F64" s="1"/>
      <c r="G64" s="1"/>
      <c r="H64" s="1"/>
      <c r="I64" s="6">
        <v>180</v>
      </c>
      <c r="J64" s="6">
        <v>192</v>
      </c>
      <c r="K64" s="6">
        <v>179</v>
      </c>
      <c r="L64" s="6">
        <v>121</v>
      </c>
      <c r="M64" s="6"/>
      <c r="N64" s="6"/>
      <c r="O64" s="6"/>
      <c r="P64" s="1">
        <v>0</v>
      </c>
      <c r="Q64" s="1"/>
      <c r="R64" s="1"/>
      <c r="S64" s="1"/>
      <c r="T64" s="1">
        <v>94</v>
      </c>
      <c r="U64" s="1">
        <v>94</v>
      </c>
      <c r="V64" s="1"/>
      <c r="W64" s="1"/>
      <c r="X64" s="2">
        <v>696</v>
      </c>
      <c r="Y64" s="2">
        <v>87</v>
      </c>
      <c r="Z64" s="2">
        <v>4.3499999999999996</v>
      </c>
      <c r="AA64" s="2">
        <v>35.35</v>
      </c>
      <c r="AB64" s="2">
        <v>35.5</v>
      </c>
      <c r="AC64" s="2"/>
      <c r="AD64" s="16">
        <v>0.82</v>
      </c>
      <c r="AE64" s="16">
        <v>0.18</v>
      </c>
      <c r="AF64" s="20">
        <v>19</v>
      </c>
      <c r="AG64" s="1">
        <v>6008</v>
      </c>
      <c r="AH64" s="1">
        <v>18983</v>
      </c>
      <c r="AI64" s="1">
        <v>7956</v>
      </c>
      <c r="AJ64" s="1">
        <v>18842</v>
      </c>
      <c r="AK64" s="1">
        <v>13434</v>
      </c>
      <c r="AL64" s="1">
        <v>14353</v>
      </c>
      <c r="AM64" s="1"/>
      <c r="AN64" s="1"/>
      <c r="AO64" s="1"/>
      <c r="AP64" s="1"/>
      <c r="AQ64" s="1"/>
      <c r="AR64" s="1"/>
      <c r="AS64" s="1"/>
      <c r="AT64" s="1"/>
      <c r="AU64" s="1"/>
      <c r="AV64" s="1"/>
      <c r="AW64" s="1"/>
      <c r="AX64" s="1"/>
      <c r="AY64" s="1"/>
      <c r="AZ64" s="1"/>
      <c r="BA64" s="1"/>
      <c r="BB64" s="1">
        <v>43356</v>
      </c>
      <c r="BC64" s="1">
        <v>43868</v>
      </c>
      <c r="BD64" s="1">
        <v>97</v>
      </c>
      <c r="BE64" s="1">
        <v>374</v>
      </c>
      <c r="BF64" s="1">
        <v>2778</v>
      </c>
      <c r="BG64" s="1">
        <v>997</v>
      </c>
      <c r="BH64" s="1">
        <v>1682</v>
      </c>
      <c r="BI64" s="1">
        <f t="shared" si="0"/>
        <v>48910</v>
      </c>
      <c r="BJ64" s="1">
        <v>13309</v>
      </c>
      <c r="BK64" s="1">
        <v>865</v>
      </c>
      <c r="BL64" s="1"/>
      <c r="BM64" s="1"/>
      <c r="BN64" s="1"/>
      <c r="BO64" s="1"/>
      <c r="BP64" s="1"/>
      <c r="BQ64" s="1"/>
      <c r="BR64" s="1"/>
      <c r="BS64" s="1"/>
      <c r="BT64" s="20">
        <v>10</v>
      </c>
      <c r="BU64" s="20">
        <v>-7.6</v>
      </c>
      <c r="BV64" s="44">
        <f t="shared" si="1"/>
        <v>0.125</v>
      </c>
      <c r="BW64" s="44"/>
      <c r="BX64" s="44"/>
      <c r="BY64" s="44"/>
    </row>
    <row r="65" spans="1:77">
      <c r="A65" s="38">
        <v>1843</v>
      </c>
      <c r="B65" s="8"/>
      <c r="C65" s="1"/>
      <c r="D65" s="1"/>
      <c r="E65" s="1"/>
      <c r="F65" s="1"/>
      <c r="G65" s="1"/>
      <c r="H65" s="1"/>
      <c r="I65" s="6">
        <v>204</v>
      </c>
      <c r="J65" s="6">
        <v>192</v>
      </c>
      <c r="K65" s="6">
        <v>179</v>
      </c>
      <c r="L65" s="6">
        <v>148</v>
      </c>
      <c r="M65" s="6"/>
      <c r="N65" s="6"/>
      <c r="O65" s="6"/>
      <c r="P65" s="1">
        <v>0</v>
      </c>
      <c r="Q65" s="1"/>
      <c r="R65" s="1"/>
      <c r="S65" s="1"/>
      <c r="T65" s="1">
        <v>94</v>
      </c>
      <c r="U65" s="1">
        <v>94</v>
      </c>
      <c r="V65" s="1"/>
      <c r="W65" s="1"/>
      <c r="X65" s="2">
        <v>640</v>
      </c>
      <c r="Y65" s="2">
        <v>80</v>
      </c>
      <c r="Z65" s="2">
        <v>4</v>
      </c>
      <c r="AA65" s="2">
        <v>35</v>
      </c>
      <c r="AB65" s="2">
        <v>35</v>
      </c>
      <c r="AC65" s="2"/>
      <c r="AD65" s="16">
        <v>0.81</v>
      </c>
      <c r="AE65" s="16">
        <v>0.22</v>
      </c>
      <c r="AF65" s="20">
        <v>18.600000000000001</v>
      </c>
      <c r="AG65" s="1">
        <v>5801</v>
      </c>
      <c r="AH65" s="1">
        <v>19001</v>
      </c>
      <c r="AI65" s="1">
        <v>7724</v>
      </c>
      <c r="AJ65" s="1">
        <v>18864</v>
      </c>
      <c r="AK65" s="1">
        <v>13344</v>
      </c>
      <c r="AL65" s="1">
        <v>14265</v>
      </c>
      <c r="AM65" s="1"/>
      <c r="AN65" s="1"/>
      <c r="AO65" s="1"/>
      <c r="AP65" s="1"/>
      <c r="AQ65" s="1"/>
      <c r="AR65" s="1"/>
      <c r="AS65" s="1"/>
      <c r="AT65" s="1"/>
      <c r="AU65" s="1"/>
      <c r="AV65" s="1"/>
      <c r="AW65" s="1"/>
      <c r="AX65" s="1"/>
      <c r="AY65" s="1"/>
      <c r="AZ65" s="1"/>
      <c r="BA65" s="1"/>
      <c r="BB65" s="1">
        <v>43864</v>
      </c>
      <c r="BC65" s="1">
        <v>44384</v>
      </c>
      <c r="BD65" s="1">
        <v>95</v>
      </c>
      <c r="BE65" s="1">
        <v>371</v>
      </c>
      <c r="BF65" s="1">
        <v>2724</v>
      </c>
      <c r="BG65" s="1">
        <v>1041</v>
      </c>
      <c r="BH65" s="1">
        <v>1726</v>
      </c>
      <c r="BI65" s="1">
        <f t="shared" si="0"/>
        <v>49450</v>
      </c>
      <c r="BJ65" s="1">
        <v>13755</v>
      </c>
      <c r="BK65" s="1">
        <v>869</v>
      </c>
      <c r="BL65" s="1"/>
      <c r="BM65" s="1"/>
      <c r="BN65" s="1"/>
      <c r="BO65" s="1"/>
      <c r="BP65" s="1"/>
      <c r="BQ65" s="1"/>
      <c r="BR65" s="1"/>
      <c r="BS65" s="1"/>
      <c r="BT65" s="20">
        <v>8.9</v>
      </c>
      <c r="BU65" s="20">
        <v>-11.3</v>
      </c>
      <c r="BV65" s="44">
        <f t="shared" si="1"/>
        <v>0.13333333333333333</v>
      </c>
      <c r="BW65" s="44"/>
      <c r="BX65" s="44"/>
      <c r="BY65" s="44"/>
    </row>
    <row r="66" spans="1:77">
      <c r="A66" s="38">
        <v>1844</v>
      </c>
      <c r="B66" s="8"/>
      <c r="C66" s="1"/>
      <c r="D66" s="1"/>
      <c r="E66" s="1"/>
      <c r="F66" s="1"/>
      <c r="G66" s="1"/>
      <c r="H66" s="1"/>
      <c r="I66" s="6">
        <v>213</v>
      </c>
      <c r="J66" s="6">
        <v>212</v>
      </c>
      <c r="K66" s="6">
        <v>201</v>
      </c>
      <c r="L66" s="6">
        <v>161</v>
      </c>
      <c r="M66" s="6"/>
      <c r="N66" s="6"/>
      <c r="O66" s="6"/>
      <c r="P66" s="1">
        <v>0</v>
      </c>
      <c r="Q66" s="1"/>
      <c r="R66" s="1"/>
      <c r="S66" s="1"/>
      <c r="T66" s="1">
        <v>94</v>
      </c>
      <c r="U66" s="1">
        <v>94</v>
      </c>
      <c r="V66" s="1"/>
      <c r="W66" s="1"/>
      <c r="X66" s="2">
        <v>681</v>
      </c>
      <c r="Y66" s="2">
        <v>85.125</v>
      </c>
      <c r="Z66" s="2">
        <v>4.2562499999999996</v>
      </c>
      <c r="AA66" s="2">
        <v>35.256250000000001</v>
      </c>
      <c r="AB66" s="2">
        <v>35.5</v>
      </c>
      <c r="AC66" s="2">
        <v>30.5</v>
      </c>
      <c r="AD66" s="16">
        <v>0.87</v>
      </c>
      <c r="AE66" s="16">
        <v>0.25</v>
      </c>
      <c r="AF66" s="20">
        <v>19.100000000000001</v>
      </c>
      <c r="AG66" s="1">
        <v>5434</v>
      </c>
      <c r="AH66" s="1">
        <v>20633</v>
      </c>
      <c r="AI66" s="1">
        <v>8234</v>
      </c>
      <c r="AJ66" s="1">
        <v>20609</v>
      </c>
      <c r="AK66" s="1">
        <v>13809</v>
      </c>
      <c r="AL66" s="1">
        <v>14805</v>
      </c>
      <c r="AM66" s="1"/>
      <c r="AN66" s="1"/>
      <c r="AO66" s="1"/>
      <c r="AP66" s="1"/>
      <c r="AQ66" s="1"/>
      <c r="AR66" s="1"/>
      <c r="AS66" s="1"/>
      <c r="AT66" s="1"/>
      <c r="AU66" s="1"/>
      <c r="AV66" s="1"/>
      <c r="AW66" s="1"/>
      <c r="AX66" s="1"/>
      <c r="AY66" s="1"/>
      <c r="AZ66" s="1"/>
      <c r="BA66" s="1"/>
      <c r="BB66" s="1">
        <v>43473</v>
      </c>
      <c r="BC66" s="1">
        <v>43987</v>
      </c>
      <c r="BD66" s="1">
        <v>95</v>
      </c>
      <c r="BE66" s="1">
        <v>365</v>
      </c>
      <c r="BF66" s="1">
        <v>2755</v>
      </c>
      <c r="BG66" s="1">
        <v>1021</v>
      </c>
      <c r="BH66" s="1">
        <v>1698</v>
      </c>
      <c r="BI66" s="1">
        <f t="shared" si="0"/>
        <v>49042</v>
      </c>
      <c r="BJ66" s="1">
        <v>14390</v>
      </c>
      <c r="BK66" s="1">
        <v>880</v>
      </c>
      <c r="BL66" s="1"/>
      <c r="BM66" s="1"/>
      <c r="BN66" s="1"/>
      <c r="BO66" s="1"/>
      <c r="BP66" s="1"/>
      <c r="BQ66" s="1"/>
      <c r="BR66" s="1"/>
      <c r="BS66" s="1"/>
      <c r="BT66" s="20">
        <v>8.9</v>
      </c>
      <c r="BU66" s="20">
        <v>-0.1</v>
      </c>
      <c r="BV66" s="44">
        <f t="shared" si="1"/>
        <v>4.4117647058823532E-2</v>
      </c>
      <c r="BW66" s="44"/>
      <c r="BX66" s="44"/>
      <c r="BY66" s="44"/>
    </row>
    <row r="67" spans="1:77">
      <c r="A67" s="38">
        <v>1845</v>
      </c>
      <c r="B67" s="8"/>
      <c r="C67" s="1"/>
      <c r="D67" s="1"/>
      <c r="E67" s="1"/>
      <c r="F67" s="1"/>
      <c r="G67" s="1"/>
      <c r="H67" s="1"/>
      <c r="I67" s="6">
        <v>183</v>
      </c>
      <c r="J67" s="6">
        <v>176</v>
      </c>
      <c r="K67" s="6">
        <v>159</v>
      </c>
      <c r="L67" s="6">
        <v>139</v>
      </c>
      <c r="M67" s="6"/>
      <c r="N67" s="6"/>
      <c r="O67" s="6"/>
      <c r="P67" s="1">
        <v>0</v>
      </c>
      <c r="Q67" s="1"/>
      <c r="R67" s="1"/>
      <c r="S67" s="1"/>
      <c r="T67" s="1">
        <v>94</v>
      </c>
      <c r="U67" s="1">
        <v>94</v>
      </c>
      <c r="V67" s="1"/>
      <c r="W67" s="1"/>
      <c r="X67" s="2">
        <v>759</v>
      </c>
      <c r="Y67" s="2">
        <v>94.875</v>
      </c>
      <c r="Z67" s="2">
        <v>4.7437500000000004</v>
      </c>
      <c r="AA67" s="2">
        <v>35.743749999999999</v>
      </c>
      <c r="AB67" s="2">
        <v>35.5</v>
      </c>
      <c r="AC67" s="2"/>
      <c r="AD67" s="16">
        <v>0.96</v>
      </c>
      <c r="AE67" s="16">
        <v>0.24</v>
      </c>
      <c r="AF67" s="20">
        <v>19.2</v>
      </c>
      <c r="AG67" s="1">
        <v>5867</v>
      </c>
      <c r="AH67" s="1">
        <v>23683</v>
      </c>
      <c r="AI67" s="1">
        <v>9076</v>
      </c>
      <c r="AJ67" s="1">
        <v>23123</v>
      </c>
      <c r="AK67" s="1">
        <v>13863</v>
      </c>
      <c r="AL67" s="1">
        <v>14996</v>
      </c>
      <c r="AM67" s="1"/>
      <c r="AN67" s="1"/>
      <c r="AO67" s="1"/>
      <c r="AP67" s="1"/>
      <c r="AQ67" s="1"/>
      <c r="AR67" s="1"/>
      <c r="AS67" s="1"/>
      <c r="AT67" s="1"/>
      <c r="AU67" s="1"/>
      <c r="AV67" s="1"/>
      <c r="AW67" s="1"/>
      <c r="AX67" s="1"/>
      <c r="AY67" s="1"/>
      <c r="AZ67" s="1"/>
      <c r="BA67" s="1"/>
      <c r="BB67" s="1">
        <v>42820</v>
      </c>
      <c r="BC67" s="1">
        <v>43305</v>
      </c>
      <c r="BD67" s="1">
        <v>90</v>
      </c>
      <c r="BE67" s="1">
        <v>365</v>
      </c>
      <c r="BF67" s="1">
        <v>2719</v>
      </c>
      <c r="BG67" s="1">
        <v>975</v>
      </c>
      <c r="BH67" s="1">
        <v>1613</v>
      </c>
      <c r="BI67" s="1">
        <f t="shared" si="0"/>
        <v>48217</v>
      </c>
      <c r="BJ67" s="1">
        <v>15240</v>
      </c>
      <c r="BK67" s="1">
        <v>895</v>
      </c>
      <c r="BL67" s="1"/>
      <c r="BM67" s="1"/>
      <c r="BN67" s="1"/>
      <c r="BO67" s="1"/>
      <c r="BP67" s="1"/>
      <c r="BQ67" s="1"/>
      <c r="BR67" s="1"/>
      <c r="BS67" s="1"/>
      <c r="BT67" s="20">
        <v>9.3000000000000007</v>
      </c>
      <c r="BU67" s="20">
        <v>4.9000000000000004</v>
      </c>
      <c r="BV67" s="44">
        <f t="shared" si="1"/>
        <v>-0.14084507042253522</v>
      </c>
      <c r="BW67" s="44"/>
      <c r="BX67" s="44"/>
      <c r="BY67" s="44"/>
    </row>
    <row r="68" spans="1:77">
      <c r="A68" s="38">
        <v>1846</v>
      </c>
      <c r="B68" s="8"/>
      <c r="C68" s="1"/>
      <c r="D68" s="1"/>
      <c r="E68" s="1"/>
      <c r="F68" s="1"/>
      <c r="G68" s="1"/>
      <c r="H68" s="1"/>
      <c r="I68" s="6">
        <v>157</v>
      </c>
      <c r="J68" s="6">
        <v>164</v>
      </c>
      <c r="K68" s="6">
        <v>145</v>
      </c>
      <c r="L68" s="6">
        <v>117</v>
      </c>
      <c r="M68" s="6"/>
      <c r="N68" s="6"/>
      <c r="O68" s="6"/>
      <c r="P68" s="1">
        <v>0</v>
      </c>
      <c r="Q68" s="1"/>
      <c r="R68" s="1"/>
      <c r="S68" s="1"/>
      <c r="T68" s="1">
        <v>94</v>
      </c>
      <c r="U68" s="1">
        <v>94</v>
      </c>
      <c r="V68" s="1"/>
      <c r="W68" s="1"/>
      <c r="X68" s="2">
        <v>699</v>
      </c>
      <c r="Y68" s="2">
        <v>87.375</v>
      </c>
      <c r="Z68" s="2">
        <v>4.3687500000000004</v>
      </c>
      <c r="AA68" s="2">
        <v>35.368749999999999</v>
      </c>
      <c r="AB68" s="2">
        <v>35.5</v>
      </c>
      <c r="AC68" s="2"/>
      <c r="AD68" s="16">
        <v>1.01</v>
      </c>
      <c r="AE68" s="16">
        <v>0.24</v>
      </c>
      <c r="AF68" s="20">
        <v>20.7</v>
      </c>
      <c r="AG68" s="1">
        <v>5625</v>
      </c>
      <c r="AH68" s="1">
        <v>24019</v>
      </c>
      <c r="AI68" s="1">
        <v>9180</v>
      </c>
      <c r="AJ68" s="1">
        <v>24107</v>
      </c>
      <c r="AK68" s="1">
        <v>15041</v>
      </c>
      <c r="AL68" s="1">
        <v>16306</v>
      </c>
      <c r="AM68" s="1"/>
      <c r="AN68" s="1"/>
      <c r="AO68" s="1"/>
      <c r="AP68" s="1"/>
      <c r="AQ68" s="1"/>
      <c r="AR68" s="1"/>
      <c r="AS68" s="1"/>
      <c r="AT68" s="1"/>
      <c r="AU68" s="1"/>
      <c r="AV68" s="1"/>
      <c r="AW68" s="1"/>
      <c r="AX68" s="1"/>
      <c r="AY68" s="1"/>
      <c r="AZ68" s="1"/>
      <c r="BA68" s="1"/>
      <c r="BB68" s="1">
        <v>42941</v>
      </c>
      <c r="BC68" s="1">
        <v>43418</v>
      </c>
      <c r="BD68" s="1">
        <v>94</v>
      </c>
      <c r="BE68" s="1">
        <v>377</v>
      </c>
      <c r="BF68" s="1">
        <v>2713</v>
      </c>
      <c r="BG68" s="1">
        <v>1028</v>
      </c>
      <c r="BH68" s="1">
        <v>1574</v>
      </c>
      <c r="BI68" s="1">
        <f t="shared" si="0"/>
        <v>48350</v>
      </c>
      <c r="BJ68" s="1">
        <v>15793</v>
      </c>
      <c r="BK68" s="1">
        <v>905</v>
      </c>
      <c r="BL68" s="1"/>
      <c r="BM68" s="1"/>
      <c r="BN68" s="1"/>
      <c r="BO68" s="1"/>
      <c r="BP68" s="1"/>
      <c r="BQ68" s="1"/>
      <c r="BR68" s="1"/>
      <c r="BS68" s="1"/>
      <c r="BT68" s="20">
        <v>9.6999999999999993</v>
      </c>
      <c r="BU68" s="20">
        <v>4</v>
      </c>
      <c r="BV68" s="44">
        <f t="shared" si="1"/>
        <v>-0.14207650273224043</v>
      </c>
      <c r="BW68" s="44"/>
      <c r="BX68" s="44"/>
      <c r="BY68" s="44"/>
    </row>
    <row r="69" spans="1:77">
      <c r="A69" s="38">
        <v>1847</v>
      </c>
      <c r="B69" s="8"/>
      <c r="C69" s="1"/>
      <c r="D69" s="1"/>
      <c r="E69" s="1"/>
      <c r="F69" s="1"/>
      <c r="G69" s="1"/>
      <c r="H69" s="1"/>
      <c r="I69" s="6">
        <v>178</v>
      </c>
      <c r="J69" s="6">
        <v>201</v>
      </c>
      <c r="K69" s="6">
        <v>176</v>
      </c>
      <c r="L69" s="6">
        <v>141</v>
      </c>
      <c r="M69" s="6"/>
      <c r="N69" s="6"/>
      <c r="O69" s="6"/>
      <c r="P69" s="1">
        <v>0</v>
      </c>
      <c r="Q69" s="1"/>
      <c r="R69" s="1"/>
      <c r="S69" s="1"/>
      <c r="T69" s="1">
        <v>94</v>
      </c>
      <c r="U69" s="1">
        <v>94</v>
      </c>
      <c r="V69" s="1"/>
      <c r="W69" s="1"/>
      <c r="X69" s="2">
        <v>790</v>
      </c>
      <c r="Y69" s="2">
        <v>98.75</v>
      </c>
      <c r="Z69" s="2">
        <v>4.9375</v>
      </c>
      <c r="AA69" s="2">
        <v>35.9375</v>
      </c>
      <c r="AB69" s="2">
        <v>36</v>
      </c>
      <c r="AC69" s="2"/>
      <c r="AD69" s="16">
        <v>0.92</v>
      </c>
      <c r="AE69" s="16">
        <v>0.22</v>
      </c>
      <c r="AF69" s="20">
        <v>18.8</v>
      </c>
      <c r="AG69" s="1">
        <v>5357</v>
      </c>
      <c r="AH69" s="1">
        <v>19637</v>
      </c>
      <c r="AI69" s="1">
        <v>8409</v>
      </c>
      <c r="AJ69" s="1">
        <v>20640</v>
      </c>
      <c r="AK69" s="1">
        <v>13749</v>
      </c>
      <c r="AL69" s="1">
        <v>14809</v>
      </c>
      <c r="AM69" s="1"/>
      <c r="AN69" s="1"/>
      <c r="AO69" s="1"/>
      <c r="AP69" s="1"/>
      <c r="AQ69" s="1"/>
      <c r="AR69" s="1"/>
      <c r="AS69" s="1"/>
      <c r="AT69" s="1"/>
      <c r="AU69" s="1"/>
      <c r="AV69" s="1"/>
      <c r="AW69" s="1"/>
      <c r="AX69" s="1"/>
      <c r="AY69" s="1"/>
      <c r="AZ69" s="1"/>
      <c r="BA69" s="1"/>
      <c r="BB69" s="1">
        <v>42063</v>
      </c>
      <c r="BC69" s="1">
        <v>42490</v>
      </c>
      <c r="BD69" s="1">
        <v>93</v>
      </c>
      <c r="BE69" s="1">
        <v>367</v>
      </c>
      <c r="BF69" s="1">
        <v>2706</v>
      </c>
      <c r="BG69" s="1">
        <v>1032</v>
      </c>
      <c r="BH69" s="1">
        <v>1553</v>
      </c>
      <c r="BI69" s="1">
        <f t="shared" si="0"/>
        <v>47447</v>
      </c>
      <c r="BJ69" s="1">
        <v>14290</v>
      </c>
      <c r="BK69" s="1">
        <v>898</v>
      </c>
      <c r="BL69" s="1"/>
      <c r="BM69" s="1"/>
      <c r="BN69" s="1"/>
      <c r="BO69" s="1"/>
      <c r="BP69" s="1"/>
      <c r="BQ69" s="1"/>
      <c r="BR69" s="1"/>
      <c r="BS69" s="1"/>
      <c r="BT69" s="20">
        <v>10.9</v>
      </c>
      <c r="BU69" s="20">
        <v>12</v>
      </c>
      <c r="BV69" s="44">
        <f t="shared" si="1"/>
        <v>0.13375796178343949</v>
      </c>
      <c r="BW69" s="44"/>
      <c r="BX69" s="44"/>
      <c r="BY69" s="44"/>
    </row>
    <row r="70" spans="1:77">
      <c r="A70" s="38">
        <v>1848</v>
      </c>
      <c r="B70" s="8"/>
      <c r="C70" s="1"/>
      <c r="D70" s="1"/>
      <c r="E70" s="1"/>
      <c r="F70" s="1"/>
      <c r="G70" s="1"/>
      <c r="H70" s="1"/>
      <c r="I70" s="6">
        <v>273</v>
      </c>
      <c r="J70" s="6">
        <v>305</v>
      </c>
      <c r="K70" s="6">
        <v>287</v>
      </c>
      <c r="L70" s="6">
        <v>242</v>
      </c>
      <c r="M70" s="6"/>
      <c r="N70" s="6"/>
      <c r="O70" s="6"/>
      <c r="P70" s="1">
        <v>0</v>
      </c>
      <c r="Q70" s="1"/>
      <c r="R70" s="1"/>
      <c r="S70" s="1"/>
      <c r="T70" s="1">
        <v>94</v>
      </c>
      <c r="U70" s="1">
        <v>94</v>
      </c>
      <c r="V70" s="1"/>
      <c r="W70" s="1"/>
      <c r="X70" s="2">
        <v>749</v>
      </c>
      <c r="Y70" s="2">
        <v>93.625</v>
      </c>
      <c r="Z70" s="2">
        <v>4.6812500000000004</v>
      </c>
      <c r="AA70" s="2">
        <v>35.681249999999999</v>
      </c>
      <c r="AB70" s="2">
        <v>35.5</v>
      </c>
      <c r="AC70" s="2"/>
      <c r="AD70" s="16">
        <v>0.97</v>
      </c>
      <c r="AE70" s="16">
        <v>0.22</v>
      </c>
      <c r="AF70" s="20">
        <v>19</v>
      </c>
      <c r="AG70" s="1">
        <v>5503</v>
      </c>
      <c r="AH70" s="1">
        <v>23230</v>
      </c>
      <c r="AI70" s="1">
        <v>8581</v>
      </c>
      <c r="AJ70" s="1">
        <v>22202</v>
      </c>
      <c r="AK70" s="1">
        <v>13772</v>
      </c>
      <c r="AL70" s="1">
        <v>14852</v>
      </c>
      <c r="AM70" s="1"/>
      <c r="AN70" s="1"/>
      <c r="AO70" s="1"/>
      <c r="AP70" s="1"/>
      <c r="AQ70" s="1"/>
      <c r="AR70" s="1"/>
      <c r="AS70" s="1"/>
      <c r="AT70" s="1"/>
      <c r="AU70" s="1"/>
      <c r="AV70" s="1"/>
      <c r="AW70" s="1"/>
      <c r="AX70" s="1"/>
      <c r="AY70" s="1"/>
      <c r="AZ70" s="1"/>
      <c r="BA70" s="1"/>
      <c r="BB70" s="1">
        <v>42382</v>
      </c>
      <c r="BC70" s="1">
        <v>42817</v>
      </c>
      <c r="BD70" s="1">
        <v>90</v>
      </c>
      <c r="BE70" s="1">
        <v>361</v>
      </c>
      <c r="BF70" s="1">
        <v>2627</v>
      </c>
      <c r="BG70" s="1">
        <v>985</v>
      </c>
      <c r="BH70" s="1">
        <v>1485</v>
      </c>
      <c r="BI70" s="1">
        <f t="shared" si="0"/>
        <v>47569</v>
      </c>
      <c r="BJ70" s="1">
        <v>15188</v>
      </c>
      <c r="BK70" s="1">
        <v>904</v>
      </c>
      <c r="BL70" s="1"/>
      <c r="BM70" s="1"/>
      <c r="BN70" s="1"/>
      <c r="BO70" s="1"/>
      <c r="BP70" s="1"/>
      <c r="BQ70" s="1"/>
      <c r="BR70" s="1"/>
      <c r="BS70" s="1"/>
      <c r="BT70" s="20">
        <v>9.5</v>
      </c>
      <c r="BU70" s="20">
        <v>-12.1</v>
      </c>
      <c r="BV70" s="44">
        <f t="shared" si="1"/>
        <v>0.5337078651685393</v>
      </c>
      <c r="BW70" s="44"/>
      <c r="BX70" s="44"/>
      <c r="BY70" s="44"/>
    </row>
    <row r="71" spans="1:77">
      <c r="A71" s="38">
        <v>1849</v>
      </c>
      <c r="B71" s="8"/>
      <c r="C71" s="1"/>
      <c r="D71" s="1"/>
      <c r="E71" s="1"/>
      <c r="F71" s="1"/>
      <c r="G71" s="1"/>
      <c r="H71" s="1"/>
      <c r="I71" s="6">
        <v>480</v>
      </c>
      <c r="J71" s="6">
        <v>505</v>
      </c>
      <c r="K71" s="6">
        <v>487</v>
      </c>
      <c r="L71" s="6">
        <v>382</v>
      </c>
      <c r="M71" s="6"/>
      <c r="N71" s="6"/>
      <c r="O71" s="6"/>
      <c r="P71" s="1">
        <v>0</v>
      </c>
      <c r="Q71" s="1"/>
      <c r="R71" s="1"/>
      <c r="S71" s="1"/>
      <c r="T71" s="1">
        <v>94</v>
      </c>
      <c r="U71" s="1">
        <v>94</v>
      </c>
      <c r="V71" s="1"/>
      <c r="W71" s="1"/>
      <c r="X71" s="2">
        <v>696</v>
      </c>
      <c r="Y71" s="2">
        <v>87</v>
      </c>
      <c r="Z71" s="2">
        <v>4.3499999999999996</v>
      </c>
      <c r="AA71" s="2">
        <v>35.35</v>
      </c>
      <c r="AB71" s="2">
        <v>35.5</v>
      </c>
      <c r="AC71" s="2">
        <v>29.2</v>
      </c>
      <c r="AD71" s="16">
        <v>1.02</v>
      </c>
      <c r="AE71" s="16">
        <v>0.23</v>
      </c>
      <c r="AF71" s="20">
        <v>19.2</v>
      </c>
      <c r="AG71" s="1">
        <v>5573</v>
      </c>
      <c r="AH71" s="1">
        <v>24775</v>
      </c>
      <c r="AI71" s="1">
        <v>9054</v>
      </c>
      <c r="AJ71" s="1">
        <v>22962</v>
      </c>
      <c r="AK71" s="1">
        <v>13871</v>
      </c>
      <c r="AL71" s="1">
        <v>14911</v>
      </c>
      <c r="AM71" s="1"/>
      <c r="AN71" s="1"/>
      <c r="AO71" s="1"/>
      <c r="AP71" s="1"/>
      <c r="AQ71" s="1"/>
      <c r="AR71" s="1"/>
      <c r="AS71" s="1"/>
      <c r="AT71" s="1"/>
      <c r="AU71" s="1"/>
      <c r="AV71" s="1"/>
      <c r="AW71" s="1"/>
      <c r="AX71" s="1"/>
      <c r="AY71" s="1"/>
      <c r="AZ71" s="1"/>
      <c r="BA71" s="1"/>
      <c r="BB71" s="1">
        <v>42903</v>
      </c>
      <c r="BC71" s="1">
        <v>43343</v>
      </c>
      <c r="BD71" s="1">
        <v>85</v>
      </c>
      <c r="BE71" s="1">
        <v>348</v>
      </c>
      <c r="BF71" s="1">
        <v>2665</v>
      </c>
      <c r="BG71" s="1">
        <v>1137</v>
      </c>
      <c r="BH71" s="1">
        <v>1475</v>
      </c>
      <c r="BI71" s="1">
        <f t="shared" si="0"/>
        <v>48265</v>
      </c>
      <c r="BJ71" s="1">
        <v>15451</v>
      </c>
      <c r="BK71" s="1">
        <v>905</v>
      </c>
      <c r="BL71" s="1"/>
      <c r="BM71" s="1"/>
      <c r="BN71" s="1"/>
      <c r="BO71" s="1"/>
      <c r="BP71" s="1"/>
      <c r="BQ71" s="1"/>
      <c r="BR71" s="1"/>
      <c r="BS71" s="1"/>
      <c r="BT71" s="20">
        <v>8.9</v>
      </c>
      <c r="BU71" s="20">
        <v>-6.3</v>
      </c>
      <c r="BV71" s="44">
        <f t="shared" si="1"/>
        <v>0.75824175824175821</v>
      </c>
      <c r="BW71" s="44"/>
      <c r="BX71" s="44"/>
      <c r="BY71" s="44"/>
    </row>
    <row r="72" spans="1:77">
      <c r="A72" s="38">
        <v>1850</v>
      </c>
      <c r="B72" s="8"/>
      <c r="C72" s="1"/>
      <c r="D72" s="1"/>
      <c r="E72" s="1"/>
      <c r="F72" s="1"/>
      <c r="G72" s="1"/>
      <c r="H72" s="1"/>
      <c r="I72" s="6">
        <v>551</v>
      </c>
      <c r="J72" s="6">
        <v>605</v>
      </c>
      <c r="K72" s="6">
        <v>538</v>
      </c>
      <c r="L72" s="6">
        <v>443</v>
      </c>
      <c r="M72" s="6"/>
      <c r="N72" s="6"/>
      <c r="O72" s="6"/>
      <c r="P72" s="1">
        <v>0</v>
      </c>
      <c r="Q72" s="1"/>
      <c r="R72" s="1"/>
      <c r="S72" s="1"/>
      <c r="T72" s="1">
        <v>94</v>
      </c>
      <c r="U72" s="1">
        <v>94</v>
      </c>
      <c r="V72" s="1"/>
      <c r="W72" s="1"/>
      <c r="X72" s="2">
        <v>692</v>
      </c>
      <c r="Y72" s="2">
        <v>86.5</v>
      </c>
      <c r="Z72" s="2">
        <v>4.3250000000000002</v>
      </c>
      <c r="AA72" s="2">
        <v>35.325000000000003</v>
      </c>
      <c r="AB72" s="2">
        <v>35.5</v>
      </c>
      <c r="AC72" s="2"/>
      <c r="AD72" s="16">
        <v>1.04</v>
      </c>
      <c r="AE72" s="16">
        <v>0.23</v>
      </c>
      <c r="AF72" s="20">
        <v>19.600000000000001</v>
      </c>
      <c r="AG72" s="1">
        <v>5913</v>
      </c>
      <c r="AH72" s="1">
        <v>25845</v>
      </c>
      <c r="AI72" s="1">
        <v>9332</v>
      </c>
      <c r="AJ72" s="1">
        <v>23863</v>
      </c>
      <c r="AK72" s="1">
        <v>14110</v>
      </c>
      <c r="AL72" s="1">
        <v>15169</v>
      </c>
      <c r="AM72" s="1"/>
      <c r="AN72" s="1"/>
      <c r="AO72" s="1"/>
      <c r="AP72" s="1"/>
      <c r="AQ72" s="1"/>
      <c r="AR72" s="1"/>
      <c r="AS72" s="1"/>
      <c r="AT72" s="1"/>
      <c r="AU72" s="1"/>
      <c r="AV72" s="1"/>
      <c r="AW72" s="1"/>
      <c r="AX72" s="1"/>
      <c r="AY72" s="1"/>
      <c r="AZ72" s="1"/>
      <c r="BA72" s="1"/>
      <c r="BB72" s="1">
        <v>43900</v>
      </c>
      <c r="BC72" s="1">
        <v>44320</v>
      </c>
      <c r="BD72" s="1">
        <v>86</v>
      </c>
      <c r="BE72" s="1">
        <v>340</v>
      </c>
      <c r="BF72" s="1">
        <v>2710</v>
      </c>
      <c r="BG72" s="1">
        <v>1162</v>
      </c>
      <c r="BH72" s="1">
        <v>1493</v>
      </c>
      <c r="BI72" s="1">
        <f t="shared" si="0"/>
        <v>49351</v>
      </c>
      <c r="BJ72" s="1">
        <v>16076</v>
      </c>
      <c r="BK72" s="1">
        <v>927</v>
      </c>
      <c r="BL72" s="1"/>
      <c r="BM72" s="1"/>
      <c r="BN72" s="1"/>
      <c r="BO72" s="1"/>
      <c r="BP72" s="1"/>
      <c r="BQ72" s="1"/>
      <c r="BR72" s="1"/>
      <c r="BS72" s="1"/>
      <c r="BT72" s="20">
        <v>8.4</v>
      </c>
      <c r="BU72" s="20">
        <v>-6.4</v>
      </c>
      <c r="BV72" s="44">
        <f t="shared" si="1"/>
        <v>0.14791666666666667</v>
      </c>
      <c r="BW72" s="44"/>
      <c r="BX72" s="44"/>
      <c r="BY72" s="44"/>
    </row>
    <row r="73" spans="1:77">
      <c r="A73" s="38">
        <v>1851</v>
      </c>
      <c r="B73" s="8"/>
      <c r="C73" s="1"/>
      <c r="D73" s="1"/>
      <c r="E73" s="1"/>
      <c r="F73" s="1"/>
      <c r="G73" s="1"/>
      <c r="H73" s="1"/>
      <c r="I73" s="6">
        <v>486</v>
      </c>
      <c r="J73" s="6">
        <v>527</v>
      </c>
      <c r="K73" s="6">
        <v>468</v>
      </c>
      <c r="L73" s="6">
        <v>387</v>
      </c>
      <c r="M73" s="6"/>
      <c r="N73" s="6"/>
      <c r="O73" s="6"/>
      <c r="P73" s="1">
        <v>0</v>
      </c>
      <c r="Q73" s="1"/>
      <c r="R73" s="1"/>
      <c r="S73" s="1"/>
      <c r="T73" s="1">
        <v>94</v>
      </c>
      <c r="U73" s="1">
        <v>94</v>
      </c>
      <c r="V73" s="1"/>
      <c r="W73" s="1"/>
      <c r="X73" s="2">
        <v>597</v>
      </c>
      <c r="Y73" s="2">
        <v>74.625</v>
      </c>
      <c r="Z73" s="2">
        <v>3.7312500000000002</v>
      </c>
      <c r="AA73" s="2">
        <v>34.731250000000003</v>
      </c>
      <c r="AB73" s="2">
        <v>34.5</v>
      </c>
      <c r="AC73" s="2"/>
      <c r="AD73" s="16">
        <v>1.05</v>
      </c>
      <c r="AE73" s="16">
        <v>0.23</v>
      </c>
      <c r="AF73" s="20">
        <v>21</v>
      </c>
      <c r="AG73" s="1">
        <v>6127</v>
      </c>
      <c r="AH73" s="1">
        <v>24544</v>
      </c>
      <c r="AI73" s="1">
        <v>9595</v>
      </c>
      <c r="AJ73" s="1">
        <v>23977</v>
      </c>
      <c r="AK73" s="1">
        <v>15018</v>
      </c>
      <c r="AL73" s="1">
        <v>16188</v>
      </c>
      <c r="AM73" s="1"/>
      <c r="AN73" s="1"/>
      <c r="AO73" s="1"/>
      <c r="AP73" s="1"/>
      <c r="AQ73" s="1"/>
      <c r="AR73" s="1"/>
      <c r="AS73" s="1"/>
      <c r="AT73" s="1"/>
      <c r="AU73" s="1"/>
      <c r="AV73" s="1"/>
      <c r="AW73" s="1"/>
      <c r="AX73" s="1"/>
      <c r="AY73" s="1"/>
      <c r="AZ73" s="1"/>
      <c r="BA73" s="1"/>
      <c r="BB73" s="1">
        <v>44937</v>
      </c>
      <c r="BC73" s="1">
        <v>45352</v>
      </c>
      <c r="BD73" s="1">
        <v>86</v>
      </c>
      <c r="BE73" s="1">
        <v>340</v>
      </c>
      <c r="BF73" s="1">
        <v>2773</v>
      </c>
      <c r="BG73" s="1">
        <v>1217</v>
      </c>
      <c r="BH73" s="1">
        <v>1487</v>
      </c>
      <c r="BI73" s="1">
        <f t="shared" si="0"/>
        <v>50500</v>
      </c>
      <c r="BJ73" s="1">
        <v>15606</v>
      </c>
      <c r="BK73" s="1">
        <v>943</v>
      </c>
      <c r="BL73" s="1"/>
      <c r="BM73" s="1"/>
      <c r="BN73" s="1"/>
      <c r="BO73" s="1"/>
      <c r="BP73" s="1"/>
      <c r="BQ73" s="1"/>
      <c r="BR73" s="1"/>
      <c r="BS73" s="1"/>
      <c r="BT73" s="20">
        <v>8.1</v>
      </c>
      <c r="BU73" s="20">
        <v>-3</v>
      </c>
      <c r="BV73" s="44">
        <f t="shared" si="1"/>
        <v>-0.11796733212341198</v>
      </c>
      <c r="BW73" s="44"/>
      <c r="BX73" s="44"/>
      <c r="BY73" s="44"/>
    </row>
    <row r="74" spans="1:77">
      <c r="A74" s="38">
        <v>1852</v>
      </c>
      <c r="B74" s="8"/>
      <c r="C74" s="1"/>
      <c r="D74" s="1"/>
      <c r="E74" s="1"/>
      <c r="F74" s="1"/>
      <c r="G74" s="1"/>
      <c r="H74" s="1"/>
      <c r="I74" s="6">
        <v>509</v>
      </c>
      <c r="J74" s="6">
        <v>490</v>
      </c>
      <c r="K74" s="6">
        <v>459</v>
      </c>
      <c r="L74" s="6">
        <v>393</v>
      </c>
      <c r="M74" s="6"/>
      <c r="N74" s="6"/>
      <c r="O74" s="6"/>
      <c r="P74" s="1">
        <v>0</v>
      </c>
      <c r="Q74" s="1"/>
      <c r="R74" s="1"/>
      <c r="S74" s="1"/>
      <c r="T74" s="1">
        <v>94</v>
      </c>
      <c r="U74" s="1">
        <v>94</v>
      </c>
      <c r="V74" s="1"/>
      <c r="W74" s="1"/>
      <c r="X74" s="2">
        <v>645</v>
      </c>
      <c r="Y74" s="2">
        <v>80.625</v>
      </c>
      <c r="Z74" s="2">
        <v>4.03125</v>
      </c>
      <c r="AA74" s="2">
        <v>35.03125</v>
      </c>
      <c r="AB74" s="2">
        <v>35</v>
      </c>
      <c r="AC74" s="2"/>
      <c r="AD74" s="16">
        <v>1.1000000000000001</v>
      </c>
      <c r="AE74" s="16">
        <v>0.23</v>
      </c>
      <c r="AF74" s="20">
        <v>21.3</v>
      </c>
      <c r="AG74" s="1">
        <v>6363</v>
      </c>
      <c r="AH74" s="1">
        <v>24423</v>
      </c>
      <c r="AI74" s="1">
        <v>9821</v>
      </c>
      <c r="AJ74" s="1">
        <v>25201</v>
      </c>
      <c r="AK74" s="1">
        <v>15330</v>
      </c>
      <c r="AL74" s="1">
        <v>16529</v>
      </c>
      <c r="AM74" s="1"/>
      <c r="AN74" s="1"/>
      <c r="AO74" s="1"/>
      <c r="AP74" s="1"/>
      <c r="AQ74" s="1"/>
      <c r="AR74" s="1"/>
      <c r="AS74" s="1"/>
      <c r="AT74" s="1"/>
      <c r="AU74" s="1"/>
      <c r="AV74" s="1"/>
      <c r="AW74" s="1"/>
      <c r="AX74" s="1"/>
      <c r="AY74" s="1"/>
      <c r="AZ74" s="1"/>
      <c r="BA74" s="1"/>
      <c r="BB74" s="1">
        <v>45281</v>
      </c>
      <c r="BC74" s="1">
        <v>45673</v>
      </c>
      <c r="BD74" s="1">
        <v>85</v>
      </c>
      <c r="BE74" s="1">
        <v>324</v>
      </c>
      <c r="BF74" s="1">
        <v>2793</v>
      </c>
      <c r="BG74" s="1">
        <v>1254</v>
      </c>
      <c r="BH74" s="1">
        <v>1469</v>
      </c>
      <c r="BI74" s="1">
        <f t="shared" si="0"/>
        <v>50882</v>
      </c>
      <c r="BJ74" s="1">
        <v>16374</v>
      </c>
      <c r="BK74" s="1">
        <v>965</v>
      </c>
      <c r="BL74" s="1"/>
      <c r="BM74" s="1"/>
      <c r="BN74" s="1"/>
      <c r="BO74" s="1"/>
      <c r="BP74" s="1"/>
      <c r="BQ74" s="1"/>
      <c r="BR74" s="1"/>
      <c r="BS74" s="1"/>
      <c r="BT74" s="20">
        <v>8.1</v>
      </c>
      <c r="BU74" s="20"/>
      <c r="BV74" s="44">
        <f t="shared" si="1"/>
        <v>4.7325102880658436E-2</v>
      </c>
      <c r="BW74" s="44"/>
      <c r="BX74" s="44"/>
      <c r="BY74" s="44"/>
    </row>
    <row r="75" spans="1:77">
      <c r="A75" s="38">
        <v>1853</v>
      </c>
      <c r="B75" s="8"/>
      <c r="C75" s="1"/>
      <c r="D75" s="1"/>
      <c r="E75" s="1"/>
      <c r="F75" s="1"/>
      <c r="G75" s="1"/>
      <c r="H75" s="1"/>
      <c r="I75" s="6">
        <v>288</v>
      </c>
      <c r="J75" s="6">
        <v>303</v>
      </c>
      <c r="K75" s="6">
        <v>271</v>
      </c>
      <c r="L75" s="6">
        <v>225</v>
      </c>
      <c r="M75" s="6"/>
      <c r="N75" s="6"/>
      <c r="O75" s="6"/>
      <c r="P75" s="1">
        <v>0</v>
      </c>
      <c r="Q75" s="1"/>
      <c r="R75" s="1"/>
      <c r="S75" s="1"/>
      <c r="T75" s="1">
        <v>94</v>
      </c>
      <c r="U75" s="1">
        <v>94</v>
      </c>
      <c r="V75" s="1"/>
      <c r="W75" s="1"/>
      <c r="X75" s="2">
        <v>677</v>
      </c>
      <c r="Y75" s="2">
        <v>84.625</v>
      </c>
      <c r="Z75" s="2">
        <v>4.2312500000000002</v>
      </c>
      <c r="AA75" s="2">
        <v>35.231250000000003</v>
      </c>
      <c r="AB75" s="2">
        <v>35</v>
      </c>
      <c r="AC75" s="2"/>
      <c r="AD75" s="16">
        <v>1.1000000000000001</v>
      </c>
      <c r="AE75" s="16">
        <v>0.25</v>
      </c>
      <c r="AF75" s="20">
        <v>22.9</v>
      </c>
      <c r="AG75" s="1">
        <v>7309</v>
      </c>
      <c r="AH75" s="1">
        <v>26442</v>
      </c>
      <c r="AI75" s="1">
        <v>10350</v>
      </c>
      <c r="AJ75" s="1">
        <v>25021</v>
      </c>
      <c r="AK75" s="1">
        <v>16587</v>
      </c>
      <c r="AL75" s="1">
        <v>17928</v>
      </c>
      <c r="AM75" s="1"/>
      <c r="AN75" s="1"/>
      <c r="AO75" s="1"/>
      <c r="AP75" s="1"/>
      <c r="AQ75" s="1"/>
      <c r="AR75" s="1"/>
      <c r="AS75" s="1"/>
      <c r="AT75" s="1"/>
      <c r="AU75" s="1"/>
      <c r="AV75" s="1"/>
      <c r="AW75" s="1"/>
      <c r="AX75" s="1"/>
      <c r="AY75" s="1"/>
      <c r="AZ75" s="1"/>
      <c r="BA75" s="1"/>
      <c r="BB75" s="1">
        <v>44820</v>
      </c>
      <c r="BC75" s="1">
        <v>45209</v>
      </c>
      <c r="BD75" s="1">
        <v>88</v>
      </c>
      <c r="BE75" s="1">
        <v>299</v>
      </c>
      <c r="BF75" s="1">
        <v>2846</v>
      </c>
      <c r="BG75" s="1">
        <v>1328</v>
      </c>
      <c r="BH75" s="1">
        <v>1508</v>
      </c>
      <c r="BI75" s="1">
        <f t="shared" si="0"/>
        <v>50590</v>
      </c>
      <c r="BJ75" s="1">
        <v>17174</v>
      </c>
      <c r="BK75" s="1">
        <v>956</v>
      </c>
      <c r="BL75" s="1"/>
      <c r="BM75" s="1"/>
      <c r="BN75" s="1"/>
      <c r="BO75" s="1"/>
      <c r="BP75" s="1"/>
      <c r="BQ75" s="1"/>
      <c r="BR75" s="1"/>
      <c r="BS75" s="1"/>
      <c r="BT75" s="20">
        <v>8.9</v>
      </c>
      <c r="BU75" s="20">
        <v>9.3000000000000007</v>
      </c>
      <c r="BV75" s="44">
        <f t="shared" si="1"/>
        <v>-0.43418467583497056</v>
      </c>
      <c r="BW75" s="44"/>
      <c r="BX75" s="44"/>
      <c r="BY75" s="44"/>
    </row>
    <row r="76" spans="1:77">
      <c r="A76" s="38">
        <v>1854</v>
      </c>
      <c r="B76" s="8"/>
      <c r="C76" s="1"/>
      <c r="D76" s="1"/>
      <c r="E76" s="1"/>
      <c r="F76" s="1"/>
      <c r="G76" s="1"/>
      <c r="H76" s="1"/>
      <c r="I76" s="6">
        <v>333</v>
      </c>
      <c r="J76" s="6">
        <v>335</v>
      </c>
      <c r="K76" s="6">
        <v>304</v>
      </c>
      <c r="L76" s="6">
        <v>258</v>
      </c>
      <c r="M76" s="6"/>
      <c r="N76" s="6"/>
      <c r="O76" s="6"/>
      <c r="P76" s="1">
        <v>0</v>
      </c>
      <c r="Q76" s="1"/>
      <c r="R76" s="1"/>
      <c r="S76" s="1"/>
      <c r="T76" s="1">
        <v>94</v>
      </c>
      <c r="U76" s="1">
        <v>94</v>
      </c>
      <c r="V76" s="1"/>
      <c r="W76" s="1"/>
      <c r="X76" s="2">
        <v>804</v>
      </c>
      <c r="Y76" s="2">
        <v>100.5</v>
      </c>
      <c r="Z76" s="2">
        <v>5.0250000000000004</v>
      </c>
      <c r="AA76" s="2">
        <v>53.024999999999999</v>
      </c>
      <c r="AB76" s="2">
        <v>53</v>
      </c>
      <c r="AC76" s="2">
        <v>29.5</v>
      </c>
      <c r="AD76" s="16">
        <v>1.1299999999999999</v>
      </c>
      <c r="AE76" s="16">
        <v>0.24</v>
      </c>
      <c r="AF76" s="20">
        <v>30.6</v>
      </c>
      <c r="AG76" s="1">
        <v>6882</v>
      </c>
      <c r="AH76" s="1">
        <v>25004</v>
      </c>
      <c r="AI76" s="33"/>
      <c r="AJ76" s="33"/>
      <c r="AK76" s="1">
        <v>15066</v>
      </c>
      <c r="AL76" s="1">
        <v>16266</v>
      </c>
      <c r="AM76" s="1"/>
      <c r="AN76" s="1"/>
      <c r="AO76" s="1"/>
      <c r="AP76" s="1"/>
      <c r="AQ76" s="1"/>
      <c r="AR76" s="1"/>
      <c r="AS76" s="1"/>
      <c r="AT76" s="1"/>
      <c r="AU76" s="1"/>
      <c r="AV76" s="1"/>
      <c r="AW76" s="1"/>
      <c r="AX76" s="1"/>
      <c r="AY76" s="1"/>
      <c r="AZ76" s="1"/>
      <c r="BA76" s="1"/>
      <c r="BB76" s="1"/>
      <c r="BC76" s="1"/>
      <c r="BD76" s="1"/>
      <c r="BE76" s="1"/>
      <c r="BF76" s="1"/>
      <c r="BG76" s="1"/>
      <c r="BH76" s="1"/>
      <c r="BI76" s="1"/>
      <c r="BJ76" s="1">
        <v>3386</v>
      </c>
      <c r="BK76" s="1">
        <v>8</v>
      </c>
      <c r="BL76" s="1"/>
      <c r="BM76" s="1"/>
      <c r="BN76" s="1"/>
      <c r="BO76" s="1"/>
      <c r="BP76" s="1"/>
      <c r="BQ76" s="1"/>
      <c r="BR76" s="1"/>
      <c r="BS76" s="1"/>
      <c r="BT76" s="20">
        <v>10.199999999999999</v>
      </c>
      <c r="BU76" s="20">
        <v>15.1</v>
      </c>
      <c r="BV76" s="44">
        <f t="shared" si="1"/>
        <v>0.15625</v>
      </c>
      <c r="BW76" s="44"/>
      <c r="BX76" s="44"/>
      <c r="BY76" s="44"/>
    </row>
    <row r="77" spans="1:77">
      <c r="A77" s="38">
        <v>1855</v>
      </c>
      <c r="B77" s="8"/>
      <c r="C77" s="1"/>
      <c r="D77" s="1"/>
      <c r="E77" s="1"/>
      <c r="F77" s="1"/>
      <c r="G77" s="1"/>
      <c r="H77" s="1"/>
      <c r="I77" s="6">
        <v>321</v>
      </c>
      <c r="J77" s="6">
        <v>287</v>
      </c>
      <c r="K77" s="6">
        <v>266</v>
      </c>
      <c r="L77" s="6">
        <v>223</v>
      </c>
      <c r="M77" s="6"/>
      <c r="N77" s="6"/>
      <c r="O77" s="6"/>
      <c r="P77" s="1">
        <v>0</v>
      </c>
      <c r="Q77" s="1"/>
      <c r="R77" s="1"/>
      <c r="S77" s="1"/>
      <c r="T77" s="1">
        <v>94</v>
      </c>
      <c r="U77" s="1">
        <v>96</v>
      </c>
      <c r="V77" s="1"/>
      <c r="W77" s="1"/>
      <c r="X77" s="2">
        <v>858</v>
      </c>
      <c r="Y77" s="2">
        <v>107.25</v>
      </c>
      <c r="Z77" s="2">
        <v>5.3624999999999998</v>
      </c>
      <c r="AA77" s="2">
        <v>53.362499999999997</v>
      </c>
      <c r="AB77" s="2">
        <v>53.5</v>
      </c>
      <c r="AC77" s="2"/>
      <c r="AD77" s="16">
        <v>0.96</v>
      </c>
      <c r="AE77" s="16">
        <v>0.23</v>
      </c>
      <c r="AF77" s="20">
        <v>19.5</v>
      </c>
      <c r="AG77" s="1">
        <v>7922</v>
      </c>
      <c r="AH77" s="1">
        <v>27485</v>
      </c>
      <c r="AI77" s="33">
        <v>10852</v>
      </c>
      <c r="AJ77" s="33">
        <v>24898</v>
      </c>
      <c r="AK77" s="1">
        <v>14264</v>
      </c>
      <c r="AL77" s="1">
        <v>15414</v>
      </c>
      <c r="AM77" s="1">
        <v>102307</v>
      </c>
      <c r="AN77" s="1">
        <v>94441</v>
      </c>
      <c r="AO77" s="1">
        <v>7866</v>
      </c>
      <c r="AP77" s="1"/>
      <c r="AQ77" s="1"/>
      <c r="AR77" s="1"/>
      <c r="AS77" s="1"/>
      <c r="AT77" s="1"/>
      <c r="AU77" s="1"/>
      <c r="AV77" s="1"/>
      <c r="AW77" s="1"/>
      <c r="AX77" s="1"/>
      <c r="AY77" s="1"/>
      <c r="AZ77" s="1"/>
      <c r="BA77" s="1"/>
      <c r="BB77" s="33">
        <v>42275</v>
      </c>
      <c r="BC77" s="33">
        <v>42636</v>
      </c>
      <c r="BD77" s="33">
        <v>89</v>
      </c>
      <c r="BE77" s="33">
        <v>305</v>
      </c>
      <c r="BF77" s="33">
        <v>2837</v>
      </c>
      <c r="BG77" s="33">
        <v>1346</v>
      </c>
      <c r="BH77" s="33">
        <v>1495</v>
      </c>
      <c r="BI77" s="33">
        <f t="shared" si="0"/>
        <v>48042</v>
      </c>
      <c r="BJ77" s="1">
        <v>18940</v>
      </c>
      <c r="BK77" s="1">
        <v>1054</v>
      </c>
      <c r="BL77" s="1"/>
      <c r="BM77" s="1"/>
      <c r="BN77" s="1"/>
      <c r="BO77" s="1"/>
      <c r="BP77" s="1"/>
      <c r="BQ77" s="1"/>
      <c r="BR77" s="1"/>
      <c r="BS77" s="1"/>
      <c r="BT77" s="20">
        <v>10.5</v>
      </c>
      <c r="BU77" s="20">
        <v>3.3</v>
      </c>
      <c r="BV77" s="44">
        <f t="shared" si="1"/>
        <v>-3.6036036036036036E-2</v>
      </c>
      <c r="BW77" s="44"/>
      <c r="BX77" s="44"/>
      <c r="BY77" s="44"/>
    </row>
    <row r="78" spans="1:77">
      <c r="A78" s="38">
        <v>1856</v>
      </c>
      <c r="B78" s="8"/>
      <c r="C78" s="1"/>
      <c r="D78" s="1"/>
      <c r="E78" s="1"/>
      <c r="F78" s="1"/>
      <c r="G78" s="1"/>
      <c r="H78" s="1"/>
      <c r="I78" s="6">
        <v>194</v>
      </c>
      <c r="J78" s="6">
        <v>174</v>
      </c>
      <c r="K78" s="6">
        <v>161</v>
      </c>
      <c r="L78" s="6">
        <v>126</v>
      </c>
      <c r="M78" s="6"/>
      <c r="N78" s="6"/>
      <c r="O78" s="6"/>
      <c r="P78" s="1">
        <v>0</v>
      </c>
      <c r="Q78" s="1"/>
      <c r="R78" s="1"/>
      <c r="S78" s="1"/>
      <c r="T78" s="1"/>
      <c r="U78" s="1"/>
      <c r="V78" s="1">
        <v>96</v>
      </c>
      <c r="W78" s="1"/>
      <c r="X78" s="2">
        <v>838</v>
      </c>
      <c r="Y78" s="2">
        <v>104.75</v>
      </c>
      <c r="Z78" s="2">
        <v>5.2374999999999998</v>
      </c>
      <c r="AA78" s="2">
        <v>53.237499999999997</v>
      </c>
      <c r="AB78" s="2">
        <v>53</v>
      </c>
      <c r="AC78" s="2"/>
      <c r="AD78" s="16">
        <v>1.01</v>
      </c>
      <c r="AE78" s="16">
        <v>0.25</v>
      </c>
      <c r="AF78" s="20">
        <v>21.3</v>
      </c>
      <c r="AG78" s="33"/>
      <c r="AH78" s="33"/>
      <c r="AI78" s="33">
        <v>10123</v>
      </c>
      <c r="AJ78" s="33">
        <v>22269</v>
      </c>
      <c r="AK78" s="1">
        <v>15692</v>
      </c>
      <c r="AL78" s="1">
        <v>17007</v>
      </c>
      <c r="AM78" s="1"/>
      <c r="AN78" s="1"/>
      <c r="AO78" s="1"/>
      <c r="AP78" s="1"/>
      <c r="AQ78" s="1"/>
      <c r="AR78" s="1"/>
      <c r="AS78" s="1"/>
      <c r="AT78" s="1"/>
      <c r="AU78" s="1"/>
      <c r="AV78" s="1"/>
      <c r="AW78" s="1"/>
      <c r="AX78" s="1"/>
      <c r="AY78" s="1"/>
      <c r="AZ78" s="1"/>
      <c r="BA78" s="1"/>
      <c r="BB78" s="33">
        <v>40750</v>
      </c>
      <c r="BC78" s="33">
        <v>41079</v>
      </c>
      <c r="BD78" s="33">
        <v>88</v>
      </c>
      <c r="BE78" s="33">
        <v>305</v>
      </c>
      <c r="BF78" s="33">
        <v>2808</v>
      </c>
      <c r="BG78" s="33">
        <v>1372</v>
      </c>
      <c r="BH78" s="33">
        <v>1464</v>
      </c>
      <c r="BI78" s="33">
        <f t="shared" si="0"/>
        <v>46482</v>
      </c>
      <c r="BJ78" s="1">
        <v>19376</v>
      </c>
      <c r="BK78" s="1">
        <v>1048</v>
      </c>
      <c r="BL78" s="1"/>
      <c r="BM78" s="1"/>
      <c r="BN78" s="1"/>
      <c r="BO78" s="1"/>
      <c r="BP78" s="1"/>
      <c r="BQ78" s="1"/>
      <c r="BR78" s="1"/>
      <c r="BS78" s="1"/>
      <c r="BT78" s="20">
        <v>10.5</v>
      </c>
      <c r="BU78" s="20"/>
      <c r="BV78" s="44">
        <f t="shared" si="1"/>
        <v>-0.39563862928348908</v>
      </c>
      <c r="BW78" s="44"/>
      <c r="BX78" s="44"/>
      <c r="BY78" s="44"/>
    </row>
    <row r="79" spans="1:77">
      <c r="A79" s="38">
        <v>1857</v>
      </c>
      <c r="B79" s="8">
        <v>2038</v>
      </c>
      <c r="C79" s="1"/>
      <c r="D79" s="1"/>
      <c r="E79" s="1"/>
      <c r="F79" s="1"/>
      <c r="G79" s="1"/>
      <c r="H79" s="1">
        <v>75859</v>
      </c>
      <c r="I79" s="1">
        <v>195</v>
      </c>
      <c r="J79" s="1"/>
      <c r="K79" s="1"/>
      <c r="L79" s="1"/>
      <c r="M79" s="1"/>
      <c r="N79" s="1"/>
      <c r="O79" s="1"/>
      <c r="P79" s="1">
        <v>0</v>
      </c>
      <c r="Q79" s="1"/>
      <c r="R79" s="1"/>
      <c r="S79" s="1"/>
      <c r="T79" s="1"/>
      <c r="U79" s="1"/>
      <c r="V79" s="1">
        <v>96</v>
      </c>
      <c r="W79" s="1"/>
      <c r="X79" s="2">
        <v>816</v>
      </c>
      <c r="Y79" s="2">
        <v>102</v>
      </c>
      <c r="Z79" s="2">
        <v>5.0999999999999996</v>
      </c>
      <c r="AA79" s="2">
        <v>36.1</v>
      </c>
      <c r="AB79" s="2">
        <v>36</v>
      </c>
      <c r="AC79" s="2"/>
      <c r="AD79" s="16">
        <v>1.03</v>
      </c>
      <c r="AE79" s="16">
        <v>0.23</v>
      </c>
      <c r="AF79" s="20">
        <v>22.8</v>
      </c>
      <c r="AG79" s="33">
        <v>8319</v>
      </c>
      <c r="AH79" s="33">
        <v>29689</v>
      </c>
      <c r="AI79" s="33">
        <v>11386</v>
      </c>
      <c r="AJ79" s="33">
        <v>23562</v>
      </c>
      <c r="AK79" s="1">
        <v>16604</v>
      </c>
      <c r="AL79" s="1">
        <v>18267</v>
      </c>
      <c r="AM79" s="1"/>
      <c r="AN79" s="1"/>
      <c r="AO79" s="1"/>
      <c r="AP79" s="1"/>
      <c r="AQ79" s="1"/>
      <c r="AR79" s="1"/>
      <c r="AS79" s="1"/>
      <c r="AT79" s="1"/>
      <c r="AU79" s="1"/>
      <c r="AV79" s="1"/>
      <c r="AW79" s="1"/>
      <c r="AX79" s="1"/>
      <c r="AY79" s="1"/>
      <c r="AZ79" s="1"/>
      <c r="BA79" s="1"/>
      <c r="BB79" s="33">
        <v>40479</v>
      </c>
      <c r="BC79" s="33">
        <v>40809</v>
      </c>
      <c r="BD79" s="33">
        <v>96</v>
      </c>
      <c r="BE79" s="33">
        <v>317</v>
      </c>
      <c r="BF79" s="33">
        <v>2835</v>
      </c>
      <c r="BG79" s="33">
        <v>1405</v>
      </c>
      <c r="BH79" s="33">
        <v>1454</v>
      </c>
      <c r="BI79" s="33">
        <f t="shared" si="0"/>
        <v>46269</v>
      </c>
      <c r="BJ79" s="1">
        <v>19563</v>
      </c>
      <c r="BK79" s="1">
        <v>1058</v>
      </c>
      <c r="BL79" s="1"/>
      <c r="BM79" s="1"/>
      <c r="BN79" s="1"/>
      <c r="BO79" s="1"/>
      <c r="BP79" s="1"/>
      <c r="BQ79" s="1"/>
      <c r="BR79" s="1"/>
      <c r="BS79" s="1"/>
      <c r="BT79" s="20">
        <v>10</v>
      </c>
      <c r="BU79" s="20">
        <v>-5.6</v>
      </c>
      <c r="BV79" s="44">
        <f t="shared" si="1"/>
        <v>5.1546391752577319E-3</v>
      </c>
      <c r="BW79" s="44"/>
      <c r="BX79" s="44"/>
      <c r="BY79" s="44"/>
    </row>
    <row r="80" spans="1:77">
      <c r="A80" s="38">
        <v>1858</v>
      </c>
      <c r="B80" s="8">
        <v>2154</v>
      </c>
      <c r="C80" s="1"/>
      <c r="D80" s="1"/>
      <c r="E80" s="1"/>
      <c r="F80" s="1"/>
      <c r="G80" s="1"/>
      <c r="H80" s="1">
        <v>85472</v>
      </c>
      <c r="I80" s="1">
        <v>189</v>
      </c>
      <c r="J80" s="1"/>
      <c r="K80" s="1"/>
      <c r="L80" s="1"/>
      <c r="M80" s="1"/>
      <c r="N80" s="1"/>
      <c r="O80" s="1"/>
      <c r="P80" s="1">
        <v>0</v>
      </c>
      <c r="Q80" s="1"/>
      <c r="R80" s="1"/>
      <c r="S80" s="1"/>
      <c r="T80" s="1"/>
      <c r="U80" s="1"/>
      <c r="V80" s="1">
        <v>96</v>
      </c>
      <c r="W80" s="1"/>
      <c r="X80" s="2">
        <v>802</v>
      </c>
      <c r="Y80" s="2">
        <v>100.25</v>
      </c>
      <c r="Z80" s="2">
        <v>5.0125000000000002</v>
      </c>
      <c r="AA80" s="2">
        <v>36.012500000000003</v>
      </c>
      <c r="AB80" s="2">
        <v>36</v>
      </c>
      <c r="AC80" s="2"/>
      <c r="AD80" s="16">
        <v>0.98</v>
      </c>
      <c r="AE80" s="16">
        <v>0.22</v>
      </c>
      <c r="AF80" s="20">
        <v>22.5</v>
      </c>
      <c r="AG80" s="33">
        <v>8228</v>
      </c>
      <c r="AH80" s="33">
        <v>31435</v>
      </c>
      <c r="AI80" s="33">
        <v>11634</v>
      </c>
      <c r="AJ80" s="33">
        <v>23993</v>
      </c>
      <c r="AK80" s="1">
        <v>16632</v>
      </c>
      <c r="AL80" s="1">
        <v>18268</v>
      </c>
      <c r="AM80" s="1"/>
      <c r="AN80" s="1"/>
      <c r="AO80" s="1"/>
      <c r="AP80" s="1"/>
      <c r="AQ80" s="1"/>
      <c r="AR80" s="1"/>
      <c r="AS80" s="1"/>
      <c r="AT80" s="1"/>
      <c r="AU80" s="1"/>
      <c r="AV80" s="1"/>
      <c r="AW80" s="1"/>
      <c r="AX80" s="1"/>
      <c r="AY80" s="1"/>
      <c r="AZ80" s="1"/>
      <c r="BA80" s="1"/>
      <c r="BB80" s="33">
        <v>39980</v>
      </c>
      <c r="BC80" s="33">
        <v>40297</v>
      </c>
      <c r="BD80" s="33">
        <v>111</v>
      </c>
      <c r="BE80" s="33">
        <v>331</v>
      </c>
      <c r="BF80" s="33">
        <v>2843</v>
      </c>
      <c r="BG80" s="33">
        <v>1480</v>
      </c>
      <c r="BH80" s="33">
        <v>1442</v>
      </c>
      <c r="BI80" s="33">
        <f t="shared" si="0"/>
        <v>45856</v>
      </c>
      <c r="BJ80" s="1">
        <v>18789</v>
      </c>
      <c r="BK80" s="1">
        <v>1067</v>
      </c>
      <c r="BL80" s="1"/>
      <c r="BM80" s="1"/>
      <c r="BN80" s="1"/>
      <c r="BO80" s="1"/>
      <c r="BP80" s="1"/>
      <c r="BQ80" s="1"/>
      <c r="BR80" s="1"/>
      <c r="BS80" s="1"/>
      <c r="BT80" s="20">
        <v>9.1</v>
      </c>
      <c r="BU80" s="20">
        <v>-8.4</v>
      </c>
      <c r="BV80" s="44">
        <f t="shared" si="1"/>
        <v>-3.0769230769230771E-2</v>
      </c>
      <c r="BW80" s="44"/>
      <c r="BX80" s="44"/>
      <c r="BY80" s="44"/>
    </row>
    <row r="81" spans="1:77">
      <c r="A81" s="38">
        <v>1859</v>
      </c>
      <c r="B81" s="8">
        <v>2010</v>
      </c>
      <c r="C81" s="1"/>
      <c r="D81" s="1"/>
      <c r="E81" s="1"/>
      <c r="F81" s="1"/>
      <c r="G81" s="1"/>
      <c r="H81" s="1">
        <v>89903</v>
      </c>
      <c r="I81" s="1">
        <v>195</v>
      </c>
      <c r="J81" s="1"/>
      <c r="K81" s="1"/>
      <c r="L81" s="1"/>
      <c r="M81" s="1"/>
      <c r="N81" s="1"/>
      <c r="O81" s="1"/>
      <c r="P81" s="1">
        <v>0</v>
      </c>
      <c r="Q81" s="1"/>
      <c r="R81" s="1"/>
      <c r="S81" s="1"/>
      <c r="T81" s="1"/>
      <c r="U81" s="1"/>
      <c r="V81" s="1">
        <v>96</v>
      </c>
      <c r="W81" s="1"/>
      <c r="X81" s="2">
        <v>770</v>
      </c>
      <c r="Y81" s="2">
        <v>96.25</v>
      </c>
      <c r="Z81" s="2">
        <v>4.8125</v>
      </c>
      <c r="AA81" s="2">
        <v>35.8125</v>
      </c>
      <c r="AB81" s="2">
        <v>36</v>
      </c>
      <c r="AC81" s="2">
        <v>29.3</v>
      </c>
      <c r="AD81" s="16">
        <v>1.01</v>
      </c>
      <c r="AE81" s="16">
        <v>0.24</v>
      </c>
      <c r="AF81" s="20">
        <v>23.9</v>
      </c>
      <c r="AG81" s="33">
        <v>6784</v>
      </c>
      <c r="AH81" s="33">
        <v>27203</v>
      </c>
      <c r="AI81" s="33">
        <v>11860</v>
      </c>
      <c r="AJ81" s="33">
        <v>22603</v>
      </c>
      <c r="AK81" s="1">
        <v>17557</v>
      </c>
      <c r="AL81" s="1">
        <v>19520</v>
      </c>
      <c r="AM81" s="1"/>
      <c r="AN81" s="1"/>
      <c r="AO81" s="1"/>
      <c r="AP81" s="1"/>
      <c r="AQ81" s="1"/>
      <c r="AR81" s="1"/>
      <c r="AS81" s="1"/>
      <c r="AT81" s="1"/>
      <c r="AU81" s="1"/>
      <c r="AV81" s="1"/>
      <c r="AW81" s="1"/>
      <c r="AX81" s="1"/>
      <c r="AY81" s="1"/>
      <c r="AZ81" s="1"/>
      <c r="BA81" s="1"/>
      <c r="BB81" s="33">
        <v>39768</v>
      </c>
      <c r="BC81" s="33">
        <v>40098</v>
      </c>
      <c r="BD81" s="33">
        <v>122</v>
      </c>
      <c r="BE81" s="33">
        <v>340</v>
      </c>
      <c r="BF81" s="33">
        <v>2844</v>
      </c>
      <c r="BG81" s="33">
        <v>1475</v>
      </c>
      <c r="BH81" s="33">
        <v>1426</v>
      </c>
      <c r="BI81" s="33">
        <f t="shared" si="0"/>
        <v>45635</v>
      </c>
      <c r="BJ81" s="1">
        <v>19002</v>
      </c>
      <c r="BK81" s="1">
        <v>1074</v>
      </c>
      <c r="BL81" s="1"/>
      <c r="BM81" s="1"/>
      <c r="BN81" s="1"/>
      <c r="BO81" s="1"/>
      <c r="BP81" s="1"/>
      <c r="BQ81" s="1"/>
      <c r="BR81" s="1"/>
      <c r="BS81" s="1"/>
      <c r="BT81" s="20">
        <v>9</v>
      </c>
      <c r="BU81" s="20">
        <v>-1.8</v>
      </c>
      <c r="BV81" s="44">
        <f t="shared" si="1"/>
        <v>3.1746031746031744E-2</v>
      </c>
      <c r="BW81" s="44"/>
      <c r="BX81" s="44"/>
      <c r="BY81" s="44"/>
    </row>
    <row r="82" spans="1:77">
      <c r="A82" s="38">
        <v>1860</v>
      </c>
      <c r="B82" s="8">
        <v>1954</v>
      </c>
      <c r="C82" s="1"/>
      <c r="D82" s="1"/>
      <c r="E82" s="1"/>
      <c r="F82" s="1"/>
      <c r="G82" s="1"/>
      <c r="H82" s="1">
        <v>88361</v>
      </c>
      <c r="I82" s="1">
        <v>126</v>
      </c>
      <c r="J82" s="1"/>
      <c r="K82" s="1"/>
      <c r="L82" s="1"/>
      <c r="M82" s="1"/>
      <c r="N82" s="1"/>
      <c r="O82" s="1"/>
      <c r="P82" s="1">
        <v>0</v>
      </c>
      <c r="Q82" s="1"/>
      <c r="R82" s="1"/>
      <c r="S82" s="1"/>
      <c r="T82" s="1"/>
      <c r="U82" s="1"/>
      <c r="V82" s="1">
        <v>97</v>
      </c>
      <c r="W82" s="1"/>
      <c r="X82" s="2">
        <v>746</v>
      </c>
      <c r="Y82" s="2">
        <v>93.25</v>
      </c>
      <c r="Z82" s="2">
        <v>4.6624999999999996</v>
      </c>
      <c r="AA82" s="2">
        <v>35.662500000000001</v>
      </c>
      <c r="AB82" s="2">
        <v>35.5</v>
      </c>
      <c r="AC82" s="2"/>
      <c r="AD82" s="16">
        <v>0.93</v>
      </c>
      <c r="AE82" s="16">
        <v>0.23</v>
      </c>
      <c r="AF82" s="20">
        <v>25</v>
      </c>
      <c r="AG82" s="33">
        <v>7598</v>
      </c>
      <c r="AH82" s="33">
        <v>28316</v>
      </c>
      <c r="AI82" s="33">
        <v>12904</v>
      </c>
      <c r="AJ82" s="33">
        <v>24435</v>
      </c>
      <c r="AK82" s="1">
        <v>18527</v>
      </c>
      <c r="AL82" s="1">
        <v>20486</v>
      </c>
      <c r="AM82" s="1"/>
      <c r="AN82" s="1"/>
      <c r="AO82" s="1"/>
      <c r="AP82" s="1"/>
      <c r="AQ82" s="1"/>
      <c r="AR82" s="1"/>
      <c r="AS82" s="1"/>
      <c r="AT82" s="1"/>
      <c r="AU82" s="1"/>
      <c r="AV82" s="1"/>
      <c r="AW82" s="1"/>
      <c r="AX82" s="1"/>
      <c r="AY82" s="1"/>
      <c r="AZ82" s="1"/>
      <c r="BA82" s="1"/>
      <c r="BB82" s="33">
        <v>39624</v>
      </c>
      <c r="BC82" s="33">
        <v>39948</v>
      </c>
      <c r="BD82" s="33">
        <v>120</v>
      </c>
      <c r="BE82" s="33">
        <v>334</v>
      </c>
      <c r="BF82" s="33">
        <v>2912</v>
      </c>
      <c r="BG82" s="33">
        <v>1581</v>
      </c>
      <c r="BH82" s="33">
        <v>1471</v>
      </c>
      <c r="BI82" s="33">
        <f t="shared" si="0"/>
        <v>45708</v>
      </c>
      <c r="BJ82" s="1">
        <v>20656</v>
      </c>
      <c r="BK82" s="1">
        <v>1094</v>
      </c>
      <c r="BL82" s="74">
        <v>6336</v>
      </c>
      <c r="BM82" s="74">
        <v>62</v>
      </c>
      <c r="BN82" s="74">
        <v>4634</v>
      </c>
      <c r="BO82" s="74">
        <v>1702</v>
      </c>
      <c r="BP82" s="74">
        <v>8555</v>
      </c>
      <c r="BQ82" s="74">
        <v>58</v>
      </c>
      <c r="BR82" s="74">
        <v>6220</v>
      </c>
      <c r="BS82" s="74">
        <v>2335</v>
      </c>
      <c r="BT82" s="20">
        <v>9.3000000000000007</v>
      </c>
      <c r="BU82" s="20">
        <v>3.7</v>
      </c>
      <c r="BV82" s="44">
        <f t="shared" si="1"/>
        <v>-0.35384615384615387</v>
      </c>
      <c r="BW82" s="44"/>
      <c r="BX82" s="44"/>
      <c r="BY82" s="44"/>
    </row>
    <row r="83" spans="1:77">
      <c r="A83" s="38">
        <v>1861</v>
      </c>
      <c r="B83" s="8">
        <v>2167</v>
      </c>
      <c r="C83" s="1"/>
      <c r="D83" s="1"/>
      <c r="E83" s="1"/>
      <c r="F83" s="1"/>
      <c r="G83" s="1"/>
      <c r="H83" s="1">
        <v>82196</v>
      </c>
      <c r="I83" s="1">
        <v>111</v>
      </c>
      <c r="J83" s="1"/>
      <c r="K83" s="1"/>
      <c r="L83" s="1"/>
      <c r="M83" s="1"/>
      <c r="N83" s="1"/>
      <c r="O83" s="1"/>
      <c r="P83" s="1">
        <v>0</v>
      </c>
      <c r="Q83" s="1"/>
      <c r="R83" s="1"/>
      <c r="S83" s="1"/>
      <c r="T83" s="1"/>
      <c r="U83" s="1"/>
      <c r="V83" s="1">
        <v>120</v>
      </c>
      <c r="W83" s="1"/>
      <c r="X83" s="2">
        <v>756</v>
      </c>
      <c r="Y83" s="2">
        <v>94.5</v>
      </c>
      <c r="Z83" s="2">
        <v>4.7249999999999996</v>
      </c>
      <c r="AA83" s="2">
        <v>35.725000000000001</v>
      </c>
      <c r="AB83" s="2">
        <v>35.5</v>
      </c>
      <c r="AC83" s="2"/>
      <c r="AD83" s="16">
        <v>0.86</v>
      </c>
      <c r="AE83" s="16">
        <v>0.37</v>
      </c>
      <c r="AF83" s="20">
        <v>23.9</v>
      </c>
      <c r="AG83" s="33">
        <v>7212</v>
      </c>
      <c r="AH83" s="33">
        <v>23225</v>
      </c>
      <c r="AI83" s="33">
        <v>11198</v>
      </c>
      <c r="AJ83" s="33">
        <v>19640</v>
      </c>
      <c r="AK83" s="1">
        <v>17320</v>
      </c>
      <c r="AL83" s="1">
        <v>19150</v>
      </c>
      <c r="AM83" s="1"/>
      <c r="AN83" s="1"/>
      <c r="AO83" s="1"/>
      <c r="AP83" s="1"/>
      <c r="AQ83" s="1"/>
      <c r="AR83" s="1"/>
      <c r="AS83" s="1"/>
      <c r="AT83" s="1"/>
      <c r="AU83" s="1"/>
      <c r="AV83" s="1"/>
      <c r="AW83" s="1"/>
      <c r="AX83" s="1"/>
      <c r="AY83" s="1"/>
      <c r="AZ83" s="1"/>
      <c r="BA83" s="1"/>
      <c r="BB83" s="33">
        <v>38838</v>
      </c>
      <c r="BC83" s="33">
        <v>39152</v>
      </c>
      <c r="BD83" s="33">
        <v>124</v>
      </c>
      <c r="BE83" s="33">
        <v>332</v>
      </c>
      <c r="BF83" s="33">
        <v>3069</v>
      </c>
      <c r="BG83" s="33">
        <v>1728</v>
      </c>
      <c r="BH83" s="33">
        <v>1642</v>
      </c>
      <c r="BI83" s="33">
        <f t="shared" si="0"/>
        <v>45401</v>
      </c>
      <c r="BJ83" s="1">
        <v>19354</v>
      </c>
      <c r="BK83" s="1">
        <v>1116</v>
      </c>
      <c r="BL83" s="75"/>
      <c r="BM83" s="75"/>
      <c r="BN83" s="75"/>
      <c r="BO83" s="75"/>
      <c r="BP83" s="75"/>
      <c r="BQ83" s="75"/>
      <c r="BR83" s="75"/>
      <c r="BS83" s="75"/>
      <c r="BT83" s="20">
        <v>9.5</v>
      </c>
      <c r="BU83" s="20">
        <v>2.7</v>
      </c>
      <c r="BV83" s="44">
        <f t="shared" si="1"/>
        <v>-0.11904761904761904</v>
      </c>
      <c r="BW83" s="44"/>
      <c r="BX83" s="44"/>
      <c r="BY83" s="44"/>
    </row>
    <row r="84" spans="1:77">
      <c r="A84" s="38">
        <v>1862</v>
      </c>
      <c r="B84" s="8">
        <v>1941</v>
      </c>
      <c r="C84" s="1"/>
      <c r="D84" s="1"/>
      <c r="E84" s="1"/>
      <c r="F84" s="1"/>
      <c r="G84" s="1"/>
      <c r="H84" s="1">
        <v>94908</v>
      </c>
      <c r="I84" s="1">
        <v>114</v>
      </c>
      <c r="J84" s="1"/>
      <c r="K84" s="1"/>
      <c r="L84" s="1"/>
      <c r="M84" s="1"/>
      <c r="N84" s="1"/>
      <c r="O84" s="1"/>
      <c r="P84" s="1">
        <v>0</v>
      </c>
      <c r="Q84" s="1"/>
      <c r="R84" s="1"/>
      <c r="S84" s="1"/>
      <c r="T84" s="1"/>
      <c r="U84" s="1"/>
      <c r="V84" s="1">
        <v>120</v>
      </c>
      <c r="W84" s="1"/>
      <c r="X84" s="2">
        <v>768</v>
      </c>
      <c r="Y84" s="2">
        <v>96</v>
      </c>
      <c r="Z84" s="2">
        <v>4.8</v>
      </c>
      <c r="AA84" s="2">
        <v>35.799999999999997</v>
      </c>
      <c r="AB84" s="2">
        <v>36</v>
      </c>
      <c r="AC84" s="2"/>
      <c r="AD84" s="16">
        <v>0.83</v>
      </c>
      <c r="AE84" s="16">
        <v>0.33</v>
      </c>
      <c r="AF84" s="20">
        <v>24</v>
      </c>
      <c r="AG84" s="33">
        <v>7853</v>
      </c>
      <c r="AH84" s="33">
        <v>24803</v>
      </c>
      <c r="AI84" s="33">
        <v>10728</v>
      </c>
      <c r="AJ84" s="33">
        <v>19335</v>
      </c>
      <c r="AK84" s="1">
        <v>17929</v>
      </c>
      <c r="AL84" s="1">
        <v>19951</v>
      </c>
      <c r="AM84" s="1"/>
      <c r="AN84" s="1"/>
      <c r="AO84" s="1"/>
      <c r="AP84" s="1"/>
      <c r="AQ84" s="1"/>
      <c r="AR84" s="1"/>
      <c r="AS84" s="1"/>
      <c r="AT84" s="1"/>
      <c r="AU84" s="1"/>
      <c r="AV84" s="1"/>
      <c r="AW84" s="1"/>
      <c r="AX84" s="1"/>
      <c r="AY84" s="1"/>
      <c r="AZ84" s="1"/>
      <c r="BA84" s="1"/>
      <c r="BB84" s="33">
        <v>37963</v>
      </c>
      <c r="BC84" s="33">
        <v>38276</v>
      </c>
      <c r="BD84" s="33">
        <v>122</v>
      </c>
      <c r="BE84" s="33">
        <v>325</v>
      </c>
      <c r="BF84" s="33">
        <v>3189</v>
      </c>
      <c r="BG84" s="33">
        <v>1906</v>
      </c>
      <c r="BH84" s="33">
        <v>1807</v>
      </c>
      <c r="BI84" s="33">
        <f t="shared" si="0"/>
        <v>44987</v>
      </c>
      <c r="BJ84" s="1">
        <v>19237</v>
      </c>
      <c r="BK84" s="1">
        <v>1117</v>
      </c>
      <c r="BL84" s="75"/>
      <c r="BM84" s="75"/>
      <c r="BN84" s="75"/>
      <c r="BO84" s="75"/>
      <c r="BP84" s="75"/>
      <c r="BQ84" s="75"/>
      <c r="BR84" s="75"/>
      <c r="BS84" s="75"/>
      <c r="BT84" s="20">
        <v>9.3000000000000007</v>
      </c>
      <c r="BU84" s="20">
        <v>-2.6</v>
      </c>
      <c r="BV84" s="44">
        <f t="shared" si="1"/>
        <v>2.7027027027027029E-2</v>
      </c>
      <c r="BW84" s="44"/>
      <c r="BX84" s="44"/>
      <c r="BY84" s="44"/>
    </row>
    <row r="85" spans="1:77">
      <c r="A85" s="38">
        <v>1863</v>
      </c>
      <c r="B85" s="8">
        <v>1474</v>
      </c>
      <c r="C85" s="1"/>
      <c r="D85" s="1"/>
      <c r="E85" s="1"/>
      <c r="F85" s="1"/>
      <c r="G85" s="1"/>
      <c r="H85" s="1">
        <v>94745</v>
      </c>
      <c r="I85" s="1">
        <v>105</v>
      </c>
      <c r="J85" s="1"/>
      <c r="K85" s="1"/>
      <c r="L85" s="1"/>
      <c r="M85" s="1"/>
      <c r="N85" s="1"/>
      <c r="O85" s="1"/>
      <c r="P85" s="1">
        <v>0</v>
      </c>
      <c r="Q85" s="1"/>
      <c r="R85" s="1"/>
      <c r="S85" s="1"/>
      <c r="T85" s="1"/>
      <c r="U85" s="1"/>
      <c r="V85" s="1">
        <v>120</v>
      </c>
      <c r="W85" s="1"/>
      <c r="X85" s="2">
        <v>709</v>
      </c>
      <c r="Y85" s="2">
        <v>88.625</v>
      </c>
      <c r="Z85" s="2">
        <v>4.4312500000000004</v>
      </c>
      <c r="AA85" s="2">
        <v>35.431249999999999</v>
      </c>
      <c r="AB85" s="2">
        <v>35.5</v>
      </c>
      <c r="AC85" s="2"/>
      <c r="AD85" s="16">
        <v>0.85</v>
      </c>
      <c r="AE85" s="16">
        <v>0.35</v>
      </c>
      <c r="AF85" s="20">
        <v>24.5</v>
      </c>
      <c r="AG85" s="33">
        <v>7635</v>
      </c>
      <c r="AH85" s="33">
        <v>24970</v>
      </c>
      <c r="AI85" s="33">
        <v>10482</v>
      </c>
      <c r="AJ85" s="33">
        <v>18885</v>
      </c>
      <c r="AK85" s="1">
        <v>18367</v>
      </c>
      <c r="AL85" s="1">
        <v>20443</v>
      </c>
      <c r="AM85" s="1"/>
      <c r="AN85" s="1"/>
      <c r="AO85" s="1"/>
      <c r="AP85" s="1"/>
      <c r="AQ85" s="1"/>
      <c r="AR85" s="1"/>
      <c r="AS85" s="1"/>
      <c r="AT85" s="1"/>
      <c r="AU85" s="1"/>
      <c r="AV85" s="1"/>
      <c r="AW85" s="1"/>
      <c r="AX85" s="1"/>
      <c r="AY85" s="1"/>
      <c r="AZ85" s="1"/>
      <c r="BA85" s="1"/>
      <c r="BB85" s="33">
        <v>37543</v>
      </c>
      <c r="BC85" s="33">
        <v>37859</v>
      </c>
      <c r="BD85" s="33">
        <v>114</v>
      </c>
      <c r="BE85" s="33">
        <v>314</v>
      </c>
      <c r="BF85" s="33">
        <v>3294</v>
      </c>
      <c r="BG85" s="33">
        <v>1652</v>
      </c>
      <c r="BH85" s="33">
        <v>1939</v>
      </c>
      <c r="BI85" s="33">
        <f t="shared" si="0"/>
        <v>44542</v>
      </c>
      <c r="BJ85" s="1">
        <v>18631</v>
      </c>
      <c r="BK85" s="1">
        <v>1393</v>
      </c>
      <c r="BL85" s="75"/>
      <c r="BM85" s="75"/>
      <c r="BN85" s="75"/>
      <c r="BO85" s="75"/>
      <c r="BP85" s="75"/>
      <c r="BQ85" s="75"/>
      <c r="BR85" s="75"/>
      <c r="BS85" s="75"/>
      <c r="BT85" s="20">
        <v>9</v>
      </c>
      <c r="BU85" s="20">
        <v>-3.6</v>
      </c>
      <c r="BV85" s="44">
        <f t="shared" ref="BV85:BV116" si="2">(I85-I84)/I84</f>
        <v>-7.8947368421052627E-2</v>
      </c>
      <c r="BW85" s="44"/>
      <c r="BX85" s="44"/>
      <c r="BY85" s="44"/>
    </row>
    <row r="86" spans="1:77">
      <c r="A86" s="38">
        <v>1864</v>
      </c>
      <c r="B86" s="8">
        <v>1465</v>
      </c>
      <c r="C86" s="1"/>
      <c r="D86" s="1"/>
      <c r="E86" s="1"/>
      <c r="F86" s="1"/>
      <c r="G86" s="1"/>
      <c r="H86" s="1">
        <v>100067</v>
      </c>
      <c r="I86" s="1">
        <v>84</v>
      </c>
      <c r="J86" s="1"/>
      <c r="K86" s="1"/>
      <c r="L86" s="1"/>
      <c r="M86" s="1"/>
      <c r="N86" s="1"/>
      <c r="O86" s="1"/>
      <c r="P86" s="1">
        <v>0</v>
      </c>
      <c r="Q86" s="1"/>
      <c r="R86" s="1"/>
      <c r="S86" s="1"/>
      <c r="T86" s="1"/>
      <c r="U86" s="1"/>
      <c r="V86" s="1">
        <v>120</v>
      </c>
      <c r="W86" s="1"/>
      <c r="X86" s="2">
        <v>734</v>
      </c>
      <c r="Y86" s="2">
        <v>91.75</v>
      </c>
      <c r="Z86" s="2">
        <v>4.5875000000000004</v>
      </c>
      <c r="AA86" s="2">
        <v>35.587499999999999</v>
      </c>
      <c r="AB86" s="2">
        <v>35.5</v>
      </c>
      <c r="AC86" s="2">
        <v>31.6</v>
      </c>
      <c r="AD86" s="16">
        <v>0.9</v>
      </c>
      <c r="AE86" s="16">
        <v>0.39</v>
      </c>
      <c r="AF86" s="20">
        <v>26.2</v>
      </c>
      <c r="AG86" s="33">
        <v>7947</v>
      </c>
      <c r="AH86" s="33">
        <v>26161</v>
      </c>
      <c r="AI86" s="33">
        <v>10721</v>
      </c>
      <c r="AJ86" s="33">
        <v>19423</v>
      </c>
      <c r="AK86" s="1">
        <v>19768</v>
      </c>
      <c r="AL86" s="1">
        <v>22023</v>
      </c>
      <c r="AM86" s="1"/>
      <c r="AN86" s="1"/>
      <c r="AO86" s="1"/>
      <c r="AP86" s="1"/>
      <c r="AQ86" s="1"/>
      <c r="AR86" s="1"/>
      <c r="AS86" s="1"/>
      <c r="AT86" s="1"/>
      <c r="AU86" s="1"/>
      <c r="AV86" s="1"/>
      <c r="AW86" s="1"/>
      <c r="AX86" s="1"/>
      <c r="AY86" s="1"/>
      <c r="AZ86" s="1"/>
      <c r="BA86" s="1"/>
      <c r="BB86" s="33">
        <v>38653</v>
      </c>
      <c r="BC86" s="33">
        <v>38998</v>
      </c>
      <c r="BD86" s="33">
        <v>115</v>
      </c>
      <c r="BE86" s="33">
        <v>313</v>
      </c>
      <c r="BF86" s="33">
        <v>3465</v>
      </c>
      <c r="BG86" s="33">
        <v>2151</v>
      </c>
      <c r="BH86" s="33">
        <v>2089</v>
      </c>
      <c r="BI86" s="33">
        <f t="shared" si="0"/>
        <v>46473</v>
      </c>
      <c r="BJ86" s="1">
        <v>20021</v>
      </c>
      <c r="BK86" s="1">
        <v>1462</v>
      </c>
      <c r="BL86" s="76"/>
      <c r="BM86" s="76"/>
      <c r="BN86" s="76"/>
      <c r="BO86" s="76"/>
      <c r="BP86" s="76"/>
      <c r="BQ86" s="76"/>
      <c r="BR86" s="76"/>
      <c r="BS86" s="76"/>
      <c r="BT86" s="20">
        <v>8.9</v>
      </c>
      <c r="BU86" s="20">
        <v>-0.9</v>
      </c>
      <c r="BV86" s="44">
        <f t="shared" si="2"/>
        <v>-0.2</v>
      </c>
      <c r="BW86" s="44"/>
      <c r="BX86" s="44"/>
      <c r="BY86" s="44"/>
    </row>
    <row r="87" spans="1:77">
      <c r="A87" s="38">
        <v>1865</v>
      </c>
      <c r="B87" s="8">
        <v>1609</v>
      </c>
      <c r="C87" s="1"/>
      <c r="D87" s="1"/>
      <c r="E87" s="1"/>
      <c r="F87" s="1"/>
      <c r="G87" s="1"/>
      <c r="H87" s="1">
        <v>105310</v>
      </c>
      <c r="I87" s="1">
        <v>57</v>
      </c>
      <c r="J87" s="1"/>
      <c r="K87" s="1"/>
      <c r="L87" s="1"/>
      <c r="M87" s="1"/>
      <c r="N87" s="1"/>
      <c r="O87" s="1"/>
      <c r="P87" s="1">
        <v>0</v>
      </c>
      <c r="Q87" s="1"/>
      <c r="R87" s="1"/>
      <c r="S87" s="1"/>
      <c r="T87" s="1"/>
      <c r="U87" s="1"/>
      <c r="V87" s="1">
        <v>120</v>
      </c>
      <c r="W87" s="1"/>
      <c r="X87" s="2"/>
      <c r="Y87" s="2"/>
      <c r="Z87" s="2"/>
      <c r="AA87" s="2"/>
      <c r="AB87" s="2"/>
      <c r="AC87" s="2"/>
      <c r="AD87" s="16">
        <v>0.94</v>
      </c>
      <c r="AE87" s="16">
        <v>0.4</v>
      </c>
      <c r="AF87" s="20">
        <v>28</v>
      </c>
      <c r="AG87" s="33">
        <v>7806</v>
      </c>
      <c r="AH87" s="33">
        <v>27792</v>
      </c>
      <c r="AI87" s="33">
        <v>11197</v>
      </c>
      <c r="AJ87" s="33">
        <v>20383</v>
      </c>
      <c r="AK87" s="1">
        <v>21261</v>
      </c>
      <c r="AL87" s="1">
        <v>23748</v>
      </c>
      <c r="AM87" s="1"/>
      <c r="AN87" s="1"/>
      <c r="AO87" s="1"/>
      <c r="AP87" s="1"/>
      <c r="AQ87" s="1"/>
      <c r="AR87" s="1"/>
      <c r="AS87" s="1"/>
      <c r="AT87" s="1"/>
      <c r="AU87" s="1"/>
      <c r="AV87" s="1"/>
      <c r="AW87" s="1"/>
      <c r="AX87" s="1"/>
      <c r="AY87" s="1"/>
      <c r="AZ87" s="1"/>
      <c r="BA87" s="1"/>
      <c r="BB87" s="33">
        <v>37473</v>
      </c>
      <c r="BC87" s="33">
        <v>37823</v>
      </c>
      <c r="BD87" s="33">
        <v>108</v>
      </c>
      <c r="BE87" s="33">
        <v>302</v>
      </c>
      <c r="BF87" s="33">
        <v>3710</v>
      </c>
      <c r="BG87" s="33">
        <v>2581</v>
      </c>
      <c r="BH87" s="33">
        <v>2322</v>
      </c>
      <c r="BI87" s="33">
        <f t="shared" ref="BI87:BI136" si="3">SUM(BB87,BD87,BF87,BG87,BH87)</f>
        <v>46194</v>
      </c>
      <c r="BJ87" s="1">
        <v>21198</v>
      </c>
      <c r="BK87" s="1">
        <v>1516</v>
      </c>
      <c r="BL87" s="74">
        <v>8439</v>
      </c>
      <c r="BM87" s="74">
        <v>78</v>
      </c>
      <c r="BN87" s="74">
        <v>5982</v>
      </c>
      <c r="BO87" s="74">
        <v>2457</v>
      </c>
      <c r="BP87" s="74">
        <v>11141</v>
      </c>
      <c r="BQ87" s="74">
        <v>73</v>
      </c>
      <c r="BR87" s="74">
        <v>7881</v>
      </c>
      <c r="BS87" s="74">
        <v>3260</v>
      </c>
      <c r="BT87" s="20">
        <v>9</v>
      </c>
      <c r="BU87" s="20">
        <v>0.9</v>
      </c>
      <c r="BV87" s="44">
        <f t="shared" si="2"/>
        <v>-0.32142857142857145</v>
      </c>
      <c r="BW87" s="44"/>
      <c r="BX87" s="44"/>
      <c r="BY87" s="44"/>
    </row>
    <row r="88" spans="1:77">
      <c r="A88" s="38">
        <v>1866</v>
      </c>
      <c r="B88" s="8">
        <v>1395</v>
      </c>
      <c r="C88" s="1"/>
      <c r="D88" s="1"/>
      <c r="E88" s="1"/>
      <c r="F88" s="1"/>
      <c r="G88" s="1"/>
      <c r="H88" s="1">
        <v>104368</v>
      </c>
      <c r="I88" s="1">
        <v>55</v>
      </c>
      <c r="J88" s="1"/>
      <c r="K88" s="1"/>
      <c r="L88" s="1"/>
      <c r="M88" s="1"/>
      <c r="N88" s="1"/>
      <c r="O88" s="1"/>
      <c r="P88" s="1">
        <v>0</v>
      </c>
      <c r="Q88" s="1"/>
      <c r="R88" s="1"/>
      <c r="S88" s="1"/>
      <c r="T88" s="1"/>
      <c r="U88" s="1"/>
      <c r="V88" s="1">
        <v>120</v>
      </c>
      <c r="W88" s="1"/>
      <c r="X88" s="2">
        <v>660</v>
      </c>
      <c r="Y88" s="2">
        <v>82.5</v>
      </c>
      <c r="Z88" s="2">
        <v>4.125</v>
      </c>
      <c r="AA88" s="2">
        <v>35.125</v>
      </c>
      <c r="AB88" s="2">
        <v>35</v>
      </c>
      <c r="AC88" s="2"/>
      <c r="AD88" s="16">
        <v>1.01</v>
      </c>
      <c r="AE88" s="16">
        <v>0.44</v>
      </c>
      <c r="AF88" s="20">
        <v>30.4</v>
      </c>
      <c r="AG88" s="33">
        <v>7706</v>
      </c>
      <c r="AH88" s="33">
        <v>26549</v>
      </c>
      <c r="AI88" s="33">
        <v>11258</v>
      </c>
      <c r="AJ88" s="33">
        <v>20978</v>
      </c>
      <c r="AK88" s="1">
        <v>22961</v>
      </c>
      <c r="AL88" s="1">
        <v>25718</v>
      </c>
      <c r="AM88" s="1"/>
      <c r="AN88" s="1"/>
      <c r="AO88" s="1"/>
      <c r="AP88" s="1"/>
      <c r="AQ88" s="1"/>
      <c r="AR88" s="1"/>
      <c r="AS88" s="1"/>
      <c r="AT88" s="1"/>
      <c r="AU88" s="1"/>
      <c r="AV88" s="1"/>
      <c r="AW88" s="1"/>
      <c r="AX88" s="1"/>
      <c r="AY88" s="1"/>
      <c r="AZ88" s="1"/>
      <c r="BA88" s="1"/>
      <c r="BB88" s="33">
        <v>37455</v>
      </c>
      <c r="BC88" s="33">
        <v>37775</v>
      </c>
      <c r="BD88" s="33">
        <v>103</v>
      </c>
      <c r="BE88" s="33">
        <v>295</v>
      </c>
      <c r="BF88" s="33">
        <v>3922</v>
      </c>
      <c r="BG88" s="33">
        <v>3220</v>
      </c>
      <c r="BH88" s="33">
        <v>2541</v>
      </c>
      <c r="BI88" s="33">
        <f t="shared" si="3"/>
        <v>47241</v>
      </c>
      <c r="BJ88" s="1">
        <v>21781</v>
      </c>
      <c r="BK88" s="1">
        <v>1569</v>
      </c>
      <c r="BL88" s="75"/>
      <c r="BM88" s="75"/>
      <c r="BN88" s="75"/>
      <c r="BO88" s="75"/>
      <c r="BP88" s="75"/>
      <c r="BQ88" s="75"/>
      <c r="BR88" s="75"/>
      <c r="BS88" s="75"/>
      <c r="BT88" s="20">
        <v>9.5</v>
      </c>
      <c r="BU88" s="20">
        <v>6.5</v>
      </c>
      <c r="BV88" s="44">
        <f t="shared" si="2"/>
        <v>-3.5087719298245612E-2</v>
      </c>
      <c r="BW88" s="44"/>
      <c r="BX88" s="44"/>
      <c r="BY88" s="44"/>
    </row>
    <row r="89" spans="1:77">
      <c r="A89" s="38">
        <v>1867</v>
      </c>
      <c r="B89" s="8">
        <v>1822</v>
      </c>
      <c r="C89" s="1"/>
      <c r="D89" s="1"/>
      <c r="E89" s="1"/>
      <c r="F89" s="1"/>
      <c r="G89" s="1"/>
      <c r="H89" s="1">
        <v>100357</v>
      </c>
      <c r="I89" s="1">
        <v>26</v>
      </c>
      <c r="J89" s="1"/>
      <c r="K89" s="1"/>
      <c r="L89" s="1"/>
      <c r="M89" s="1"/>
      <c r="N89" s="1"/>
      <c r="O89" s="1"/>
      <c r="P89" s="1">
        <v>0</v>
      </c>
      <c r="Q89" s="1"/>
      <c r="R89" s="1"/>
      <c r="S89" s="1"/>
      <c r="T89" s="1"/>
      <c r="U89" s="1"/>
      <c r="V89" s="1">
        <v>120</v>
      </c>
      <c r="W89" s="1"/>
      <c r="X89" s="2">
        <v>791</v>
      </c>
      <c r="Y89" s="2">
        <v>98.875</v>
      </c>
      <c r="Z89" s="2">
        <v>4.9437499999999996</v>
      </c>
      <c r="AA89" s="2">
        <v>35.943750000000001</v>
      </c>
      <c r="AB89" s="2">
        <v>36</v>
      </c>
      <c r="AC89" s="2"/>
      <c r="AD89" s="16">
        <v>0.99</v>
      </c>
      <c r="AE89" s="16">
        <v>0.45</v>
      </c>
      <c r="AF89" s="20">
        <v>28.8</v>
      </c>
      <c r="AG89" s="33">
        <v>7514</v>
      </c>
      <c r="AH89" s="33">
        <v>24805</v>
      </c>
      <c r="AI89" s="33">
        <v>11591</v>
      </c>
      <c r="AJ89" s="33">
        <v>22146</v>
      </c>
      <c r="AK89" s="1">
        <v>21890</v>
      </c>
      <c r="AL89" s="1">
        <v>24626</v>
      </c>
      <c r="AM89" s="1"/>
      <c r="AN89" s="1"/>
      <c r="AO89" s="1"/>
      <c r="AP89" s="1"/>
      <c r="AQ89" s="1"/>
      <c r="AR89" s="1"/>
      <c r="AS89" s="1"/>
      <c r="AT89" s="1"/>
      <c r="AU89" s="1"/>
      <c r="AV89" s="1"/>
      <c r="AW89" s="1"/>
      <c r="AX89" s="1"/>
      <c r="AY89" s="1"/>
      <c r="AZ89" s="1"/>
      <c r="BA89" s="1"/>
      <c r="BB89" s="33">
        <v>36916</v>
      </c>
      <c r="BC89" s="33">
        <v>37237</v>
      </c>
      <c r="BD89" s="33">
        <v>103</v>
      </c>
      <c r="BE89" s="33">
        <v>293</v>
      </c>
      <c r="BF89" s="33">
        <v>4210</v>
      </c>
      <c r="BG89" s="33">
        <v>3883</v>
      </c>
      <c r="BH89" s="33">
        <v>2788</v>
      </c>
      <c r="BI89" s="33">
        <f t="shared" si="3"/>
        <v>47900</v>
      </c>
      <c r="BJ89" s="1">
        <v>23269</v>
      </c>
      <c r="BK89" s="1">
        <v>1667</v>
      </c>
      <c r="BL89" s="75"/>
      <c r="BM89" s="75"/>
      <c r="BN89" s="75"/>
      <c r="BO89" s="75"/>
      <c r="BP89" s="75"/>
      <c r="BQ89" s="75"/>
      <c r="BR89" s="75"/>
      <c r="BS89" s="75"/>
      <c r="BT89" s="20">
        <v>10.1</v>
      </c>
      <c r="BU89" s="20">
        <v>6.1</v>
      </c>
      <c r="BV89" s="44">
        <f t="shared" si="2"/>
        <v>-0.52727272727272723</v>
      </c>
      <c r="BW89" s="44"/>
      <c r="BX89" s="44"/>
      <c r="BY89" s="44"/>
    </row>
    <row r="90" spans="1:77">
      <c r="A90" s="38">
        <v>1868</v>
      </c>
      <c r="B90" s="8">
        <v>3808</v>
      </c>
      <c r="C90" s="1"/>
      <c r="D90" s="1"/>
      <c r="E90" s="1"/>
      <c r="F90" s="1"/>
      <c r="G90" s="1"/>
      <c r="H90" s="1">
        <v>111465</v>
      </c>
      <c r="I90" s="1">
        <v>40</v>
      </c>
      <c r="J90" s="1"/>
      <c r="K90" s="1"/>
      <c r="L90" s="1"/>
      <c r="M90" s="1"/>
      <c r="N90" s="1"/>
      <c r="O90" s="1"/>
      <c r="P90" s="1">
        <v>0</v>
      </c>
      <c r="Q90" s="1"/>
      <c r="R90" s="1"/>
      <c r="S90" s="1"/>
      <c r="T90" s="1"/>
      <c r="U90" s="1"/>
      <c r="V90" s="1">
        <v>120</v>
      </c>
      <c r="W90" s="1"/>
      <c r="X90" s="2">
        <v>746</v>
      </c>
      <c r="Y90" s="2">
        <v>93.25</v>
      </c>
      <c r="Z90" s="2">
        <v>4.6624999999999996</v>
      </c>
      <c r="AA90" s="2">
        <v>35.662500000000001</v>
      </c>
      <c r="AB90" s="2">
        <v>35.5</v>
      </c>
      <c r="AC90" s="2"/>
      <c r="AD90" s="16">
        <v>0.98</v>
      </c>
      <c r="AE90" s="16">
        <v>0.5</v>
      </c>
      <c r="AF90" s="20">
        <v>28.6</v>
      </c>
      <c r="AG90" s="33">
        <v>7008</v>
      </c>
      <c r="AH90" s="33">
        <v>23944</v>
      </c>
      <c r="AI90" s="33">
        <v>11562</v>
      </c>
      <c r="AJ90" s="33">
        <v>21020</v>
      </c>
      <c r="AK90" s="1">
        <v>22180</v>
      </c>
      <c r="AL90" s="1">
        <v>24827</v>
      </c>
      <c r="AM90" s="1"/>
      <c r="AN90" s="1"/>
      <c r="AO90" s="1"/>
      <c r="AP90" s="1"/>
      <c r="AQ90" s="1"/>
      <c r="AR90" s="1"/>
      <c r="AS90" s="1"/>
      <c r="AT90" s="1"/>
      <c r="AU90" s="1"/>
      <c r="AV90" s="1"/>
      <c r="AW90" s="1"/>
      <c r="AX90" s="1"/>
      <c r="AY90" s="1"/>
      <c r="AZ90" s="1"/>
      <c r="BA90" s="1"/>
      <c r="BB90" s="33">
        <v>35451</v>
      </c>
      <c r="BC90" s="33">
        <v>35754</v>
      </c>
      <c r="BD90" s="33">
        <v>117</v>
      </c>
      <c r="BE90" s="33">
        <v>307</v>
      </c>
      <c r="BF90" s="33">
        <v>4574</v>
      </c>
      <c r="BG90" s="33">
        <v>4363</v>
      </c>
      <c r="BH90" s="33">
        <v>3046</v>
      </c>
      <c r="BI90" s="33">
        <f t="shared" si="3"/>
        <v>47551</v>
      </c>
      <c r="BJ90" s="1">
        <v>22646</v>
      </c>
      <c r="BK90" s="1">
        <v>1663</v>
      </c>
      <c r="BL90" s="75"/>
      <c r="BM90" s="75"/>
      <c r="BN90" s="75"/>
      <c r="BO90" s="75"/>
      <c r="BP90" s="75"/>
      <c r="BQ90" s="75"/>
      <c r="BR90" s="75"/>
      <c r="BS90" s="75"/>
      <c r="BT90" s="20">
        <v>10</v>
      </c>
      <c r="BU90" s="20">
        <v>-1.7</v>
      </c>
      <c r="BV90" s="44">
        <f t="shared" si="2"/>
        <v>0.53846153846153844</v>
      </c>
      <c r="BW90" s="44"/>
      <c r="BX90" s="44"/>
      <c r="BY90" s="44"/>
    </row>
    <row r="91" spans="1:77">
      <c r="A91" s="38">
        <v>1869</v>
      </c>
      <c r="B91" s="8">
        <v>4100</v>
      </c>
      <c r="C91" s="1"/>
      <c r="D91" s="1"/>
      <c r="E91" s="1"/>
      <c r="F91" s="1"/>
      <c r="G91" s="1"/>
      <c r="H91" s="1">
        <v>122310</v>
      </c>
      <c r="I91" s="1">
        <v>41</v>
      </c>
      <c r="J91" s="1"/>
      <c r="K91" s="1"/>
      <c r="L91" s="1"/>
      <c r="M91" s="1"/>
      <c r="N91" s="1"/>
      <c r="O91" s="1"/>
      <c r="P91" s="1">
        <v>0</v>
      </c>
      <c r="Q91" s="1"/>
      <c r="R91" s="1"/>
      <c r="S91" s="1"/>
      <c r="T91" s="1"/>
      <c r="U91" s="1"/>
      <c r="V91" s="1">
        <v>120</v>
      </c>
      <c r="W91" s="1"/>
      <c r="X91" s="2">
        <v>802</v>
      </c>
      <c r="Y91" s="2">
        <v>100.25</v>
      </c>
      <c r="Z91" s="2">
        <v>5.0125000000000002</v>
      </c>
      <c r="AA91" s="2">
        <v>36.012500000000003</v>
      </c>
      <c r="AB91" s="2">
        <v>36</v>
      </c>
      <c r="AC91" s="2">
        <v>35.9</v>
      </c>
      <c r="AD91" s="16">
        <v>0.98</v>
      </c>
      <c r="AE91" s="16">
        <v>0.48</v>
      </c>
      <c r="AF91" s="20">
        <v>28.6</v>
      </c>
      <c r="AG91" s="33">
        <v>7190</v>
      </c>
      <c r="AH91" s="33">
        <v>25398</v>
      </c>
      <c r="AI91" s="33">
        <v>11239</v>
      </c>
      <c r="AJ91" s="33">
        <v>21108</v>
      </c>
      <c r="AK91" s="1">
        <v>22476</v>
      </c>
      <c r="AL91" s="1">
        <v>25108</v>
      </c>
      <c r="AM91" s="1"/>
      <c r="AN91" s="1"/>
      <c r="AO91" s="1"/>
      <c r="AP91" s="1"/>
      <c r="AQ91" s="1"/>
      <c r="AR91" s="1"/>
      <c r="AS91" s="1"/>
      <c r="AT91" s="1"/>
      <c r="AU91" s="1"/>
      <c r="AV91" s="1"/>
      <c r="AW91" s="1"/>
      <c r="AX91" s="1"/>
      <c r="AY91" s="1"/>
      <c r="AZ91" s="1"/>
      <c r="BA91" s="1"/>
      <c r="BB91" s="33">
        <v>34230</v>
      </c>
      <c r="BC91" s="33">
        <v>34533</v>
      </c>
      <c r="BD91" s="33">
        <v>116</v>
      </c>
      <c r="BE91" s="33">
        <v>305</v>
      </c>
      <c r="BF91" s="33">
        <v>4956</v>
      </c>
      <c r="BG91" s="33">
        <v>4848</v>
      </c>
      <c r="BH91" s="33">
        <v>3419</v>
      </c>
      <c r="BI91" s="33">
        <f t="shared" si="3"/>
        <v>47569</v>
      </c>
      <c r="BJ91" s="1">
        <v>22999</v>
      </c>
      <c r="BK91" s="1">
        <v>1708</v>
      </c>
      <c r="BL91" s="76"/>
      <c r="BM91" s="76"/>
      <c r="BN91" s="76"/>
      <c r="BO91" s="76"/>
      <c r="BP91" s="76"/>
      <c r="BQ91" s="76"/>
      <c r="BR91" s="76"/>
      <c r="BS91" s="76"/>
      <c r="BT91" s="20">
        <v>9.5</v>
      </c>
      <c r="BU91" s="20">
        <v>-5</v>
      </c>
      <c r="BV91" s="44">
        <f t="shared" si="2"/>
        <v>2.5000000000000001E-2</v>
      </c>
      <c r="BW91" s="44"/>
      <c r="BX91" s="44"/>
      <c r="BY91" s="44"/>
    </row>
    <row r="92" spans="1:77">
      <c r="A92" s="38">
        <v>1870</v>
      </c>
      <c r="B92" s="8">
        <v>3021</v>
      </c>
      <c r="C92" s="1"/>
      <c r="D92" s="1"/>
      <c r="E92" s="1"/>
      <c r="F92" s="1"/>
      <c r="G92" s="1"/>
      <c r="H92" s="1">
        <v>131870</v>
      </c>
      <c r="I92" s="1">
        <v>40</v>
      </c>
      <c r="J92" s="1"/>
      <c r="K92" s="1"/>
      <c r="L92" s="1"/>
      <c r="M92" s="1"/>
      <c r="N92" s="1"/>
      <c r="O92" s="1"/>
      <c r="P92" s="1">
        <v>0</v>
      </c>
      <c r="Q92" s="1"/>
      <c r="R92" s="1"/>
      <c r="S92" s="1"/>
      <c r="T92" s="1"/>
      <c r="U92" s="1"/>
      <c r="V92" s="1">
        <v>120</v>
      </c>
      <c r="W92" s="1"/>
      <c r="X92" s="2">
        <v>738</v>
      </c>
      <c r="Y92" s="2">
        <v>92.25</v>
      </c>
      <c r="Z92" s="2">
        <v>4.6124999999999998</v>
      </c>
      <c r="AA92" s="2">
        <v>35.612499999999997</v>
      </c>
      <c r="AB92" s="2">
        <v>35.5</v>
      </c>
      <c r="AC92" s="2"/>
      <c r="AD92" s="16">
        <v>1.01</v>
      </c>
      <c r="AE92" s="16">
        <v>0.49</v>
      </c>
      <c r="AF92" s="20">
        <v>28.6</v>
      </c>
      <c r="AG92" s="33">
        <v>7280</v>
      </c>
      <c r="AH92" s="33">
        <v>27679</v>
      </c>
      <c r="AI92" s="33">
        <v>11592</v>
      </c>
      <c r="AJ92" s="33">
        <v>21981</v>
      </c>
      <c r="AK92" s="1">
        <v>22616</v>
      </c>
      <c r="AL92" s="1">
        <v>25389</v>
      </c>
      <c r="AM92" s="1"/>
      <c r="AN92" s="1"/>
      <c r="AO92" s="1"/>
      <c r="AP92" s="1"/>
      <c r="AQ92" s="1"/>
      <c r="AR92" s="1"/>
      <c r="AS92" s="1"/>
      <c r="AT92" s="1"/>
      <c r="AU92" s="1"/>
      <c r="AV92" s="1"/>
      <c r="AW92" s="1"/>
      <c r="AX92" s="1"/>
      <c r="AY92" s="1"/>
      <c r="AZ92" s="1"/>
      <c r="BA92" s="1"/>
      <c r="BB92" s="33">
        <v>32387</v>
      </c>
      <c r="BC92" s="33">
        <v>32682</v>
      </c>
      <c r="BD92" s="33">
        <v>119</v>
      </c>
      <c r="BE92" s="33">
        <v>312</v>
      </c>
      <c r="BF92" s="33">
        <v>5320</v>
      </c>
      <c r="BG92" s="33">
        <v>5234</v>
      </c>
      <c r="BH92" s="33">
        <v>3737</v>
      </c>
      <c r="BI92" s="33">
        <f t="shared" si="3"/>
        <v>46797</v>
      </c>
      <c r="BJ92" s="1">
        <v>23176</v>
      </c>
      <c r="BK92" s="1">
        <v>1723</v>
      </c>
      <c r="BL92" s="74">
        <v>11109</v>
      </c>
      <c r="BM92" s="74">
        <v>96</v>
      </c>
      <c r="BN92" s="74">
        <v>7372</v>
      </c>
      <c r="BO92" s="74">
        <v>3737</v>
      </c>
      <c r="BP92" s="74">
        <v>14308</v>
      </c>
      <c r="BQ92" s="74">
        <v>90</v>
      </c>
      <c r="BR92" s="74">
        <v>9583</v>
      </c>
      <c r="BS92" s="74">
        <v>4725</v>
      </c>
      <c r="BT92" s="20">
        <v>9.5</v>
      </c>
      <c r="BU92" s="20"/>
      <c r="BV92" s="44">
        <f t="shared" si="2"/>
        <v>-2.4390243902439025E-2</v>
      </c>
      <c r="BW92" s="44"/>
      <c r="BX92" s="44"/>
      <c r="BY92" s="44"/>
    </row>
    <row r="93" spans="1:77">
      <c r="A93" s="38">
        <v>1871</v>
      </c>
      <c r="B93" s="8">
        <v>5387</v>
      </c>
      <c r="C93" s="1"/>
      <c r="D93" s="1"/>
      <c r="E93" s="1"/>
      <c r="F93" s="1"/>
      <c r="G93" s="1"/>
      <c r="H93" s="1">
        <v>142343</v>
      </c>
      <c r="I93" s="1">
        <v>34</v>
      </c>
      <c r="J93" s="1"/>
      <c r="K93" s="1"/>
      <c r="L93" s="1"/>
      <c r="M93" s="1"/>
      <c r="N93" s="1"/>
      <c r="O93" s="1"/>
      <c r="P93" s="1">
        <v>0</v>
      </c>
      <c r="Q93" s="1"/>
      <c r="R93" s="1"/>
      <c r="S93" s="1"/>
      <c r="T93" s="1"/>
      <c r="U93" s="1"/>
      <c r="V93" s="1">
        <v>120</v>
      </c>
      <c r="W93" s="1"/>
      <c r="X93" s="2">
        <v>710</v>
      </c>
      <c r="Y93" s="2">
        <v>88.75</v>
      </c>
      <c r="Z93" s="2">
        <v>4.4375</v>
      </c>
      <c r="AA93" s="2">
        <v>35.4375</v>
      </c>
      <c r="AB93" s="2">
        <v>35.5</v>
      </c>
      <c r="AC93" s="2"/>
      <c r="AD93" s="16">
        <v>1.06</v>
      </c>
      <c r="AE93" s="16">
        <v>0.51</v>
      </c>
      <c r="AF93" s="20">
        <v>29.6</v>
      </c>
      <c r="AG93" s="33">
        <v>7576</v>
      </c>
      <c r="AH93" s="33">
        <v>30952</v>
      </c>
      <c r="AI93" s="33">
        <v>12191</v>
      </c>
      <c r="AJ93" s="33">
        <v>22961</v>
      </c>
      <c r="AK93" s="1">
        <v>23588</v>
      </c>
      <c r="AL93" s="1">
        <v>26432</v>
      </c>
      <c r="AM93" s="1"/>
      <c r="AN93" s="1"/>
      <c r="AO93" s="1"/>
      <c r="AP93" s="1"/>
      <c r="AQ93" s="1"/>
      <c r="AR93" s="1"/>
      <c r="AS93" s="1"/>
      <c r="AT93" s="1"/>
      <c r="AU93" s="1"/>
      <c r="AV93" s="1"/>
      <c r="AW93" s="1"/>
      <c r="AX93" s="1"/>
      <c r="AY93" s="1"/>
      <c r="AZ93" s="1"/>
      <c r="BA93" s="1"/>
      <c r="BB93" s="33">
        <v>31562</v>
      </c>
      <c r="BC93" s="33">
        <v>31842</v>
      </c>
      <c r="BD93" s="33">
        <v>120</v>
      </c>
      <c r="BE93" s="33">
        <v>312</v>
      </c>
      <c r="BF93" s="33">
        <v>5615</v>
      </c>
      <c r="BG93" s="33">
        <v>5194</v>
      </c>
      <c r="BH93" s="33">
        <v>4094</v>
      </c>
      <c r="BI93" s="33">
        <f t="shared" si="3"/>
        <v>46585</v>
      </c>
      <c r="BJ93" s="1">
        <v>24540</v>
      </c>
      <c r="BK93" s="1">
        <v>1730</v>
      </c>
      <c r="BL93" s="75"/>
      <c r="BM93" s="75"/>
      <c r="BN93" s="75"/>
      <c r="BO93" s="75"/>
      <c r="BP93" s="75"/>
      <c r="BQ93" s="75"/>
      <c r="BR93" s="75"/>
      <c r="BS93" s="75"/>
      <c r="BT93" s="20">
        <v>9.6</v>
      </c>
      <c r="BU93" s="20">
        <v>1.4</v>
      </c>
      <c r="BV93" s="44">
        <f t="shared" si="2"/>
        <v>-0.15</v>
      </c>
      <c r="BW93" s="44"/>
      <c r="BX93" s="44"/>
      <c r="BY93" s="44"/>
    </row>
    <row r="94" spans="1:77">
      <c r="A94" s="38">
        <v>1872</v>
      </c>
      <c r="B94" s="8">
        <v>5405</v>
      </c>
      <c r="C94" s="1"/>
      <c r="D94" s="1"/>
      <c r="E94" s="1"/>
      <c r="F94" s="1"/>
      <c r="G94" s="1"/>
      <c r="H94" s="1">
        <v>151084</v>
      </c>
      <c r="I94" s="1">
        <v>21</v>
      </c>
      <c r="J94" s="1"/>
      <c r="K94" s="1"/>
      <c r="L94" s="1"/>
      <c r="M94" s="1"/>
      <c r="N94" s="1"/>
      <c r="O94" s="1"/>
      <c r="P94" s="1">
        <v>0</v>
      </c>
      <c r="Q94" s="1"/>
      <c r="R94" s="1"/>
      <c r="S94" s="1"/>
      <c r="T94" s="1"/>
      <c r="U94" s="1"/>
      <c r="V94" s="1">
        <v>120</v>
      </c>
      <c r="W94" s="1"/>
      <c r="X94" s="2">
        <v>706</v>
      </c>
      <c r="Y94" s="2">
        <v>88.25</v>
      </c>
      <c r="Z94" s="2">
        <v>4.4124999999999996</v>
      </c>
      <c r="AA94" s="2">
        <v>35.412500000000001</v>
      </c>
      <c r="AB94" s="2">
        <v>35.5</v>
      </c>
      <c r="AC94" s="2"/>
      <c r="AD94" s="16">
        <v>1.1399999999999999</v>
      </c>
      <c r="AE94" s="16">
        <v>0.53</v>
      </c>
      <c r="AF94" s="20">
        <v>31.3</v>
      </c>
      <c r="AG94" s="33">
        <v>7802</v>
      </c>
      <c r="AH94" s="33">
        <v>31356</v>
      </c>
      <c r="AI94" s="33">
        <v>13036</v>
      </c>
      <c r="AJ94" s="33">
        <v>24588</v>
      </c>
      <c r="AK94" s="1">
        <v>25350</v>
      </c>
      <c r="AL94" s="1">
        <v>28271</v>
      </c>
      <c r="AM94" s="1"/>
      <c r="AN94" s="1"/>
      <c r="AO94" s="1"/>
      <c r="AP94" s="1"/>
      <c r="AQ94" s="1"/>
      <c r="AR94" s="1"/>
      <c r="AS94" s="1"/>
      <c r="AT94" s="1"/>
      <c r="AU94" s="1"/>
      <c r="AV94" s="1"/>
      <c r="AW94" s="1"/>
      <c r="AX94" s="1"/>
      <c r="AY94" s="1"/>
      <c r="AZ94" s="1"/>
      <c r="BA94" s="1"/>
      <c r="BB94" s="33">
        <v>30609</v>
      </c>
      <c r="BC94" s="33">
        <v>30892</v>
      </c>
      <c r="BD94" s="33">
        <v>119</v>
      </c>
      <c r="BE94" s="33">
        <v>310</v>
      </c>
      <c r="BF94" s="33">
        <v>5920</v>
      </c>
      <c r="BG94" s="33">
        <v>5108</v>
      </c>
      <c r="BH94" s="33">
        <v>4377</v>
      </c>
      <c r="BI94" s="33">
        <f t="shared" si="3"/>
        <v>46133</v>
      </c>
      <c r="BJ94" s="1">
        <v>25217</v>
      </c>
      <c r="BK94" s="1">
        <v>1762</v>
      </c>
      <c r="BL94" s="75"/>
      <c r="BM94" s="75"/>
      <c r="BN94" s="75"/>
      <c r="BO94" s="75"/>
      <c r="BP94" s="75"/>
      <c r="BQ94" s="75"/>
      <c r="BR94" s="75"/>
      <c r="BS94" s="75"/>
      <c r="BT94" s="20">
        <v>10</v>
      </c>
      <c r="BU94" s="20">
        <v>4.7</v>
      </c>
      <c r="BV94" s="44">
        <f t="shared" si="2"/>
        <v>-0.38235294117647056</v>
      </c>
      <c r="BW94" s="44"/>
      <c r="BX94" s="44"/>
      <c r="BY94" s="44"/>
    </row>
    <row r="95" spans="1:77">
      <c r="A95" s="38">
        <v>1873</v>
      </c>
      <c r="B95" s="8">
        <v>4049</v>
      </c>
      <c r="C95" s="1">
        <v>6</v>
      </c>
      <c r="D95" s="1"/>
      <c r="E95" s="1">
        <v>2542</v>
      </c>
      <c r="F95" s="1"/>
      <c r="G95" s="1"/>
      <c r="H95" s="1">
        <v>182941</v>
      </c>
      <c r="I95" s="1">
        <v>14</v>
      </c>
      <c r="J95" s="1"/>
      <c r="K95" s="1"/>
      <c r="L95" s="1"/>
      <c r="M95" s="1">
        <v>1210</v>
      </c>
      <c r="N95" s="1"/>
      <c r="O95" s="1">
        <v>1174</v>
      </c>
      <c r="P95" s="1">
        <v>0</v>
      </c>
      <c r="Q95" s="1"/>
      <c r="R95" s="1"/>
      <c r="S95" s="1"/>
      <c r="T95" s="1"/>
      <c r="U95" s="1"/>
      <c r="V95" s="1">
        <v>120</v>
      </c>
      <c r="W95" s="1"/>
      <c r="X95" s="2">
        <v>714</v>
      </c>
      <c r="Y95" s="2">
        <v>89.25</v>
      </c>
      <c r="Z95" s="2">
        <v>4.4625000000000004</v>
      </c>
      <c r="AA95" s="2">
        <v>35.462499999999999</v>
      </c>
      <c r="AB95" s="2">
        <v>35.5</v>
      </c>
      <c r="AC95" s="2"/>
      <c r="AD95" s="16">
        <v>1.23</v>
      </c>
      <c r="AE95" s="16">
        <v>0.56000000000000005</v>
      </c>
      <c r="AF95" s="20">
        <v>32.700000000000003</v>
      </c>
      <c r="AG95" s="33">
        <v>8931</v>
      </c>
      <c r="AH95" s="33">
        <v>35862</v>
      </c>
      <c r="AI95" s="33">
        <v>14856</v>
      </c>
      <c r="AJ95" s="33">
        <v>27556</v>
      </c>
      <c r="AK95" s="1">
        <v>26514</v>
      </c>
      <c r="AL95" s="1">
        <v>29775</v>
      </c>
      <c r="AM95" s="1"/>
      <c r="AN95" s="1"/>
      <c r="AO95" s="1"/>
      <c r="AP95" s="1"/>
      <c r="AQ95" s="1"/>
      <c r="AR95" s="1"/>
      <c r="AS95" s="1"/>
      <c r="AT95" s="1"/>
      <c r="AU95" s="1"/>
      <c r="AV95" s="1"/>
      <c r="AW95" s="1"/>
      <c r="AX95" s="1"/>
      <c r="AY95" s="1"/>
      <c r="AZ95" s="1"/>
      <c r="BA95" s="1"/>
      <c r="BB95" s="33">
        <v>29698</v>
      </c>
      <c r="BC95" s="33">
        <v>29969</v>
      </c>
      <c r="BD95" s="33">
        <v>121</v>
      </c>
      <c r="BE95" s="33">
        <v>312</v>
      </c>
      <c r="BF95" s="33">
        <v>6231</v>
      </c>
      <c r="BG95" s="33">
        <v>5201</v>
      </c>
      <c r="BH95" s="33">
        <v>4681</v>
      </c>
      <c r="BI95" s="33">
        <f t="shared" si="3"/>
        <v>45932</v>
      </c>
      <c r="BJ95" s="1">
        <v>28004</v>
      </c>
      <c r="BK95" s="1">
        <v>1817</v>
      </c>
      <c r="BL95" s="75"/>
      <c r="BM95" s="75"/>
      <c r="BN95" s="75"/>
      <c r="BO95" s="75"/>
      <c r="BP95" s="75"/>
      <c r="BQ95" s="75"/>
      <c r="BR95" s="75"/>
      <c r="BS95" s="75"/>
      <c r="BT95" s="20">
        <v>10.4</v>
      </c>
      <c r="BU95" s="20">
        <v>3.1</v>
      </c>
      <c r="BV95" s="44">
        <f t="shared" si="2"/>
        <v>-0.33333333333333331</v>
      </c>
      <c r="BW95" s="44"/>
      <c r="BX95" s="44"/>
      <c r="BY95" s="44"/>
    </row>
    <row r="96" spans="1:77">
      <c r="A96" s="38">
        <v>1874</v>
      </c>
      <c r="B96" s="8">
        <v>4448</v>
      </c>
      <c r="C96" s="1">
        <v>31</v>
      </c>
      <c r="D96" s="1">
        <v>1341</v>
      </c>
      <c r="E96" s="1">
        <v>2331</v>
      </c>
      <c r="F96" s="1">
        <v>185730</v>
      </c>
      <c r="G96" s="1"/>
      <c r="H96" s="1">
        <v>185730</v>
      </c>
      <c r="I96" s="1">
        <v>12</v>
      </c>
      <c r="J96" s="1"/>
      <c r="K96" s="1"/>
      <c r="L96" s="1"/>
      <c r="M96" s="1">
        <v>1157</v>
      </c>
      <c r="N96" s="1">
        <v>266</v>
      </c>
      <c r="O96" s="1">
        <v>1094</v>
      </c>
      <c r="P96" s="1">
        <v>0</v>
      </c>
      <c r="Q96" s="1"/>
      <c r="R96" s="1"/>
      <c r="S96" s="1"/>
      <c r="T96" s="1"/>
      <c r="U96" s="1"/>
      <c r="V96" s="1">
        <v>120</v>
      </c>
      <c r="W96" s="1"/>
      <c r="X96" s="2">
        <v>727</v>
      </c>
      <c r="Y96" s="2">
        <v>90.875</v>
      </c>
      <c r="Z96" s="2">
        <v>4.5437500000000002</v>
      </c>
      <c r="AA96" s="2">
        <v>35.543750000000003</v>
      </c>
      <c r="AB96" s="2">
        <v>35.5</v>
      </c>
      <c r="AC96" s="2">
        <v>38.200000000000003</v>
      </c>
      <c r="AD96" s="16">
        <v>1.26</v>
      </c>
      <c r="AE96" s="16">
        <v>0.53</v>
      </c>
      <c r="AF96" s="20">
        <v>33.299999999999997</v>
      </c>
      <c r="AG96" s="33">
        <v>9804</v>
      </c>
      <c r="AH96" s="33">
        <v>37025</v>
      </c>
      <c r="AI96" s="33">
        <v>16222</v>
      </c>
      <c r="AJ96" s="33">
        <v>29309</v>
      </c>
      <c r="AK96" s="1">
        <v>27369</v>
      </c>
      <c r="AL96" s="1">
        <v>30670</v>
      </c>
      <c r="AM96" s="1"/>
      <c r="AN96" s="1"/>
      <c r="AO96" s="1"/>
      <c r="AP96" s="1"/>
      <c r="AQ96" s="1"/>
      <c r="AR96" s="1"/>
      <c r="AS96" s="1"/>
      <c r="AT96" s="1"/>
      <c r="AU96" s="1"/>
      <c r="AV96" s="1"/>
      <c r="AW96" s="1"/>
      <c r="AX96" s="1"/>
      <c r="AY96" s="1"/>
      <c r="AZ96" s="1"/>
      <c r="BA96" s="1"/>
      <c r="BB96" s="33">
        <v>27583</v>
      </c>
      <c r="BC96" s="33">
        <v>27844</v>
      </c>
      <c r="BD96" s="33">
        <v>121</v>
      </c>
      <c r="BE96" s="33">
        <v>318</v>
      </c>
      <c r="BF96" s="33">
        <v>6342</v>
      </c>
      <c r="BG96" s="33">
        <v>5361</v>
      </c>
      <c r="BH96" s="33">
        <v>4761</v>
      </c>
      <c r="BI96" s="33">
        <f t="shared" si="3"/>
        <v>44168</v>
      </c>
      <c r="BJ96" s="1">
        <v>29787</v>
      </c>
      <c r="BK96" s="1">
        <v>1836</v>
      </c>
      <c r="BL96" s="76"/>
      <c r="BM96" s="76"/>
      <c r="BN96" s="76"/>
      <c r="BO96" s="76"/>
      <c r="BP96" s="76"/>
      <c r="BQ96" s="76"/>
      <c r="BR96" s="76"/>
      <c r="BS96" s="76"/>
      <c r="BT96" s="20">
        <v>10</v>
      </c>
      <c r="BU96" s="20">
        <v>-3.3</v>
      </c>
      <c r="BV96" s="44">
        <f t="shared" si="2"/>
        <v>-0.14285714285714285</v>
      </c>
      <c r="BW96" s="44">
        <f t="shared" ref="BW96:BW136" si="4">(E96-E95)/E95</f>
        <v>-8.3005507474429585E-2</v>
      </c>
      <c r="BX96" s="44"/>
      <c r="BY96" s="44">
        <f t="shared" ref="BY96:BY114" si="5">(C96-C95)/C95</f>
        <v>4.166666666666667</v>
      </c>
    </row>
    <row r="97" spans="1:77">
      <c r="A97" s="38">
        <v>1875</v>
      </c>
      <c r="B97" s="8">
        <v>6204</v>
      </c>
      <c r="C97" s="1">
        <v>41</v>
      </c>
      <c r="D97" s="1">
        <v>891</v>
      </c>
      <c r="E97" s="1">
        <v>2494</v>
      </c>
      <c r="F97" s="1">
        <v>203989</v>
      </c>
      <c r="G97" s="1"/>
      <c r="H97" s="1">
        <v>203989</v>
      </c>
      <c r="I97" s="1">
        <v>5</v>
      </c>
      <c r="J97" s="1"/>
      <c r="K97" s="1"/>
      <c r="L97" s="1"/>
      <c r="M97" s="1">
        <v>1123</v>
      </c>
      <c r="N97" s="1">
        <v>235</v>
      </c>
      <c r="O97" s="1">
        <v>1088</v>
      </c>
      <c r="P97" s="1">
        <v>0</v>
      </c>
      <c r="Q97" s="1"/>
      <c r="R97" s="1"/>
      <c r="S97" s="1"/>
      <c r="T97" s="1"/>
      <c r="U97" s="1"/>
      <c r="V97" s="1">
        <v>120</v>
      </c>
      <c r="W97" s="1"/>
      <c r="X97" s="2">
        <v>785</v>
      </c>
      <c r="Y97" s="2">
        <v>98.125</v>
      </c>
      <c r="Z97" s="2">
        <v>4.90625</v>
      </c>
      <c r="AA97" s="2">
        <v>35.90625</v>
      </c>
      <c r="AB97" s="2">
        <v>36</v>
      </c>
      <c r="AC97" s="2"/>
      <c r="AD97" s="16">
        <v>1.3</v>
      </c>
      <c r="AE97" s="16">
        <v>0.53</v>
      </c>
      <c r="AF97" s="20">
        <v>33.4</v>
      </c>
      <c r="AG97" s="33">
        <v>9360</v>
      </c>
      <c r="AH97" s="33">
        <v>35262</v>
      </c>
      <c r="AI97" s="33">
        <v>16737</v>
      </c>
      <c r="AJ97" s="33">
        <v>29822</v>
      </c>
      <c r="AK97" s="1">
        <v>27810</v>
      </c>
      <c r="AL97" s="1">
        <v>31014</v>
      </c>
      <c r="AM97" s="1">
        <v>109346</v>
      </c>
      <c r="AN97" s="1">
        <v>100954</v>
      </c>
      <c r="AO97" s="1">
        <v>8392</v>
      </c>
      <c r="AP97" s="1"/>
      <c r="AQ97" s="1"/>
      <c r="AR97" s="1"/>
      <c r="AS97" s="1"/>
      <c r="AT97" s="1"/>
      <c r="AU97" s="1"/>
      <c r="AV97" s="1"/>
      <c r="AW97" s="1"/>
      <c r="AX97" s="1"/>
      <c r="AY97" s="1"/>
      <c r="AZ97" s="1"/>
      <c r="BA97" s="1"/>
      <c r="BB97" s="33">
        <v>27322</v>
      </c>
      <c r="BC97" s="33">
        <v>27586</v>
      </c>
      <c r="BD97" s="33">
        <v>122</v>
      </c>
      <c r="BE97" s="33">
        <v>318</v>
      </c>
      <c r="BF97" s="33">
        <v>6575</v>
      </c>
      <c r="BG97" s="33">
        <v>5644</v>
      </c>
      <c r="BH97" s="33">
        <v>4879</v>
      </c>
      <c r="BI97" s="33">
        <f t="shared" si="3"/>
        <v>44542</v>
      </c>
      <c r="BJ97" s="1">
        <v>30553</v>
      </c>
      <c r="BK97" s="1">
        <v>1858</v>
      </c>
      <c r="BL97" s="74">
        <v>18854</v>
      </c>
      <c r="BM97" s="74">
        <v>153</v>
      </c>
      <c r="BN97" s="74">
        <v>11703</v>
      </c>
      <c r="BO97" s="74">
        <v>7151</v>
      </c>
      <c r="BP97" s="74">
        <v>22504</v>
      </c>
      <c r="BQ97" s="74">
        <v>134</v>
      </c>
      <c r="BR97" s="74">
        <v>14158</v>
      </c>
      <c r="BS97" s="74">
        <v>8346</v>
      </c>
      <c r="BT97" s="20">
        <v>9.8000000000000007</v>
      </c>
      <c r="BU97" s="20">
        <v>-1.9</v>
      </c>
      <c r="BV97" s="44">
        <f t="shared" si="2"/>
        <v>-0.58333333333333337</v>
      </c>
      <c r="BW97" s="44">
        <f t="shared" si="4"/>
        <v>6.9927069927069929E-2</v>
      </c>
      <c r="BX97" s="44"/>
      <c r="BY97" s="44">
        <f t="shared" si="5"/>
        <v>0.32258064516129031</v>
      </c>
    </row>
    <row r="98" spans="1:77">
      <c r="A98" s="38">
        <v>1876</v>
      </c>
      <c r="B98" s="8">
        <v>7652</v>
      </c>
      <c r="C98" s="1">
        <v>17</v>
      </c>
      <c r="D98" s="1">
        <v>854</v>
      </c>
      <c r="E98" s="1">
        <v>2384</v>
      </c>
      <c r="F98" s="1">
        <v>205567</v>
      </c>
      <c r="G98" s="1"/>
      <c r="H98" s="1">
        <v>205567</v>
      </c>
      <c r="I98" s="1">
        <v>8</v>
      </c>
      <c r="J98" s="1"/>
      <c r="K98" s="1"/>
      <c r="L98" s="1"/>
      <c r="M98">
        <v>1201</v>
      </c>
      <c r="N98">
        <v>265</v>
      </c>
      <c r="O98">
        <v>1141</v>
      </c>
      <c r="P98" s="1">
        <v>0</v>
      </c>
      <c r="Q98" s="1"/>
      <c r="R98" s="1"/>
      <c r="S98" s="1"/>
      <c r="T98" s="1"/>
      <c r="U98" s="1"/>
      <c r="V98" s="1">
        <v>120</v>
      </c>
      <c r="W98" s="1"/>
      <c r="X98" s="2">
        <v>721</v>
      </c>
      <c r="Y98" s="2">
        <v>90.125</v>
      </c>
      <c r="Z98" s="2">
        <v>4.5062499999999996</v>
      </c>
      <c r="AA98" s="2">
        <v>35.506250000000001</v>
      </c>
      <c r="AB98" s="2">
        <v>35.5</v>
      </c>
      <c r="AC98" s="2"/>
      <c r="AD98" s="16">
        <v>1.27</v>
      </c>
      <c r="AE98" s="16">
        <v>0.56000000000000005</v>
      </c>
      <c r="AF98" s="20">
        <v>34.4</v>
      </c>
      <c r="AG98" s="33">
        <v>9691</v>
      </c>
      <c r="AH98" s="33">
        <v>38249</v>
      </c>
      <c r="AI98" s="33">
        <v>16749</v>
      </c>
      <c r="AJ98" s="33">
        <v>30303</v>
      </c>
      <c r="AK98" s="1">
        <v>29032</v>
      </c>
      <c r="AL98" s="1">
        <v>32279</v>
      </c>
      <c r="AM98" s="1"/>
      <c r="AN98" s="1"/>
      <c r="AO98" s="1"/>
      <c r="AP98" s="1"/>
      <c r="AQ98" s="1"/>
      <c r="AR98" s="1"/>
      <c r="AS98" s="1"/>
      <c r="AT98" s="1"/>
      <c r="AU98" s="1"/>
      <c r="AV98" s="1"/>
      <c r="AW98" s="1"/>
      <c r="AX98" s="1"/>
      <c r="AY98" s="1"/>
      <c r="AZ98" s="1"/>
      <c r="BA98" s="1"/>
      <c r="BB98" s="33">
        <v>25960</v>
      </c>
      <c r="BC98" s="33">
        <v>26214</v>
      </c>
      <c r="BD98" s="33">
        <v>126</v>
      </c>
      <c r="BE98" s="33">
        <v>324</v>
      </c>
      <c r="BF98" s="33">
        <v>6950</v>
      </c>
      <c r="BG98" s="33">
        <v>6014</v>
      </c>
      <c r="BH98" s="33">
        <v>4681</v>
      </c>
      <c r="BI98" s="33">
        <f t="shared" si="3"/>
        <v>43731</v>
      </c>
      <c r="BJ98" s="1">
        <v>31210</v>
      </c>
      <c r="BK98" s="1">
        <v>1827</v>
      </c>
      <c r="BL98" s="75"/>
      <c r="BM98" s="75"/>
      <c r="BN98" s="75"/>
      <c r="BO98" s="75"/>
      <c r="BP98" s="75"/>
      <c r="BQ98" s="75"/>
      <c r="BR98" s="75"/>
      <c r="BS98" s="75"/>
      <c r="BT98" s="20">
        <v>9.8000000000000007</v>
      </c>
      <c r="BU98" s="20">
        <v>-0.3</v>
      </c>
      <c r="BV98" s="44">
        <f t="shared" si="2"/>
        <v>0.6</v>
      </c>
      <c r="BW98" s="44">
        <f t="shared" si="4"/>
        <v>-4.4105854049719326E-2</v>
      </c>
      <c r="BX98" s="44"/>
      <c r="BY98" s="44">
        <f t="shared" si="5"/>
        <v>-0.58536585365853655</v>
      </c>
    </row>
    <row r="99" spans="1:77">
      <c r="A99" s="38">
        <v>1877</v>
      </c>
      <c r="B99" s="8">
        <v>7465</v>
      </c>
      <c r="C99" s="1">
        <v>62</v>
      </c>
      <c r="D99" s="1">
        <v>1147</v>
      </c>
      <c r="E99" s="1">
        <v>2333</v>
      </c>
      <c r="F99" s="1">
        <v>200184</v>
      </c>
      <c r="G99" s="1"/>
      <c r="H99" s="1">
        <v>200184</v>
      </c>
      <c r="I99" s="1">
        <v>3</v>
      </c>
      <c r="J99" s="1"/>
      <c r="K99" s="1"/>
      <c r="L99" s="1"/>
      <c r="M99" s="1">
        <v>1296</v>
      </c>
      <c r="N99" s="1">
        <v>181</v>
      </c>
      <c r="O99" s="1">
        <v>1167</v>
      </c>
      <c r="P99" s="1">
        <v>0</v>
      </c>
      <c r="Q99" s="1"/>
      <c r="R99" s="1"/>
      <c r="S99" s="1"/>
      <c r="T99" s="1"/>
      <c r="U99" s="1"/>
      <c r="V99" s="1">
        <v>120</v>
      </c>
      <c r="W99" s="1"/>
      <c r="X99" s="2">
        <v>671</v>
      </c>
      <c r="Y99" s="2">
        <v>83.875</v>
      </c>
      <c r="Z99" s="2">
        <v>4.1937499999999996</v>
      </c>
      <c r="AA99" s="2">
        <v>35.193750000000001</v>
      </c>
      <c r="AB99" s="2">
        <v>35</v>
      </c>
      <c r="AC99" s="2"/>
      <c r="AD99" s="16">
        <v>1.23</v>
      </c>
      <c r="AE99" s="16">
        <v>0.52</v>
      </c>
      <c r="AF99" s="20">
        <v>33.799999999999997</v>
      </c>
      <c r="AG99" s="33">
        <v>9599</v>
      </c>
      <c r="AH99" s="33">
        <v>39305</v>
      </c>
      <c r="AI99" s="33">
        <v>16415</v>
      </c>
      <c r="AJ99" s="33">
        <v>29802</v>
      </c>
      <c r="AK99" s="1">
        <v>28710</v>
      </c>
      <c r="AL99" s="1">
        <v>31989</v>
      </c>
      <c r="AM99" s="1"/>
      <c r="AN99" s="1"/>
      <c r="AO99" s="1"/>
      <c r="AP99" s="1"/>
      <c r="AQ99" s="1"/>
      <c r="AR99" s="1"/>
      <c r="AS99" s="1"/>
      <c r="AT99" s="1"/>
      <c r="AU99" s="1"/>
      <c r="AV99" s="1"/>
      <c r="AW99" s="1"/>
      <c r="AX99" s="1"/>
      <c r="AY99" s="1"/>
      <c r="AZ99" s="1"/>
      <c r="BA99" s="1"/>
      <c r="BB99" s="33">
        <v>24082</v>
      </c>
      <c r="BC99" s="33">
        <v>24322</v>
      </c>
      <c r="BD99" s="33">
        <v>126</v>
      </c>
      <c r="BE99" s="33">
        <v>330</v>
      </c>
      <c r="BF99" s="33">
        <v>7329</v>
      </c>
      <c r="BG99" s="33">
        <v>6527</v>
      </c>
      <c r="BH99" s="33">
        <v>4600</v>
      </c>
      <c r="BI99" s="33">
        <f t="shared" si="3"/>
        <v>42664</v>
      </c>
      <c r="BJ99" s="1">
        <v>30909</v>
      </c>
      <c r="BK99" s="1">
        <v>1860</v>
      </c>
      <c r="BL99" s="75"/>
      <c r="BM99" s="75"/>
      <c r="BN99" s="75"/>
      <c r="BO99" s="75"/>
      <c r="BP99" s="75"/>
      <c r="BQ99" s="75"/>
      <c r="BR99" s="75"/>
      <c r="BS99" s="75"/>
      <c r="BT99" s="20">
        <v>9.6999999999999993</v>
      </c>
      <c r="BU99" s="20">
        <v>-0.7</v>
      </c>
      <c r="BV99" s="44">
        <f t="shared" si="2"/>
        <v>-0.625</v>
      </c>
      <c r="BW99" s="44">
        <f t="shared" si="4"/>
        <v>-2.139261744966443E-2</v>
      </c>
      <c r="BX99" s="44"/>
      <c r="BY99" s="44">
        <f t="shared" si="5"/>
        <v>2.6470588235294117</v>
      </c>
    </row>
    <row r="100" spans="1:77">
      <c r="A100" s="38">
        <v>1878</v>
      </c>
      <c r="B100" s="8">
        <v>13931</v>
      </c>
      <c r="C100" s="1">
        <v>197</v>
      </c>
      <c r="D100" s="1">
        <v>1492</v>
      </c>
      <c r="E100" s="1">
        <v>2173</v>
      </c>
      <c r="F100" s="1">
        <v>194549</v>
      </c>
      <c r="G100" s="1"/>
      <c r="H100" s="1">
        <v>194549</v>
      </c>
      <c r="I100" s="1">
        <v>10</v>
      </c>
      <c r="J100" s="1"/>
      <c r="K100" s="1"/>
      <c r="L100" s="1"/>
      <c r="M100" s="1">
        <v>1296</v>
      </c>
      <c r="N100" s="1">
        <v>597</v>
      </c>
      <c r="O100" s="1">
        <v>1127</v>
      </c>
      <c r="P100" s="1">
        <v>0</v>
      </c>
      <c r="Q100" s="1"/>
      <c r="R100" s="1"/>
      <c r="S100" s="1"/>
      <c r="T100" s="1"/>
      <c r="U100" s="1"/>
      <c r="V100" s="1">
        <v>120</v>
      </c>
      <c r="W100" s="1"/>
      <c r="X100" s="2">
        <v>745</v>
      </c>
      <c r="Y100" s="2">
        <v>93.125</v>
      </c>
      <c r="Z100" s="2">
        <v>4.65625</v>
      </c>
      <c r="AA100" s="2">
        <v>35.65625</v>
      </c>
      <c r="AB100" s="2">
        <v>35.5</v>
      </c>
      <c r="AC100" s="2"/>
      <c r="AD100" s="16">
        <v>1.17</v>
      </c>
      <c r="AE100" s="16">
        <v>0.48</v>
      </c>
      <c r="AF100" s="20">
        <v>33.6</v>
      </c>
      <c r="AG100" s="33">
        <v>10101</v>
      </c>
      <c r="AH100" s="33">
        <v>40069</v>
      </c>
      <c r="AI100" s="33">
        <v>17027</v>
      </c>
      <c r="AJ100" s="33">
        <v>30284</v>
      </c>
      <c r="AK100" s="1">
        <v>28687</v>
      </c>
      <c r="AL100" s="1">
        <v>32084</v>
      </c>
      <c r="AM100" s="1"/>
      <c r="AN100" s="1"/>
      <c r="AO100" s="1"/>
      <c r="AP100" s="1"/>
      <c r="AQ100" s="1"/>
      <c r="AR100" s="1"/>
      <c r="AS100" s="1"/>
      <c r="AT100" s="1"/>
      <c r="AU100" s="1"/>
      <c r="AV100" s="1"/>
      <c r="AW100" s="1"/>
      <c r="AX100" s="1"/>
      <c r="AY100" s="1"/>
      <c r="AZ100" s="1"/>
      <c r="BA100" s="1"/>
      <c r="BB100" s="33">
        <v>23434</v>
      </c>
      <c r="BC100" s="33">
        <v>23673</v>
      </c>
      <c r="BD100" s="33">
        <v>126</v>
      </c>
      <c r="BE100" s="33">
        <v>332</v>
      </c>
      <c r="BF100" s="33">
        <v>7622</v>
      </c>
      <c r="BG100" s="33">
        <v>7532</v>
      </c>
      <c r="BH100" s="33">
        <v>4617</v>
      </c>
      <c r="BI100" s="33">
        <f t="shared" si="3"/>
        <v>43331</v>
      </c>
      <c r="BJ100" s="1">
        <v>30552</v>
      </c>
      <c r="BK100" s="1">
        <v>1881</v>
      </c>
      <c r="BL100" s="75"/>
      <c r="BM100" s="75"/>
      <c r="BN100" s="75"/>
      <c r="BO100" s="75"/>
      <c r="BP100" s="75"/>
      <c r="BQ100" s="75"/>
      <c r="BR100" s="75"/>
      <c r="BS100" s="75"/>
      <c r="BT100" s="20">
        <v>9.5</v>
      </c>
      <c r="BU100" s="20">
        <v>-2.2000000000000002</v>
      </c>
      <c r="BV100" s="44">
        <f t="shared" si="2"/>
        <v>2.3333333333333335</v>
      </c>
      <c r="BW100" s="44">
        <f t="shared" si="4"/>
        <v>-6.8581225889412775E-2</v>
      </c>
      <c r="BX100" s="44">
        <f t="shared" ref="BX100:BX136" si="6">(N100-N99)/N99</f>
        <v>2.298342541436464</v>
      </c>
      <c r="BY100" s="44">
        <f t="shared" si="5"/>
        <v>2.1774193548387095</v>
      </c>
    </row>
    <row r="101" spans="1:77">
      <c r="A101" s="38">
        <v>1879</v>
      </c>
      <c r="B101" s="8">
        <v>12032</v>
      </c>
      <c r="C101" s="1">
        <v>19</v>
      </c>
      <c r="D101" s="1">
        <v>1376</v>
      </c>
      <c r="E101" s="1">
        <v>1914</v>
      </c>
      <c r="F101" s="1">
        <v>178429</v>
      </c>
      <c r="G101" s="1"/>
      <c r="H101" s="1">
        <v>178429</v>
      </c>
      <c r="I101" s="1">
        <v>8</v>
      </c>
      <c r="J101" s="1"/>
      <c r="K101" s="1"/>
      <c r="L101" s="1"/>
      <c r="M101" s="1">
        <v>1482</v>
      </c>
      <c r="N101" s="1">
        <v>96</v>
      </c>
      <c r="O101" s="1">
        <v>1344</v>
      </c>
      <c r="P101" s="1">
        <v>0</v>
      </c>
      <c r="Q101" s="1"/>
      <c r="R101" s="1"/>
      <c r="S101" s="1"/>
      <c r="T101" s="1"/>
      <c r="U101" s="1"/>
      <c r="V101" s="1">
        <v>120</v>
      </c>
      <c r="W101" s="1"/>
      <c r="X101" s="2">
        <v>727</v>
      </c>
      <c r="Y101" s="2">
        <v>90.875</v>
      </c>
      <c r="Z101" s="2">
        <v>4.5437500000000002</v>
      </c>
      <c r="AA101" s="2">
        <v>35.543750000000003</v>
      </c>
      <c r="AB101" s="2">
        <v>35.5</v>
      </c>
      <c r="AC101" s="2">
        <v>40.5</v>
      </c>
      <c r="AD101" s="16">
        <v>1.0900000000000001</v>
      </c>
      <c r="AE101" s="16">
        <v>0.43</v>
      </c>
      <c r="AF101" s="20">
        <v>30.8</v>
      </c>
      <c r="AG101" s="33">
        <v>9712</v>
      </c>
      <c r="AH101" s="33">
        <v>39253</v>
      </c>
      <c r="AI101" s="33">
        <v>16518</v>
      </c>
      <c r="AJ101" s="33">
        <v>28935</v>
      </c>
      <c r="AK101" s="1">
        <v>26845</v>
      </c>
      <c r="AL101" s="1">
        <v>29767</v>
      </c>
      <c r="AM101" s="1"/>
      <c r="AN101" s="1"/>
      <c r="AO101" s="1"/>
      <c r="AP101" s="1"/>
      <c r="AQ101" s="1"/>
      <c r="AR101" s="1"/>
      <c r="AS101" s="1"/>
      <c r="AT101" s="1"/>
      <c r="AU101" s="1"/>
      <c r="AV101" s="1"/>
      <c r="AW101" s="1"/>
      <c r="AX101" s="1"/>
      <c r="AY101" s="1"/>
      <c r="AZ101" s="1"/>
      <c r="BA101" s="1"/>
      <c r="BB101" s="33">
        <v>22190</v>
      </c>
      <c r="BC101" s="33">
        <v>22420</v>
      </c>
      <c r="BD101" s="33">
        <v>125</v>
      </c>
      <c r="BE101" s="33">
        <v>333</v>
      </c>
      <c r="BF101" s="33">
        <v>7902</v>
      </c>
      <c r="BG101" s="33">
        <v>8471</v>
      </c>
      <c r="BH101" s="33">
        <v>4609</v>
      </c>
      <c r="BI101" s="33">
        <f t="shared" si="3"/>
        <v>43297</v>
      </c>
      <c r="BJ101" s="1">
        <v>29587</v>
      </c>
      <c r="BK101" s="1">
        <v>1881</v>
      </c>
      <c r="BL101" s="76"/>
      <c r="BM101" s="76"/>
      <c r="BN101" s="76"/>
      <c r="BO101" s="76"/>
      <c r="BP101" s="76"/>
      <c r="BQ101" s="76"/>
      <c r="BR101" s="76"/>
      <c r="BS101" s="76"/>
      <c r="BT101" s="20">
        <v>9.1</v>
      </c>
      <c r="BU101" s="20">
        <v>-4.4000000000000004</v>
      </c>
      <c r="BV101" s="44">
        <f t="shared" si="2"/>
        <v>-0.2</v>
      </c>
      <c r="BW101" s="44">
        <f t="shared" si="4"/>
        <v>-0.11919005982512655</v>
      </c>
      <c r="BX101" s="44">
        <f t="shared" si="6"/>
        <v>-0.83919597989949746</v>
      </c>
      <c r="BY101" s="44">
        <f t="shared" si="5"/>
        <v>-0.90355329949238583</v>
      </c>
    </row>
    <row r="102" spans="1:77">
      <c r="A102" s="38">
        <v>1880</v>
      </c>
      <c r="B102" s="8">
        <v>11128</v>
      </c>
      <c r="C102" s="1">
        <v>126</v>
      </c>
      <c r="D102" s="1">
        <v>1376</v>
      </c>
      <c r="E102" s="1">
        <v>1820</v>
      </c>
      <c r="F102" s="1">
        <v>172859</v>
      </c>
      <c r="G102" s="1"/>
      <c r="H102" s="1">
        <v>172859</v>
      </c>
      <c r="I102" s="1">
        <v>5</v>
      </c>
      <c r="J102" s="1"/>
      <c r="K102" s="1"/>
      <c r="L102" s="1"/>
      <c r="M102" s="1">
        <v>1642</v>
      </c>
      <c r="N102" s="1">
        <v>143</v>
      </c>
      <c r="O102" s="1">
        <v>1398</v>
      </c>
      <c r="P102" s="1">
        <v>0</v>
      </c>
      <c r="Q102" s="1"/>
      <c r="R102" s="1"/>
      <c r="S102" s="1"/>
      <c r="T102" s="1"/>
      <c r="U102" s="1"/>
      <c r="V102" s="1">
        <v>120</v>
      </c>
      <c r="W102" s="1"/>
      <c r="X102" s="2">
        <v>692</v>
      </c>
      <c r="Y102" s="2">
        <v>86.5</v>
      </c>
      <c r="Z102" s="2">
        <v>4.3250000000000002</v>
      </c>
      <c r="AA102" s="2">
        <v>35.325000000000003</v>
      </c>
      <c r="AB102" s="2">
        <v>35.5</v>
      </c>
      <c r="AC102" s="2"/>
      <c r="AD102" s="16">
        <v>1.07</v>
      </c>
      <c r="AE102" s="16">
        <v>0.45</v>
      </c>
      <c r="AF102" s="20">
        <v>31.5</v>
      </c>
      <c r="AG102" s="33">
        <v>9694</v>
      </c>
      <c r="AH102" s="33">
        <v>37412</v>
      </c>
      <c r="AI102" s="33">
        <v>16125</v>
      </c>
      <c r="AJ102" s="33">
        <v>27287</v>
      </c>
      <c r="AK102" s="1">
        <v>27534</v>
      </c>
      <c r="AL102" s="1">
        <v>30743</v>
      </c>
      <c r="AM102" s="1"/>
      <c r="AN102" s="1"/>
      <c r="AO102" s="1"/>
      <c r="AP102" s="1"/>
      <c r="AQ102" s="1"/>
      <c r="AR102" s="1"/>
      <c r="AS102" s="1"/>
      <c r="AT102" s="1"/>
      <c r="AU102" s="1"/>
      <c r="AV102" s="1"/>
      <c r="AW102" s="1"/>
      <c r="AX102" s="1"/>
      <c r="AY102" s="1"/>
      <c r="AZ102" s="1"/>
      <c r="BA102" s="1"/>
      <c r="BB102" s="33">
        <v>21131</v>
      </c>
      <c r="BC102" s="33">
        <v>21346</v>
      </c>
      <c r="BD102" s="33">
        <v>126</v>
      </c>
      <c r="BE102" s="33">
        <v>335</v>
      </c>
      <c r="BF102" s="33">
        <v>7997</v>
      </c>
      <c r="BG102" s="33">
        <v>8697</v>
      </c>
      <c r="BH102" s="33">
        <v>4534</v>
      </c>
      <c r="BI102" s="33">
        <f t="shared" si="3"/>
        <v>42485</v>
      </c>
      <c r="BJ102" s="1">
        <v>27066</v>
      </c>
      <c r="BK102" s="1">
        <v>1914</v>
      </c>
      <c r="BL102" s="74">
        <v>21433</v>
      </c>
      <c r="BM102" s="74">
        <v>163</v>
      </c>
      <c r="BN102" s="74">
        <v>12727</v>
      </c>
      <c r="BO102" s="74">
        <v>8706</v>
      </c>
      <c r="BP102" s="74">
        <v>25182</v>
      </c>
      <c r="BQ102" s="74">
        <v>143</v>
      </c>
      <c r="BR102" s="74">
        <v>15276</v>
      </c>
      <c r="BS102" s="74">
        <v>9906</v>
      </c>
      <c r="BT102" s="20">
        <v>9.4</v>
      </c>
      <c r="BU102" s="20">
        <v>3</v>
      </c>
      <c r="BV102" s="44">
        <f t="shared" si="2"/>
        <v>-0.375</v>
      </c>
      <c r="BW102" s="44">
        <f t="shared" si="4"/>
        <v>-4.911180773249739E-2</v>
      </c>
      <c r="BX102" s="44">
        <f t="shared" si="6"/>
        <v>0.48958333333333331</v>
      </c>
      <c r="BY102" s="44">
        <f t="shared" si="5"/>
        <v>5.6315789473684212</v>
      </c>
    </row>
    <row r="103" spans="1:77">
      <c r="A103" s="38">
        <v>1881</v>
      </c>
      <c r="B103" s="8">
        <v>10912</v>
      </c>
      <c r="C103" s="1">
        <v>80</v>
      </c>
      <c r="D103" s="1">
        <v>1230</v>
      </c>
      <c r="E103" s="1">
        <v>1944</v>
      </c>
      <c r="F103" s="1">
        <v>174481</v>
      </c>
      <c r="G103" s="1"/>
      <c r="H103" s="1">
        <v>174481</v>
      </c>
      <c r="I103" s="1">
        <v>9</v>
      </c>
      <c r="J103" s="1"/>
      <c r="K103" s="1"/>
      <c r="L103" s="1"/>
      <c r="M103" s="1">
        <v>1391</v>
      </c>
      <c r="N103" s="1">
        <v>197</v>
      </c>
      <c r="O103" s="1">
        <v>1213</v>
      </c>
      <c r="P103" s="1">
        <v>0</v>
      </c>
      <c r="Q103" s="1"/>
      <c r="R103" s="1"/>
      <c r="S103" s="1">
        <v>75</v>
      </c>
      <c r="T103" s="1"/>
      <c r="U103" s="1"/>
      <c r="V103" s="1">
        <v>120</v>
      </c>
      <c r="W103" s="1"/>
      <c r="X103" s="2"/>
      <c r="Y103" s="2"/>
      <c r="Z103" s="2"/>
      <c r="AA103" s="2"/>
      <c r="AB103" s="2"/>
      <c r="AC103" s="2"/>
      <c r="AD103" s="16">
        <v>1.06</v>
      </c>
      <c r="AE103" s="16">
        <v>0.45</v>
      </c>
      <c r="AF103" s="20">
        <v>28.2</v>
      </c>
      <c r="AG103" s="33">
        <v>9831</v>
      </c>
      <c r="AH103" s="33">
        <v>36304</v>
      </c>
      <c r="AI103" s="33">
        <v>17220</v>
      </c>
      <c r="AJ103" s="33">
        <v>28799</v>
      </c>
      <c r="AK103" s="1">
        <v>24395</v>
      </c>
      <c r="AL103" s="1">
        <v>27352</v>
      </c>
      <c r="AM103" s="1"/>
      <c r="AN103" s="1"/>
      <c r="AO103" s="1"/>
      <c r="AP103" s="1"/>
      <c r="AQ103" s="1"/>
      <c r="AR103" s="1"/>
      <c r="AS103" s="1"/>
      <c r="AT103" s="1"/>
      <c r="AU103" s="1"/>
      <c r="AV103" s="1"/>
      <c r="AW103" s="1"/>
      <c r="AX103" s="1"/>
      <c r="AY103" s="1"/>
      <c r="AZ103" s="1"/>
      <c r="BA103" s="1"/>
      <c r="BB103" s="33">
        <v>15707</v>
      </c>
      <c r="BC103" s="33">
        <v>15914</v>
      </c>
      <c r="BD103" s="33">
        <v>127</v>
      </c>
      <c r="BE103" s="33">
        <v>331</v>
      </c>
      <c r="BF103" s="33">
        <v>8108</v>
      </c>
      <c r="BG103" s="33">
        <v>8564</v>
      </c>
      <c r="BH103" s="33">
        <v>4498</v>
      </c>
      <c r="BI103" s="33">
        <f t="shared" si="3"/>
        <v>37004</v>
      </c>
      <c r="BJ103" s="1">
        <v>26874</v>
      </c>
      <c r="BK103" s="1">
        <v>1914</v>
      </c>
      <c r="BL103" s="75"/>
      <c r="BM103" s="75"/>
      <c r="BN103" s="75"/>
      <c r="BO103" s="75"/>
      <c r="BP103" s="75"/>
      <c r="BQ103" s="75"/>
      <c r="BR103" s="75"/>
      <c r="BS103" s="75"/>
      <c r="BT103" s="20">
        <v>9.3000000000000007</v>
      </c>
      <c r="BU103" s="20">
        <v>-1.1000000000000001</v>
      </c>
      <c r="BV103" s="44">
        <f t="shared" si="2"/>
        <v>0.8</v>
      </c>
      <c r="BW103" s="44">
        <f t="shared" si="4"/>
        <v>6.8131868131868126E-2</v>
      </c>
      <c r="BX103" s="44">
        <f t="shared" si="6"/>
        <v>0.3776223776223776</v>
      </c>
      <c r="BY103" s="44">
        <f t="shared" si="5"/>
        <v>-0.36507936507936506</v>
      </c>
    </row>
    <row r="104" spans="1:77">
      <c r="A104" s="38">
        <v>1882</v>
      </c>
      <c r="B104" s="8">
        <v>10203</v>
      </c>
      <c r="C104" s="1">
        <v>85</v>
      </c>
      <c r="D104" s="1">
        <v>1372</v>
      </c>
      <c r="E104" s="1">
        <v>1916</v>
      </c>
      <c r="F104" s="1">
        <v>189697</v>
      </c>
      <c r="G104" s="1"/>
      <c r="H104" s="1">
        <v>189697</v>
      </c>
      <c r="I104" s="1">
        <v>5</v>
      </c>
      <c r="J104" s="1"/>
      <c r="K104" s="1"/>
      <c r="L104" s="1"/>
      <c r="M104" s="1">
        <v>1698</v>
      </c>
      <c r="N104" s="1">
        <v>432</v>
      </c>
      <c r="O104" s="1">
        <v>1516</v>
      </c>
      <c r="P104" s="1">
        <v>0</v>
      </c>
      <c r="Q104" s="1"/>
      <c r="R104" s="1"/>
      <c r="S104" s="1">
        <v>75</v>
      </c>
      <c r="T104" s="1"/>
      <c r="U104" s="1"/>
      <c r="V104" s="1">
        <v>120</v>
      </c>
      <c r="W104" s="1"/>
      <c r="X104" s="2"/>
      <c r="Y104" s="2"/>
      <c r="Z104" s="2"/>
      <c r="AA104" s="2"/>
      <c r="AB104" s="2"/>
      <c r="AC104" s="2"/>
      <c r="AD104" s="16">
        <v>1.05</v>
      </c>
      <c r="AE104" s="16">
        <v>0.41</v>
      </c>
      <c r="AF104" s="20">
        <v>29</v>
      </c>
      <c r="AG104" s="33">
        <v>10717</v>
      </c>
      <c r="AH104" s="33">
        <v>39340</v>
      </c>
      <c r="AI104" s="33">
        <v>16950</v>
      </c>
      <c r="AJ104" s="33">
        <v>28624</v>
      </c>
      <c r="AK104" s="1">
        <v>24580</v>
      </c>
      <c r="AL104" s="1">
        <v>27847</v>
      </c>
      <c r="AM104" s="1"/>
      <c r="AN104" s="1"/>
      <c r="AO104" s="1"/>
      <c r="AP104" s="1"/>
      <c r="AQ104" s="1"/>
      <c r="AR104" s="1"/>
      <c r="AS104" s="1"/>
      <c r="AT104" s="1"/>
      <c r="AU104" s="1"/>
      <c r="AV104" s="1"/>
      <c r="AW104" s="1"/>
      <c r="AX104" s="1"/>
      <c r="AY104" s="1"/>
      <c r="AZ104" s="1"/>
      <c r="BA104" s="1"/>
      <c r="BB104" s="33">
        <v>15569</v>
      </c>
      <c r="BC104" s="33">
        <v>15774</v>
      </c>
      <c r="BD104" s="33">
        <v>129</v>
      </c>
      <c r="BE104" s="33">
        <v>337</v>
      </c>
      <c r="BF104" s="33">
        <v>8092</v>
      </c>
      <c r="BG104" s="33">
        <v>8063</v>
      </c>
      <c r="BH104" s="33">
        <v>4446</v>
      </c>
      <c r="BI104" s="33">
        <f t="shared" si="3"/>
        <v>36299</v>
      </c>
      <c r="BJ104" s="1">
        <v>28395</v>
      </c>
      <c r="BK104" s="1">
        <v>1934</v>
      </c>
      <c r="BL104" s="75"/>
      <c r="BM104" s="75"/>
      <c r="BN104" s="75"/>
      <c r="BO104" s="75"/>
      <c r="BP104" s="75"/>
      <c r="BQ104" s="75"/>
      <c r="BR104" s="75"/>
      <c r="BS104" s="75"/>
      <c r="BT104" s="20">
        <v>9.4</v>
      </c>
      <c r="BU104" s="20">
        <v>1</v>
      </c>
      <c r="BV104" s="44">
        <f t="shared" si="2"/>
        <v>-0.44444444444444442</v>
      </c>
      <c r="BW104" s="44">
        <f t="shared" si="4"/>
        <v>-1.4403292181069959E-2</v>
      </c>
      <c r="BX104" s="44">
        <f t="shared" si="6"/>
        <v>1.1928934010152283</v>
      </c>
      <c r="BY104" s="44">
        <f t="shared" si="5"/>
        <v>6.25E-2</v>
      </c>
    </row>
    <row r="105" spans="1:77">
      <c r="A105" s="38">
        <v>1883</v>
      </c>
      <c r="B105" s="8">
        <v>11726</v>
      </c>
      <c r="C105" s="1">
        <v>64</v>
      </c>
      <c r="D105" s="1">
        <v>1500</v>
      </c>
      <c r="E105" s="1">
        <v>1963</v>
      </c>
      <c r="F105" s="1">
        <v>192905</v>
      </c>
      <c r="G105" s="1"/>
      <c r="H105" s="1">
        <v>192905</v>
      </c>
      <c r="I105" s="1">
        <v>11</v>
      </c>
      <c r="J105" s="1"/>
      <c r="K105" s="1"/>
      <c r="L105" s="1"/>
      <c r="M105" s="1">
        <v>1799</v>
      </c>
      <c r="N105" s="1">
        <v>194</v>
      </c>
      <c r="O105" s="1">
        <v>1453</v>
      </c>
      <c r="P105" s="1">
        <v>0</v>
      </c>
      <c r="Q105" s="1"/>
      <c r="R105" s="1"/>
      <c r="S105" s="1">
        <v>75</v>
      </c>
      <c r="T105" s="1"/>
      <c r="U105" s="1"/>
      <c r="V105" s="1">
        <v>120</v>
      </c>
      <c r="W105" s="1"/>
      <c r="X105" s="2"/>
      <c r="Y105" s="2"/>
      <c r="Z105" s="2"/>
      <c r="AA105" s="2"/>
      <c r="AB105" s="2"/>
      <c r="AC105" s="2"/>
      <c r="AD105" s="16">
        <v>1.04</v>
      </c>
      <c r="AE105" s="16">
        <v>0.4</v>
      </c>
      <c r="AF105" s="20">
        <v>28.1</v>
      </c>
      <c r="AG105" s="33">
        <v>10041</v>
      </c>
      <c r="AH105" s="33">
        <v>38443</v>
      </c>
      <c r="AI105" s="33">
        <v>16656</v>
      </c>
      <c r="AJ105" s="33">
        <v>28529</v>
      </c>
      <c r="AK105" s="1">
        <v>23862</v>
      </c>
      <c r="AL105" s="1">
        <v>27114</v>
      </c>
      <c r="AM105" s="1"/>
      <c r="AN105" s="1"/>
      <c r="AO105" s="1"/>
      <c r="AP105" s="1"/>
      <c r="AQ105" s="1"/>
      <c r="AR105" s="1"/>
      <c r="AS105" s="1"/>
      <c r="AT105" s="1"/>
      <c r="AU105" s="1"/>
      <c r="AV105" s="1"/>
      <c r="AW105" s="1"/>
      <c r="AX105" s="1"/>
      <c r="AY105" s="1"/>
      <c r="AZ105" s="1"/>
      <c r="BA105" s="1"/>
      <c r="BB105" s="33">
        <v>14867</v>
      </c>
      <c r="BC105" s="33">
        <v>15071</v>
      </c>
      <c r="BD105" s="33">
        <v>131</v>
      </c>
      <c r="BE105" s="33">
        <v>338</v>
      </c>
      <c r="BF105" s="33">
        <v>8066</v>
      </c>
      <c r="BG105" s="33">
        <v>7619</v>
      </c>
      <c r="BH105" s="33">
        <v>4306</v>
      </c>
      <c r="BI105" s="33">
        <f t="shared" si="3"/>
        <v>34989</v>
      </c>
      <c r="BJ105" s="1">
        <v>28270</v>
      </c>
      <c r="BK105" s="1">
        <v>1919</v>
      </c>
      <c r="BL105" s="75"/>
      <c r="BM105" s="75"/>
      <c r="BN105" s="75"/>
      <c r="BO105" s="75"/>
      <c r="BP105" s="75"/>
      <c r="BQ105" s="75"/>
      <c r="BR105" s="75"/>
      <c r="BS105" s="75"/>
      <c r="BT105" s="20">
        <v>9.3000000000000007</v>
      </c>
      <c r="BU105" s="20">
        <v>-0.5</v>
      </c>
      <c r="BV105" s="44">
        <f t="shared" si="2"/>
        <v>1.2</v>
      </c>
      <c r="BW105" s="44">
        <f t="shared" si="4"/>
        <v>2.4530271398747392E-2</v>
      </c>
      <c r="BX105" s="44">
        <f t="shared" si="6"/>
        <v>-0.55092592592592593</v>
      </c>
      <c r="BY105" s="44">
        <f t="shared" si="5"/>
        <v>-0.24705882352941178</v>
      </c>
    </row>
    <row r="106" spans="1:77">
      <c r="A106" s="38">
        <v>1884</v>
      </c>
      <c r="B106" s="8">
        <v>12715</v>
      </c>
      <c r="C106" s="1">
        <v>55</v>
      </c>
      <c r="D106" s="1">
        <v>1792</v>
      </c>
      <c r="E106" s="1">
        <v>1693</v>
      </c>
      <c r="F106" s="1">
        <v>198274</v>
      </c>
      <c r="G106" s="1"/>
      <c r="H106" s="1">
        <v>198274</v>
      </c>
      <c r="I106" s="1">
        <v>6</v>
      </c>
      <c r="J106" s="1"/>
      <c r="K106" s="1"/>
      <c r="L106" s="1"/>
      <c r="M106" s="1">
        <v>2238</v>
      </c>
      <c r="N106" s="1">
        <v>514</v>
      </c>
      <c r="O106" s="1">
        <v>1807</v>
      </c>
      <c r="P106" s="1">
        <v>0</v>
      </c>
      <c r="Q106" s="1"/>
      <c r="R106" s="1"/>
      <c r="S106" s="1">
        <v>75</v>
      </c>
      <c r="T106" s="1"/>
      <c r="U106" s="1"/>
      <c r="V106" s="1">
        <v>120</v>
      </c>
      <c r="W106" s="1"/>
      <c r="X106" s="2"/>
      <c r="Y106" s="2"/>
      <c r="Z106" s="2"/>
      <c r="AA106" s="2"/>
      <c r="AB106" s="2"/>
      <c r="AC106" s="2">
        <v>33.6</v>
      </c>
      <c r="AD106" s="16">
        <v>1.01</v>
      </c>
      <c r="AE106" s="16">
        <v>0.39</v>
      </c>
      <c r="AF106" s="20">
        <v>28.8</v>
      </c>
      <c r="AG106" s="33">
        <v>10552</v>
      </c>
      <c r="AH106" s="33">
        <v>40359</v>
      </c>
      <c r="AI106" s="33">
        <v>16536</v>
      </c>
      <c r="AJ106" s="33">
        <v>28548</v>
      </c>
      <c r="AK106" s="1">
        <v>24638</v>
      </c>
      <c r="AL106" s="1">
        <v>28058</v>
      </c>
      <c r="AM106" s="1"/>
      <c r="AN106" s="1"/>
      <c r="AO106" s="1"/>
      <c r="AP106" s="1"/>
      <c r="AQ106" s="1"/>
      <c r="AR106" s="1"/>
      <c r="AS106" s="1"/>
      <c r="AT106" s="1"/>
      <c r="AU106" s="1"/>
      <c r="AV106" s="1"/>
      <c r="AW106" s="1"/>
      <c r="AX106" s="1"/>
      <c r="AY106" s="1"/>
      <c r="AZ106" s="1"/>
      <c r="BA106" s="1"/>
      <c r="BB106" s="33">
        <v>14194</v>
      </c>
      <c r="BC106" s="33">
        <v>14392</v>
      </c>
      <c r="BD106" s="33">
        <v>140</v>
      </c>
      <c r="BE106" s="33">
        <v>346</v>
      </c>
      <c r="BF106" s="33">
        <v>7970</v>
      </c>
      <c r="BG106" s="33">
        <v>7393</v>
      </c>
      <c r="BH106" s="33">
        <v>4245</v>
      </c>
      <c r="BI106" s="33">
        <f t="shared" si="3"/>
        <v>33942</v>
      </c>
      <c r="BJ106" s="1">
        <v>28191</v>
      </c>
      <c r="BK106" s="1">
        <v>1926</v>
      </c>
      <c r="BL106" s="76"/>
      <c r="BM106" s="76"/>
      <c r="BN106" s="76"/>
      <c r="BO106" s="76"/>
      <c r="BP106" s="76"/>
      <c r="BQ106" s="76"/>
      <c r="BR106" s="76"/>
      <c r="BS106" s="76"/>
      <c r="BT106" s="20">
        <v>9.1</v>
      </c>
      <c r="BU106" s="20">
        <v>-2.7</v>
      </c>
      <c r="BV106" s="44">
        <f t="shared" si="2"/>
        <v>-0.45454545454545453</v>
      </c>
      <c r="BW106" s="44">
        <f t="shared" si="4"/>
        <v>-0.13754457463066735</v>
      </c>
      <c r="BX106" s="44">
        <f t="shared" si="6"/>
        <v>1.6494845360824741</v>
      </c>
      <c r="BY106" s="44">
        <f t="shared" si="5"/>
        <v>-0.140625</v>
      </c>
    </row>
    <row r="107" spans="1:77">
      <c r="A107" s="38">
        <v>1885</v>
      </c>
      <c r="B107" s="8">
        <v>10439</v>
      </c>
      <c r="C107" s="1">
        <v>81</v>
      </c>
      <c r="D107" s="1">
        <v>1658</v>
      </c>
      <c r="E107" s="1">
        <v>1534</v>
      </c>
      <c r="F107" s="1">
        <v>183221</v>
      </c>
      <c r="G107" s="1"/>
      <c r="H107" s="1">
        <v>183221</v>
      </c>
      <c r="I107" s="1">
        <v>5</v>
      </c>
      <c r="J107" s="1"/>
      <c r="K107" s="1"/>
      <c r="L107" s="1"/>
      <c r="M107" s="1">
        <v>2698</v>
      </c>
      <c r="N107" s="1">
        <v>141</v>
      </c>
      <c r="O107" s="1">
        <v>1950</v>
      </c>
      <c r="P107" s="1">
        <v>0</v>
      </c>
      <c r="Q107" s="1"/>
      <c r="R107" s="1"/>
      <c r="S107" s="1">
        <v>75</v>
      </c>
      <c r="T107" s="1"/>
      <c r="U107" s="1"/>
      <c r="V107" s="1">
        <v>120</v>
      </c>
      <c r="W107" s="1"/>
      <c r="X107" s="2"/>
      <c r="Y107" s="2"/>
      <c r="Z107" s="2"/>
      <c r="AA107" s="2"/>
      <c r="AB107" s="2"/>
      <c r="AC107" s="2"/>
      <c r="AD107" s="16">
        <v>0.96</v>
      </c>
      <c r="AE107" s="16">
        <v>0.38</v>
      </c>
      <c r="AF107" s="20">
        <v>28.1</v>
      </c>
      <c r="AG107" s="33">
        <v>10562</v>
      </c>
      <c r="AH107" s="33">
        <v>41006</v>
      </c>
      <c r="AI107" s="33">
        <v>16323</v>
      </c>
      <c r="AJ107" s="33">
        <v>28021</v>
      </c>
      <c r="AK107" s="1">
        <v>25033</v>
      </c>
      <c r="AL107" s="1">
        <v>28608</v>
      </c>
      <c r="AM107" s="1"/>
      <c r="AN107" s="1"/>
      <c r="AO107" s="1"/>
      <c r="AP107" s="1"/>
      <c r="AQ107" s="1"/>
      <c r="AR107" s="1"/>
      <c r="AS107" s="1"/>
      <c r="AT107" s="1"/>
      <c r="AU107" s="1"/>
      <c r="AV107" s="1"/>
      <c r="AW107" s="1"/>
      <c r="AX107" s="1"/>
      <c r="AY107" s="1"/>
      <c r="AZ107" s="1"/>
      <c r="BA107" s="1"/>
      <c r="BB107" s="33">
        <v>13605</v>
      </c>
      <c r="BC107" s="33">
        <v>13799</v>
      </c>
      <c r="BD107" s="33">
        <v>143</v>
      </c>
      <c r="BE107" s="33">
        <v>353</v>
      </c>
      <c r="BF107" s="33">
        <v>7927</v>
      </c>
      <c r="BG107" s="33">
        <v>7280</v>
      </c>
      <c r="BH107" s="33">
        <v>4142</v>
      </c>
      <c r="BI107" s="33">
        <f t="shared" si="3"/>
        <v>33097</v>
      </c>
      <c r="BJ107" s="1">
        <v>28079</v>
      </c>
      <c r="BK107" s="1">
        <v>1909</v>
      </c>
      <c r="BL107" s="74">
        <v>24148</v>
      </c>
      <c r="BM107" s="74">
        <v>174</v>
      </c>
      <c r="BN107" s="74">
        <v>14157</v>
      </c>
      <c r="BO107" s="74">
        <v>9991</v>
      </c>
      <c r="BP107" s="74">
        <v>28082</v>
      </c>
      <c r="BQ107" s="74">
        <v>154</v>
      </c>
      <c r="BR107" s="74">
        <v>16748</v>
      </c>
      <c r="BS107" s="74">
        <v>11334</v>
      </c>
      <c r="BT107" s="20">
        <v>8.8000000000000007</v>
      </c>
      <c r="BU107" s="20">
        <v>-3</v>
      </c>
      <c r="BV107" s="44">
        <f t="shared" si="2"/>
        <v>-0.16666666666666666</v>
      </c>
      <c r="BW107" s="44">
        <f t="shared" si="4"/>
        <v>-9.3916125221500293E-2</v>
      </c>
      <c r="BX107" s="44">
        <f t="shared" si="6"/>
        <v>-0.72568093385214005</v>
      </c>
      <c r="BY107" s="44">
        <f t="shared" si="5"/>
        <v>0.47272727272727272</v>
      </c>
    </row>
    <row r="108" spans="1:77">
      <c r="A108" s="38">
        <v>1886</v>
      </c>
      <c r="B108" s="8">
        <v>11440</v>
      </c>
      <c r="C108" s="1">
        <v>58</v>
      </c>
      <c r="D108" s="1">
        <v>1436</v>
      </c>
      <c r="E108" s="1">
        <v>1337</v>
      </c>
      <c r="F108" s="1">
        <v>165139</v>
      </c>
      <c r="G108" s="1"/>
      <c r="H108" s="1">
        <v>165139</v>
      </c>
      <c r="I108" s="1">
        <v>7</v>
      </c>
      <c r="J108" s="1"/>
      <c r="K108" s="1"/>
      <c r="L108" s="1"/>
      <c r="M108" s="1">
        <v>2641</v>
      </c>
      <c r="N108" s="1">
        <v>162</v>
      </c>
      <c r="O108" s="1">
        <v>1991</v>
      </c>
      <c r="P108" s="1">
        <v>0</v>
      </c>
      <c r="Q108" s="1"/>
      <c r="R108" s="1"/>
      <c r="S108" s="1">
        <v>75</v>
      </c>
      <c r="T108" s="1"/>
      <c r="U108" s="1"/>
      <c r="V108" s="1">
        <v>120</v>
      </c>
      <c r="W108" s="1"/>
      <c r="X108" s="2"/>
      <c r="Y108" s="2"/>
      <c r="Z108" s="2"/>
      <c r="AA108" s="2"/>
      <c r="AB108" s="2"/>
      <c r="AC108" s="2"/>
      <c r="AD108" s="16">
        <v>0.94</v>
      </c>
      <c r="AE108" s="16">
        <v>0.36</v>
      </c>
      <c r="AF108" s="20">
        <v>27.9</v>
      </c>
      <c r="AG108" s="33">
        <v>10359</v>
      </c>
      <c r="AH108" s="33">
        <v>38962</v>
      </c>
      <c r="AI108" s="33">
        <v>15291</v>
      </c>
      <c r="AJ108" s="33">
        <v>26343</v>
      </c>
      <c r="AK108" s="1">
        <v>25050</v>
      </c>
      <c r="AL108" s="1">
        <v>28648</v>
      </c>
      <c r="AM108" s="1">
        <v>103593</v>
      </c>
      <c r="AN108" s="1">
        <v>96550</v>
      </c>
      <c r="AO108" s="1">
        <v>7698</v>
      </c>
      <c r="AP108" s="1"/>
      <c r="AQ108" s="1"/>
      <c r="AR108" s="1"/>
      <c r="AS108" s="1"/>
      <c r="AT108" s="1"/>
      <c r="AU108" s="1"/>
      <c r="AV108" s="1"/>
      <c r="AW108" s="1"/>
      <c r="AX108" s="1"/>
      <c r="AY108" s="1"/>
      <c r="AZ108" s="1"/>
      <c r="BA108" s="1"/>
      <c r="BB108" s="33">
        <v>13120</v>
      </c>
      <c r="BC108" s="33">
        <v>13308</v>
      </c>
      <c r="BD108" s="33">
        <v>138</v>
      </c>
      <c r="BE108" s="33">
        <v>351</v>
      </c>
      <c r="BF108" s="33">
        <v>7874</v>
      </c>
      <c r="BG108" s="33">
        <v>7314</v>
      </c>
      <c r="BH108" s="33">
        <v>4068</v>
      </c>
      <c r="BI108" s="33">
        <f t="shared" si="3"/>
        <v>32514</v>
      </c>
      <c r="BJ108" s="1">
        <v>26899</v>
      </c>
      <c r="BK108" s="1">
        <v>1898</v>
      </c>
      <c r="BL108" s="75"/>
      <c r="BM108" s="75"/>
      <c r="BN108" s="75"/>
      <c r="BO108" s="75"/>
      <c r="BP108" s="75"/>
      <c r="BQ108" s="75"/>
      <c r="BR108" s="75"/>
      <c r="BS108" s="75"/>
      <c r="BT108" s="20">
        <v>8.6999999999999993</v>
      </c>
      <c r="BU108" s="20">
        <v>-1.6</v>
      </c>
      <c r="BV108" s="44">
        <f t="shared" si="2"/>
        <v>0.4</v>
      </c>
      <c r="BW108" s="44">
        <f t="shared" si="4"/>
        <v>-0.12842242503259452</v>
      </c>
      <c r="BX108" s="44">
        <f t="shared" si="6"/>
        <v>0.14893617021276595</v>
      </c>
      <c r="BY108" s="44">
        <f t="shared" si="5"/>
        <v>-0.2839506172839506</v>
      </c>
    </row>
    <row r="109" spans="1:77">
      <c r="A109" s="38">
        <v>1887</v>
      </c>
      <c r="B109" s="8">
        <v>12354</v>
      </c>
      <c r="C109" s="1">
        <v>338</v>
      </c>
      <c r="D109" s="1">
        <v>1530</v>
      </c>
      <c r="E109" s="1">
        <v>1378</v>
      </c>
      <c r="F109" s="1">
        <v>162772</v>
      </c>
      <c r="G109" s="1"/>
      <c r="H109" s="1">
        <v>162772</v>
      </c>
      <c r="I109" s="1">
        <v>9</v>
      </c>
      <c r="J109" s="1"/>
      <c r="K109" s="1"/>
      <c r="L109" s="1"/>
      <c r="M109" s="1">
        <v>2577</v>
      </c>
      <c r="N109" s="1">
        <v>479</v>
      </c>
      <c r="O109" s="1">
        <v>1803</v>
      </c>
      <c r="P109" s="1">
        <v>0</v>
      </c>
      <c r="Q109" s="1"/>
      <c r="R109" s="1"/>
      <c r="S109" s="1">
        <v>75</v>
      </c>
      <c r="T109" s="1"/>
      <c r="U109" s="1"/>
      <c r="V109" s="1">
        <v>120</v>
      </c>
      <c r="W109" s="1"/>
      <c r="X109" s="2"/>
      <c r="Y109" s="2"/>
      <c r="Z109" s="2"/>
      <c r="AA109" s="2"/>
      <c r="AB109" s="2"/>
      <c r="AC109" s="2"/>
      <c r="AD109" s="16">
        <v>0.93</v>
      </c>
      <c r="AE109" s="16">
        <v>0.37</v>
      </c>
      <c r="AF109" s="20">
        <v>28.3</v>
      </c>
      <c r="AG109" s="33">
        <v>9636</v>
      </c>
      <c r="AH109" s="33">
        <v>37667</v>
      </c>
      <c r="AI109" s="33">
        <v>14664</v>
      </c>
      <c r="AJ109" s="33">
        <v>25751</v>
      </c>
      <c r="AK109" s="1">
        <v>25490</v>
      </c>
      <c r="AL109" s="1">
        <v>29270</v>
      </c>
      <c r="AM109" s="1"/>
      <c r="AN109" s="1"/>
      <c r="AO109" s="1"/>
      <c r="AP109" s="1">
        <v>1982</v>
      </c>
      <c r="AQ109" s="1"/>
      <c r="AR109" s="1"/>
      <c r="AS109" s="1"/>
      <c r="AT109" s="1"/>
      <c r="AU109" s="1"/>
      <c r="AV109" s="1"/>
      <c r="AW109" s="1"/>
      <c r="AX109" s="1"/>
      <c r="AY109" s="1"/>
      <c r="AZ109" s="1"/>
      <c r="BA109" s="1"/>
      <c r="BB109" s="33">
        <v>12748</v>
      </c>
      <c r="BC109" s="33">
        <v>12938</v>
      </c>
      <c r="BD109" s="33">
        <v>141</v>
      </c>
      <c r="BE109" s="33">
        <v>351</v>
      </c>
      <c r="BF109" s="33">
        <v>7850</v>
      </c>
      <c r="BG109" s="33">
        <v>7338</v>
      </c>
      <c r="BH109" s="33">
        <v>4011</v>
      </c>
      <c r="BI109" s="33">
        <f t="shared" si="3"/>
        <v>32088</v>
      </c>
      <c r="BJ109" s="1">
        <v>26696</v>
      </c>
      <c r="BK109" s="1">
        <v>1899</v>
      </c>
      <c r="BL109" s="75"/>
      <c r="BM109" s="75"/>
      <c r="BN109" s="75"/>
      <c r="BO109" s="75"/>
      <c r="BP109" s="75"/>
      <c r="BQ109" s="75"/>
      <c r="BR109" s="75"/>
      <c r="BS109" s="75"/>
      <c r="BT109" s="20">
        <v>8.6</v>
      </c>
      <c r="BU109" s="20">
        <v>-0.5</v>
      </c>
      <c r="BV109" s="44">
        <f t="shared" si="2"/>
        <v>0.2857142857142857</v>
      </c>
      <c r="BW109" s="44">
        <f t="shared" si="4"/>
        <v>3.0665669409124907E-2</v>
      </c>
      <c r="BX109" s="44">
        <f t="shared" si="6"/>
        <v>1.9567901234567902</v>
      </c>
      <c r="BY109" s="44">
        <f t="shared" si="5"/>
        <v>4.8275862068965516</v>
      </c>
    </row>
    <row r="110" spans="1:77">
      <c r="A110" s="38">
        <v>1888</v>
      </c>
      <c r="B110" s="8">
        <v>11931</v>
      </c>
      <c r="C110" s="1">
        <v>165</v>
      </c>
      <c r="D110" s="1">
        <v>1814</v>
      </c>
      <c r="E110" s="1">
        <v>1367</v>
      </c>
      <c r="F110" s="1">
        <v>166366</v>
      </c>
      <c r="G110" s="1"/>
      <c r="H110" s="1">
        <v>166366</v>
      </c>
      <c r="I110" s="1">
        <v>3</v>
      </c>
      <c r="J110" s="1"/>
      <c r="K110" s="1"/>
      <c r="L110" s="1"/>
      <c r="M110" s="1">
        <v>2860</v>
      </c>
      <c r="N110" s="1">
        <v>467</v>
      </c>
      <c r="O110" s="1">
        <v>1750</v>
      </c>
      <c r="P110" s="1">
        <v>0</v>
      </c>
      <c r="Q110" s="1"/>
      <c r="R110" s="1"/>
      <c r="S110" s="1">
        <v>75</v>
      </c>
      <c r="T110" s="1"/>
      <c r="U110" s="1"/>
      <c r="V110" s="1">
        <v>120</v>
      </c>
      <c r="W110" s="1"/>
      <c r="X110" s="2"/>
      <c r="Y110" s="2"/>
      <c r="Z110" s="2"/>
      <c r="AA110" s="2"/>
      <c r="AB110" s="2"/>
      <c r="AC110" s="2"/>
      <c r="AD110" s="16">
        <v>0.93</v>
      </c>
      <c r="AE110" s="16">
        <v>0.36</v>
      </c>
      <c r="AF110" s="20">
        <v>28.3</v>
      </c>
      <c r="AG110" s="33">
        <v>9817</v>
      </c>
      <c r="AH110" s="33">
        <v>39040</v>
      </c>
      <c r="AI110" s="33">
        <v>15139</v>
      </c>
      <c r="AJ110" s="33">
        <v>26117</v>
      </c>
      <c r="AK110" s="1">
        <v>25536</v>
      </c>
      <c r="AL110" s="1">
        <v>29509</v>
      </c>
      <c r="AM110" s="1"/>
      <c r="AN110" s="1"/>
      <c r="AO110" s="1"/>
      <c r="AP110" s="1"/>
      <c r="AQ110" s="1"/>
      <c r="AR110" s="1"/>
      <c r="AS110" s="1"/>
      <c r="AT110" s="1"/>
      <c r="AU110" s="1"/>
      <c r="AV110" s="1"/>
      <c r="AW110" s="1"/>
      <c r="AX110" s="1"/>
      <c r="AY110" s="1"/>
      <c r="AZ110" s="1"/>
      <c r="BA110" s="1"/>
      <c r="BB110" s="33">
        <v>12316</v>
      </c>
      <c r="BC110" s="33">
        <v>12508</v>
      </c>
      <c r="BD110" s="33">
        <v>142</v>
      </c>
      <c r="BE110" s="33">
        <v>354</v>
      </c>
      <c r="BF110" s="33">
        <v>7909</v>
      </c>
      <c r="BG110" s="33">
        <v>7440</v>
      </c>
      <c r="BH110" s="33">
        <v>3981</v>
      </c>
      <c r="BI110" s="33">
        <f t="shared" si="3"/>
        <v>31788</v>
      </c>
      <c r="BJ110" s="1">
        <v>27100</v>
      </c>
      <c r="BK110" s="1">
        <v>1891</v>
      </c>
      <c r="BL110" s="75"/>
      <c r="BM110" s="75"/>
      <c r="BN110" s="75"/>
      <c r="BO110" s="75"/>
      <c r="BP110" s="75"/>
      <c r="BQ110" s="75"/>
      <c r="BR110" s="75"/>
      <c r="BS110" s="75"/>
      <c r="BT110" s="20">
        <v>8.6999999999999993</v>
      </c>
      <c r="BU110" s="20">
        <v>0.7</v>
      </c>
      <c r="BV110" s="44">
        <f t="shared" si="2"/>
        <v>-0.66666666666666663</v>
      </c>
      <c r="BW110" s="44">
        <f t="shared" si="4"/>
        <v>-7.9825834542815669E-3</v>
      </c>
      <c r="BX110" s="44">
        <f t="shared" si="6"/>
        <v>-2.5052192066805846E-2</v>
      </c>
      <c r="BY110" s="44">
        <f t="shared" si="5"/>
        <v>-0.51183431952662717</v>
      </c>
    </row>
    <row r="111" spans="1:77">
      <c r="A111" s="38">
        <v>1889</v>
      </c>
      <c r="B111" s="8">
        <v>15675</v>
      </c>
      <c r="C111" s="1">
        <v>182</v>
      </c>
      <c r="D111" s="1">
        <v>2047</v>
      </c>
      <c r="E111" s="1">
        <v>1509</v>
      </c>
      <c r="F111" s="1">
        <v>174331</v>
      </c>
      <c r="G111" s="1"/>
      <c r="H111" s="1">
        <v>174331</v>
      </c>
      <c r="I111" s="1">
        <v>11</v>
      </c>
      <c r="J111" s="1"/>
      <c r="K111" s="1"/>
      <c r="L111" s="1"/>
      <c r="M111" s="1">
        <v>4354</v>
      </c>
      <c r="N111" s="1">
        <v>535</v>
      </c>
      <c r="O111" s="1">
        <v>3294</v>
      </c>
      <c r="P111" s="1">
        <v>0</v>
      </c>
      <c r="Q111" s="1"/>
      <c r="R111" s="1"/>
      <c r="S111" s="1">
        <v>75</v>
      </c>
      <c r="T111" s="1"/>
      <c r="U111" s="1"/>
      <c r="V111" s="1">
        <v>120</v>
      </c>
      <c r="W111" s="1"/>
      <c r="X111" s="2"/>
      <c r="Y111" s="2"/>
      <c r="Z111" s="2"/>
      <c r="AA111" s="2"/>
      <c r="AB111" s="2"/>
      <c r="AC111" s="2">
        <v>32.5</v>
      </c>
      <c r="AD111" s="16">
        <v>0.96</v>
      </c>
      <c r="AE111" s="16">
        <v>0.38</v>
      </c>
      <c r="AF111" s="20">
        <v>29.2</v>
      </c>
      <c r="AG111" s="33">
        <v>9017</v>
      </c>
      <c r="AH111" s="33">
        <v>39096</v>
      </c>
      <c r="AI111" s="33">
        <v>15843</v>
      </c>
      <c r="AJ111" s="33">
        <v>25836</v>
      </c>
      <c r="AK111" s="1">
        <v>26550</v>
      </c>
      <c r="AL111" s="1">
        <v>30663</v>
      </c>
      <c r="AM111" s="1"/>
      <c r="AN111" s="1"/>
      <c r="AO111" s="1"/>
      <c r="AP111" s="1"/>
      <c r="AQ111" s="1"/>
      <c r="AR111" s="1"/>
      <c r="AS111" s="1"/>
      <c r="AT111" s="1"/>
      <c r="AU111" s="1"/>
      <c r="AV111" s="1"/>
      <c r="AW111" s="1"/>
      <c r="AX111" s="1"/>
      <c r="AY111" s="1"/>
      <c r="AZ111" s="1"/>
      <c r="BA111" s="1"/>
      <c r="BB111" s="33">
        <v>11805</v>
      </c>
      <c r="BC111" s="33">
        <v>11997</v>
      </c>
      <c r="BD111" s="33">
        <v>149</v>
      </c>
      <c r="BE111" s="33">
        <v>359</v>
      </c>
      <c r="BF111" s="33">
        <v>8101</v>
      </c>
      <c r="BG111" s="33">
        <v>7539</v>
      </c>
      <c r="BH111" s="33">
        <v>3959</v>
      </c>
      <c r="BI111" s="33">
        <f t="shared" si="3"/>
        <v>31553</v>
      </c>
      <c r="BJ111" s="1">
        <v>27157</v>
      </c>
      <c r="BK111" s="1">
        <v>1896</v>
      </c>
      <c r="BL111" s="76"/>
      <c r="BM111" s="76"/>
      <c r="BN111" s="76"/>
      <c r="BO111" s="76"/>
      <c r="BP111" s="76"/>
      <c r="BQ111" s="76"/>
      <c r="BR111" s="76"/>
      <c r="BS111" s="76"/>
      <c r="BT111" s="20">
        <v>8.8000000000000007</v>
      </c>
      <c r="BU111" s="20">
        <v>1.4</v>
      </c>
      <c r="BV111" s="44">
        <f t="shared" si="2"/>
        <v>2.6666666666666665</v>
      </c>
      <c r="BW111" s="44">
        <f t="shared" si="4"/>
        <v>0.10387710314557425</v>
      </c>
      <c r="BX111" s="44">
        <f t="shared" si="6"/>
        <v>0.145610278372591</v>
      </c>
      <c r="BY111" s="44">
        <f t="shared" si="5"/>
        <v>0.10303030303030303</v>
      </c>
    </row>
    <row r="112" spans="1:77">
      <c r="A112" s="38">
        <v>1890</v>
      </c>
      <c r="B112" s="8">
        <v>13542</v>
      </c>
      <c r="C112" s="1">
        <v>133</v>
      </c>
      <c r="D112" s="1">
        <v>2095</v>
      </c>
      <c r="E112" s="1">
        <v>1394</v>
      </c>
      <c r="F112" s="1">
        <v>189746</v>
      </c>
      <c r="G112" s="1"/>
      <c r="H112" s="1">
        <v>189746</v>
      </c>
      <c r="I112" s="1">
        <v>14</v>
      </c>
      <c r="J112" s="1"/>
      <c r="K112" s="1"/>
      <c r="L112" s="1"/>
      <c r="M112" s="1">
        <v>5518</v>
      </c>
      <c r="N112" s="1">
        <v>187</v>
      </c>
      <c r="O112" s="1">
        <v>4497</v>
      </c>
      <c r="P112" s="1">
        <v>0</v>
      </c>
      <c r="Q112" s="1"/>
      <c r="R112" s="1"/>
      <c r="S112" s="1">
        <v>75</v>
      </c>
      <c r="T112" s="1"/>
      <c r="U112" s="1"/>
      <c r="V112" s="1">
        <v>126</v>
      </c>
      <c r="W112" s="1"/>
      <c r="X112" s="2"/>
      <c r="Y112" s="2"/>
      <c r="Z112" s="2"/>
      <c r="AA112" s="2"/>
      <c r="AB112" s="2"/>
      <c r="AC112" s="2"/>
      <c r="AD112" s="16">
        <v>1.02</v>
      </c>
      <c r="AE112" s="16">
        <v>0.4</v>
      </c>
      <c r="AF112" s="20">
        <v>30</v>
      </c>
      <c r="AG112" s="33">
        <v>9061</v>
      </c>
      <c r="AH112" s="33">
        <v>40969</v>
      </c>
      <c r="AI112" s="33">
        <v>16854</v>
      </c>
      <c r="AJ112" s="33">
        <v>27828</v>
      </c>
      <c r="AK112" s="1">
        <v>27566</v>
      </c>
      <c r="AL112" s="1">
        <v>31848</v>
      </c>
      <c r="AM112" s="1"/>
      <c r="AN112" s="1"/>
      <c r="AO112" s="1"/>
      <c r="AP112" s="1"/>
      <c r="AQ112" s="1"/>
      <c r="AR112" s="1"/>
      <c r="AS112" s="1"/>
      <c r="AT112" s="1"/>
      <c r="AU112" s="1"/>
      <c r="AV112" s="1"/>
      <c r="AW112" s="1"/>
      <c r="AX112" s="1"/>
      <c r="AY112" s="1"/>
      <c r="AZ112" s="1"/>
      <c r="BA112" s="1"/>
      <c r="BB112" s="33">
        <v>11172</v>
      </c>
      <c r="BC112" s="33">
        <v>11364</v>
      </c>
      <c r="BD112" s="33">
        <v>180</v>
      </c>
      <c r="BE112" s="33">
        <v>392</v>
      </c>
      <c r="BF112" s="33">
        <v>8301</v>
      </c>
      <c r="BG112" s="33">
        <v>7642</v>
      </c>
      <c r="BH112" s="33">
        <v>3994</v>
      </c>
      <c r="BI112" s="33">
        <f t="shared" si="3"/>
        <v>31289</v>
      </c>
      <c r="BJ112" s="1">
        <v>29253</v>
      </c>
      <c r="BK112" s="1">
        <v>1909</v>
      </c>
      <c r="BL112" s="74">
        <v>27949</v>
      </c>
      <c r="BM112" s="74">
        <v>190</v>
      </c>
      <c r="BN112" s="74">
        <v>16419</v>
      </c>
      <c r="BO112" s="74">
        <v>11530</v>
      </c>
      <c r="BP112" s="74">
        <v>32075</v>
      </c>
      <c r="BQ112" s="74">
        <v>168</v>
      </c>
      <c r="BR112" s="74">
        <v>19204</v>
      </c>
      <c r="BS112" s="74">
        <v>12871</v>
      </c>
      <c r="BT112" s="20">
        <v>8.8000000000000007</v>
      </c>
      <c r="BU112" s="20">
        <v>0.2</v>
      </c>
      <c r="BV112" s="44">
        <f t="shared" si="2"/>
        <v>0.27272727272727271</v>
      </c>
      <c r="BW112" s="44">
        <f t="shared" si="4"/>
        <v>-7.6209410205434064E-2</v>
      </c>
      <c r="BX112" s="44">
        <f t="shared" si="6"/>
        <v>-0.6504672897196262</v>
      </c>
      <c r="BY112" s="44">
        <f t="shared" si="5"/>
        <v>-0.26923076923076922</v>
      </c>
    </row>
    <row r="113" spans="1:77">
      <c r="A113" s="38">
        <v>1891</v>
      </c>
      <c r="B113" s="8">
        <v>13562</v>
      </c>
      <c r="C113" s="1">
        <v>123</v>
      </c>
      <c r="D113" s="1">
        <v>2108</v>
      </c>
      <c r="E113" s="1">
        <v>1287</v>
      </c>
      <c r="F113" s="1">
        <v>187293</v>
      </c>
      <c r="G113" s="1"/>
      <c r="H113" s="1">
        <v>187293</v>
      </c>
      <c r="I113" s="1">
        <v>1</v>
      </c>
      <c r="J113" s="1"/>
      <c r="K113" s="1"/>
      <c r="L113" s="1"/>
      <c r="M113" s="1">
        <v>5842</v>
      </c>
      <c r="N113" s="1">
        <v>239</v>
      </c>
      <c r="O113" s="1">
        <v>4704</v>
      </c>
      <c r="P113" s="1">
        <v>0</v>
      </c>
      <c r="Q113" s="1"/>
      <c r="R113" s="1"/>
      <c r="S113" s="1">
        <v>75</v>
      </c>
      <c r="T113" s="1"/>
      <c r="U113" s="1"/>
      <c r="V113" s="1">
        <v>126</v>
      </c>
      <c r="W113" s="1"/>
      <c r="X113" s="2"/>
      <c r="Y113" s="2"/>
      <c r="Z113" s="2"/>
      <c r="AA113" s="2"/>
      <c r="AB113" s="2"/>
      <c r="AC113" s="2"/>
      <c r="AD113" s="16">
        <v>1.04</v>
      </c>
      <c r="AE113" s="16">
        <v>0.38</v>
      </c>
      <c r="AF113" s="20">
        <v>29.8</v>
      </c>
      <c r="AG113" s="33">
        <v>10534</v>
      </c>
      <c r="AH113" s="33">
        <v>44624</v>
      </c>
      <c r="AI113" s="33">
        <v>18459</v>
      </c>
      <c r="AJ113" s="33">
        <v>29830</v>
      </c>
      <c r="AK113" s="1">
        <v>27899</v>
      </c>
      <c r="AL113" s="1">
        <v>32237</v>
      </c>
      <c r="AM113" s="1"/>
      <c r="AN113" s="1"/>
      <c r="AO113" s="1"/>
      <c r="AP113" s="1"/>
      <c r="AQ113" s="1"/>
      <c r="AR113" s="1"/>
      <c r="AS113" s="1"/>
      <c r="AT113" s="1"/>
      <c r="AU113" s="1"/>
      <c r="AV113" s="1"/>
      <c r="AW113" s="1"/>
      <c r="AX113" s="1"/>
      <c r="AY113" s="1"/>
      <c r="AZ113" s="1"/>
      <c r="BA113" s="1"/>
      <c r="BB113" s="33">
        <v>10477</v>
      </c>
      <c r="BC113" s="33">
        <v>10667</v>
      </c>
      <c r="BD113" s="33">
        <v>189</v>
      </c>
      <c r="BE113" s="33">
        <v>403</v>
      </c>
      <c r="BF113" s="33">
        <v>8653</v>
      </c>
      <c r="BG113" s="33">
        <v>7880</v>
      </c>
      <c r="BH113" s="33">
        <v>3999</v>
      </c>
      <c r="BI113" s="33">
        <f t="shared" si="3"/>
        <v>31198</v>
      </c>
      <c r="BJ113" s="1">
        <v>31272</v>
      </c>
      <c r="BK113" s="1">
        <v>1976</v>
      </c>
      <c r="BL113" s="75"/>
      <c r="BM113" s="75"/>
      <c r="BN113" s="75"/>
      <c r="BO113" s="75"/>
      <c r="BP113" s="75"/>
      <c r="BQ113" s="75"/>
      <c r="BR113" s="75"/>
      <c r="BS113" s="75"/>
      <c r="BT113" s="20">
        <v>8.9</v>
      </c>
      <c r="BU113" s="20">
        <v>0.7</v>
      </c>
      <c r="BV113" s="44">
        <f t="shared" si="2"/>
        <v>-0.9285714285714286</v>
      </c>
      <c r="BW113" s="44">
        <f t="shared" si="4"/>
        <v>-7.675753228120516E-2</v>
      </c>
      <c r="BX113" s="44">
        <f t="shared" si="6"/>
        <v>0.27807486631016043</v>
      </c>
      <c r="BY113" s="44">
        <f t="shared" si="5"/>
        <v>-7.5187969924812026E-2</v>
      </c>
    </row>
    <row r="114" spans="1:77">
      <c r="A114" s="38">
        <v>1892</v>
      </c>
      <c r="B114" s="8">
        <v>13061</v>
      </c>
      <c r="C114" s="1">
        <v>230</v>
      </c>
      <c r="D114" s="1">
        <v>2503</v>
      </c>
      <c r="E114" s="1">
        <v>1274</v>
      </c>
      <c r="F114" s="1">
        <v>173929</v>
      </c>
      <c r="G114" s="1"/>
      <c r="H114" s="1">
        <v>173929</v>
      </c>
      <c r="I114" s="1">
        <v>12</v>
      </c>
      <c r="J114" s="1"/>
      <c r="K114" s="1"/>
      <c r="L114" s="1"/>
      <c r="M114" s="1">
        <v>5688</v>
      </c>
      <c r="N114" s="1">
        <v>176</v>
      </c>
      <c r="O114" s="1">
        <v>4337</v>
      </c>
      <c r="P114" s="1">
        <v>0</v>
      </c>
      <c r="Q114" s="1"/>
      <c r="R114" s="1"/>
      <c r="S114" s="1">
        <v>75</v>
      </c>
      <c r="T114" s="1"/>
      <c r="U114" s="1"/>
      <c r="V114" s="1">
        <v>126</v>
      </c>
      <c r="W114" s="1"/>
      <c r="X114" s="2"/>
      <c r="Y114" s="2"/>
      <c r="Z114" s="2"/>
      <c r="AA114" s="2"/>
      <c r="AB114" s="2"/>
      <c r="AC114" s="2"/>
      <c r="AD114" s="16">
        <v>1.03</v>
      </c>
      <c r="AE114" s="16">
        <v>0.38</v>
      </c>
      <c r="AF114" s="20">
        <v>29.8</v>
      </c>
      <c r="AG114" s="33">
        <v>11543</v>
      </c>
      <c r="AH114" s="33">
        <v>46239</v>
      </c>
      <c r="AI114" s="33">
        <v>20127</v>
      </c>
      <c r="AJ114" s="33">
        <v>31469</v>
      </c>
      <c r="AK114" s="1">
        <v>27754</v>
      </c>
      <c r="AL114" s="1">
        <v>32060</v>
      </c>
      <c r="AM114" s="1"/>
      <c r="AN114" s="1"/>
      <c r="AO114" s="1"/>
      <c r="AP114" s="1"/>
      <c r="AQ114" s="1"/>
      <c r="AR114" s="1"/>
      <c r="AS114" s="1"/>
      <c r="AT114" s="1"/>
      <c r="AU114" s="1"/>
      <c r="AV114" s="1"/>
      <c r="AW114" s="1"/>
      <c r="AX114" s="1"/>
      <c r="AY114" s="1"/>
      <c r="AZ114" s="1"/>
      <c r="BA114" s="1"/>
      <c r="BB114" s="33">
        <v>9901</v>
      </c>
      <c r="BC114" s="33">
        <v>10087</v>
      </c>
      <c r="BD114" s="33">
        <v>188</v>
      </c>
      <c r="BE114" s="33">
        <v>402</v>
      </c>
      <c r="BF114" s="33">
        <v>8878</v>
      </c>
      <c r="BG114" s="33">
        <v>8119</v>
      </c>
      <c r="BH114" s="33">
        <v>4065</v>
      </c>
      <c r="BI114" s="33">
        <f t="shared" si="3"/>
        <v>31151</v>
      </c>
      <c r="BJ114" s="1">
        <v>32266</v>
      </c>
      <c r="BK114" s="1">
        <v>1893</v>
      </c>
      <c r="BL114" s="75"/>
      <c r="BM114" s="75"/>
      <c r="BN114" s="75"/>
      <c r="BO114" s="75"/>
      <c r="BP114" s="75"/>
      <c r="BQ114" s="75"/>
      <c r="BR114" s="75"/>
      <c r="BS114" s="75"/>
      <c r="BT114" s="20">
        <v>8.9</v>
      </c>
      <c r="BU114" s="20">
        <v>0.4</v>
      </c>
      <c r="BV114" s="44">
        <f t="shared" si="2"/>
        <v>11</v>
      </c>
      <c r="BW114" s="44">
        <f t="shared" si="4"/>
        <v>-1.0101010101010102E-2</v>
      </c>
      <c r="BX114" s="44">
        <f t="shared" si="6"/>
        <v>-0.26359832635983266</v>
      </c>
      <c r="BY114" s="44">
        <f t="shared" si="5"/>
        <v>0.86991869918699183</v>
      </c>
    </row>
    <row r="115" spans="1:77">
      <c r="A115" s="38">
        <v>1893</v>
      </c>
      <c r="B115" s="8">
        <v>11542</v>
      </c>
      <c r="C115" s="1"/>
      <c r="D115" s="1">
        <v>3350</v>
      </c>
      <c r="E115" s="1">
        <v>724</v>
      </c>
      <c r="F115" s="1">
        <v>168927</v>
      </c>
      <c r="G115" s="1"/>
      <c r="H115" s="1">
        <v>168927</v>
      </c>
      <c r="I115" s="1">
        <v>6</v>
      </c>
      <c r="J115" s="1"/>
      <c r="K115" s="1"/>
      <c r="L115" s="1"/>
      <c r="M115" s="1">
        <v>5957</v>
      </c>
      <c r="N115" s="1">
        <v>196</v>
      </c>
      <c r="O115" s="1">
        <v>4482</v>
      </c>
      <c r="P115" s="1">
        <v>0</v>
      </c>
      <c r="Q115" s="1"/>
      <c r="R115" s="1"/>
      <c r="S115" s="1">
        <v>75</v>
      </c>
      <c r="T115" s="1"/>
      <c r="U115" s="1"/>
      <c r="V115" s="1">
        <v>126</v>
      </c>
      <c r="W115" s="1"/>
      <c r="X115" s="2"/>
      <c r="Y115" s="2"/>
      <c r="Z115" s="2"/>
      <c r="AA115" s="2"/>
      <c r="AB115" s="2"/>
      <c r="AC115" s="2"/>
      <c r="AD115" s="16">
        <v>0.98</v>
      </c>
      <c r="AE115" s="16">
        <v>0.37</v>
      </c>
      <c r="AF115" s="20">
        <v>29.5</v>
      </c>
      <c r="AG115" s="33">
        <v>10692</v>
      </c>
      <c r="AH115" s="33">
        <v>44414</v>
      </c>
      <c r="AI115" s="33">
        <v>19935</v>
      </c>
      <c r="AJ115" s="33">
        <v>30661</v>
      </c>
      <c r="AK115" s="1">
        <v>27697</v>
      </c>
      <c r="AL115" s="1">
        <v>32092</v>
      </c>
      <c r="AM115" s="1"/>
      <c r="AN115" s="1"/>
      <c r="AO115" s="1"/>
      <c r="AP115" s="1"/>
      <c r="AQ115" s="1"/>
      <c r="AR115" s="1"/>
      <c r="AS115" s="1"/>
      <c r="AT115" s="1"/>
      <c r="AU115" s="1"/>
      <c r="AV115" s="1"/>
      <c r="AW115" s="1"/>
      <c r="AX115" s="1"/>
      <c r="AY115" s="1"/>
      <c r="AZ115" s="1"/>
      <c r="BA115" s="1"/>
      <c r="BB115" s="33">
        <v>9482</v>
      </c>
      <c r="BC115" s="33">
        <v>9664</v>
      </c>
      <c r="BD115" s="33">
        <v>193</v>
      </c>
      <c r="BE115" s="33">
        <v>409</v>
      </c>
      <c r="BF115" s="33">
        <v>9041</v>
      </c>
      <c r="BG115" s="33">
        <v>8302</v>
      </c>
      <c r="BH115" s="33">
        <v>4059</v>
      </c>
      <c r="BI115" s="33">
        <f t="shared" si="3"/>
        <v>31077</v>
      </c>
      <c r="BJ115" s="1">
        <v>31461</v>
      </c>
      <c r="BK115" s="1">
        <v>1935</v>
      </c>
      <c r="BL115" s="75"/>
      <c r="BM115" s="75"/>
      <c r="BN115" s="75"/>
      <c r="BO115" s="75"/>
      <c r="BP115" s="75"/>
      <c r="BQ115" s="75"/>
      <c r="BR115" s="75"/>
      <c r="BS115" s="75"/>
      <c r="BT115" s="20">
        <v>8.8000000000000007</v>
      </c>
      <c r="BU115" s="20">
        <v>-0.7</v>
      </c>
      <c r="BV115" s="44">
        <f t="shared" si="2"/>
        <v>-0.5</v>
      </c>
      <c r="BW115" s="44">
        <f t="shared" si="4"/>
        <v>-0.43171114599686028</v>
      </c>
      <c r="BX115" s="44">
        <f t="shared" si="6"/>
        <v>0.11363636363636363</v>
      </c>
      <c r="BY115" s="44"/>
    </row>
    <row r="116" spans="1:77">
      <c r="A116" s="38">
        <v>1894</v>
      </c>
      <c r="B116" s="8">
        <v>13136</v>
      </c>
      <c r="C116" s="1"/>
      <c r="D116" s="1">
        <v>3125</v>
      </c>
      <c r="E116" s="1">
        <v>830</v>
      </c>
      <c r="F116" s="1">
        <v>178722</v>
      </c>
      <c r="G116" s="1"/>
      <c r="H116" s="1">
        <v>178722</v>
      </c>
      <c r="I116" s="1">
        <v>6</v>
      </c>
      <c r="J116" s="1"/>
      <c r="K116" s="1"/>
      <c r="L116" s="1"/>
      <c r="M116" s="1">
        <v>6849</v>
      </c>
      <c r="N116" s="1">
        <v>333</v>
      </c>
      <c r="O116" s="1">
        <v>5034</v>
      </c>
      <c r="P116" s="1">
        <v>0</v>
      </c>
      <c r="Q116" s="1"/>
      <c r="R116" s="1"/>
      <c r="S116" s="1">
        <v>75</v>
      </c>
      <c r="T116" s="1"/>
      <c r="U116" s="1"/>
      <c r="V116" s="1">
        <v>132</v>
      </c>
      <c r="W116" s="1"/>
      <c r="X116" s="2"/>
      <c r="Y116" s="2"/>
      <c r="Z116" s="2"/>
      <c r="AA116" s="2"/>
      <c r="AB116" s="2"/>
      <c r="AC116" s="2">
        <v>33.4</v>
      </c>
      <c r="AD116" s="16">
        <v>0.97</v>
      </c>
      <c r="AE116" s="16">
        <v>0.35</v>
      </c>
      <c r="AF116" s="20">
        <v>29.4</v>
      </c>
      <c r="AG116" s="33">
        <v>10183</v>
      </c>
      <c r="AH116" s="33">
        <v>44948</v>
      </c>
      <c r="AI116" s="33">
        <v>19765</v>
      </c>
      <c r="AJ116" s="33">
        <v>30452</v>
      </c>
      <c r="AK116" s="1">
        <v>27757</v>
      </c>
      <c r="AL116" s="1">
        <v>32229</v>
      </c>
      <c r="AM116" s="1"/>
      <c r="AN116" s="1"/>
      <c r="AO116" s="1"/>
      <c r="AP116" s="1"/>
      <c r="AQ116" s="1"/>
      <c r="AR116" s="1"/>
      <c r="AS116" s="1"/>
      <c r="AT116" s="1"/>
      <c r="AU116" s="1"/>
      <c r="AV116" s="1"/>
      <c r="AW116" s="1"/>
      <c r="AX116" s="1"/>
      <c r="AY116" s="1"/>
      <c r="AZ116" s="1"/>
      <c r="BA116" s="1"/>
      <c r="BB116" s="33">
        <v>9150</v>
      </c>
      <c r="BC116" s="33">
        <v>9337</v>
      </c>
      <c r="BD116" s="33">
        <v>200</v>
      </c>
      <c r="BE116" s="33">
        <v>420</v>
      </c>
      <c r="BF116" s="33">
        <v>9170</v>
      </c>
      <c r="BG116" s="33">
        <v>8374</v>
      </c>
      <c r="BH116" s="33">
        <v>4070</v>
      </c>
      <c r="BI116" s="33">
        <f t="shared" si="3"/>
        <v>30964</v>
      </c>
      <c r="BJ116" s="1">
        <v>31440</v>
      </c>
      <c r="BK116" s="1">
        <v>1937</v>
      </c>
      <c r="BL116" s="76"/>
      <c r="BM116" s="76"/>
      <c r="BN116" s="76"/>
      <c r="BO116" s="76"/>
      <c r="BP116" s="76"/>
      <c r="BQ116" s="76"/>
      <c r="BR116" s="76"/>
      <c r="BS116" s="76"/>
      <c r="BT116" s="20">
        <v>8.6999999999999993</v>
      </c>
      <c r="BU116" s="20">
        <v>-2</v>
      </c>
      <c r="BV116" s="44">
        <f t="shared" si="2"/>
        <v>0</v>
      </c>
      <c r="BW116" s="44">
        <f t="shared" si="4"/>
        <v>0.14640883977900551</v>
      </c>
      <c r="BX116" s="44">
        <f t="shared" si="6"/>
        <v>0.69897959183673475</v>
      </c>
      <c r="BY116" s="44"/>
    </row>
    <row r="117" spans="1:77">
      <c r="A117" s="38">
        <v>1895</v>
      </c>
      <c r="B117" s="8">
        <v>12605</v>
      </c>
      <c r="C117" s="1"/>
      <c r="D117" s="1">
        <v>3080</v>
      </c>
      <c r="E117" s="1">
        <v>892</v>
      </c>
      <c r="F117" s="1">
        <v>169298</v>
      </c>
      <c r="G117" s="1"/>
      <c r="H117" s="1">
        <v>169298</v>
      </c>
      <c r="I117" s="1">
        <v>4</v>
      </c>
      <c r="J117" s="1"/>
      <c r="K117" s="1"/>
      <c r="L117" s="1"/>
      <c r="M117" s="1">
        <v>5914</v>
      </c>
      <c r="N117" s="1">
        <v>107</v>
      </c>
      <c r="O117" s="1">
        <v>3927</v>
      </c>
      <c r="P117" s="1">
        <v>0</v>
      </c>
      <c r="Q117" s="1"/>
      <c r="R117" s="1"/>
      <c r="S117" s="1">
        <v>81</v>
      </c>
      <c r="T117" s="1"/>
      <c r="U117" s="1"/>
      <c r="V117" s="1">
        <v>126</v>
      </c>
      <c r="W117" s="1"/>
      <c r="X117" s="2"/>
      <c r="Y117" s="2"/>
      <c r="Z117" s="2"/>
      <c r="AA117" s="2"/>
      <c r="AB117" s="2"/>
      <c r="AC117" s="2"/>
      <c r="AD117" s="16">
        <v>1</v>
      </c>
      <c r="AE117" s="16">
        <v>0.37</v>
      </c>
      <c r="AF117" s="20">
        <v>29.6</v>
      </c>
      <c r="AG117" s="33">
        <v>9955</v>
      </c>
      <c r="AH117" s="33">
        <v>44870</v>
      </c>
      <c r="AI117" s="33">
        <v>19232</v>
      </c>
      <c r="AJ117" s="33">
        <v>29291</v>
      </c>
      <c r="AK117" s="1">
        <v>28143</v>
      </c>
      <c r="AL117" s="1">
        <v>32736</v>
      </c>
      <c r="AM117" s="1"/>
      <c r="AN117" s="1"/>
      <c r="AO117" s="1"/>
      <c r="AP117" s="1"/>
      <c r="AQ117" s="1"/>
      <c r="AR117" s="1"/>
      <c r="AS117" s="1"/>
      <c r="AT117" s="1"/>
      <c r="AU117" s="1"/>
      <c r="AV117" s="1"/>
      <c r="AW117" s="1"/>
      <c r="AX117" s="1"/>
      <c r="AY117" s="1"/>
      <c r="AZ117" s="1"/>
      <c r="BA117" s="1"/>
      <c r="BB117" s="33">
        <v>8863</v>
      </c>
      <c r="BC117" s="33">
        <v>9050</v>
      </c>
      <c r="BD117" s="33">
        <v>200</v>
      </c>
      <c r="BE117" s="33">
        <v>420</v>
      </c>
      <c r="BF117" s="33">
        <v>9285</v>
      </c>
      <c r="BG117" s="33">
        <v>8499</v>
      </c>
      <c r="BH117" s="33">
        <v>4068</v>
      </c>
      <c r="BI117" s="33">
        <f t="shared" si="3"/>
        <v>30915</v>
      </c>
      <c r="BJ117" s="1">
        <v>32046</v>
      </c>
      <c r="BK117" s="1">
        <v>1944</v>
      </c>
      <c r="BL117" s="74">
        <v>32150</v>
      </c>
      <c r="BM117" s="74">
        <v>207</v>
      </c>
      <c r="BN117" s="74">
        <v>18525</v>
      </c>
      <c r="BO117" s="74">
        <v>13625</v>
      </c>
      <c r="BP117" s="74">
        <v>36486</v>
      </c>
      <c r="BQ117" s="74">
        <v>182</v>
      </c>
      <c r="BR117" s="74">
        <v>21389</v>
      </c>
      <c r="BS117" s="74">
        <v>15097</v>
      </c>
      <c r="BT117" s="20">
        <v>8.6</v>
      </c>
      <c r="BU117" s="20">
        <v>-1</v>
      </c>
      <c r="BV117" s="44">
        <f t="shared" ref="BV117:BV132" si="7">(I117-I116)/I116</f>
        <v>-0.33333333333333331</v>
      </c>
      <c r="BW117" s="44">
        <f t="shared" si="4"/>
        <v>7.4698795180722893E-2</v>
      </c>
      <c r="BX117" s="44">
        <f t="shared" si="6"/>
        <v>-0.6786786786786787</v>
      </c>
      <c r="BY117" s="44"/>
    </row>
    <row r="118" spans="1:77">
      <c r="A118" s="38">
        <v>1896</v>
      </c>
      <c r="B118" s="8">
        <v>11306</v>
      </c>
      <c r="C118" s="1"/>
      <c r="D118" s="1">
        <v>2951</v>
      </c>
      <c r="E118" s="1">
        <v>722</v>
      </c>
      <c r="F118" s="1">
        <v>187258</v>
      </c>
      <c r="G118" s="1"/>
      <c r="H118" s="1">
        <v>187258</v>
      </c>
      <c r="I118" s="1">
        <v>5</v>
      </c>
      <c r="J118" s="1"/>
      <c r="K118" s="1"/>
      <c r="L118" s="1"/>
      <c r="M118" s="1">
        <v>4864</v>
      </c>
      <c r="N118" s="1">
        <v>147</v>
      </c>
      <c r="O118" s="1">
        <v>2917</v>
      </c>
      <c r="P118" s="1">
        <v>0</v>
      </c>
      <c r="Q118" s="1"/>
      <c r="R118" s="1"/>
      <c r="S118" s="1">
        <v>81</v>
      </c>
      <c r="T118" s="1"/>
      <c r="U118" s="1"/>
      <c r="V118" s="1">
        <v>126</v>
      </c>
      <c r="W118" s="1"/>
      <c r="X118" s="2"/>
      <c r="Y118" s="2"/>
      <c r="Z118" s="2"/>
      <c r="AA118" s="2"/>
      <c r="AB118" s="2"/>
      <c r="AC118" s="2"/>
      <c r="AD118" s="16">
        <v>1.01</v>
      </c>
      <c r="AE118" s="16">
        <v>0.4</v>
      </c>
      <c r="AF118" s="20">
        <v>30.8</v>
      </c>
      <c r="AG118" s="33">
        <v>11000</v>
      </c>
      <c r="AH118" s="33">
        <v>49325</v>
      </c>
      <c r="AI118" s="33">
        <v>20376</v>
      </c>
      <c r="AJ118" s="33">
        <v>31088</v>
      </c>
      <c r="AK118" s="1">
        <v>29557</v>
      </c>
      <c r="AL118" s="1">
        <v>34392</v>
      </c>
      <c r="AM118" s="1">
        <v>101903</v>
      </c>
      <c r="AN118" s="1">
        <v>94508</v>
      </c>
      <c r="AO118" s="1">
        <v>7447</v>
      </c>
      <c r="AP118" s="1">
        <v>3655</v>
      </c>
      <c r="AQ118" s="1"/>
      <c r="AR118" s="1"/>
      <c r="AS118" s="1"/>
      <c r="AT118" s="1"/>
      <c r="AU118" s="1"/>
      <c r="AV118" s="1"/>
      <c r="AW118" s="1"/>
      <c r="AX118" s="1"/>
      <c r="AY118" s="1"/>
      <c r="AZ118" s="1">
        <f>SUM(AM118,AP118)</f>
        <v>105558</v>
      </c>
      <c r="BA118" s="1"/>
      <c r="BB118" s="33">
        <v>8601</v>
      </c>
      <c r="BC118" s="33">
        <v>8785</v>
      </c>
      <c r="BD118" s="33">
        <v>208</v>
      </c>
      <c r="BE118" s="33">
        <v>426</v>
      </c>
      <c r="BF118" s="33">
        <v>9363</v>
      </c>
      <c r="BG118" s="33">
        <v>8613</v>
      </c>
      <c r="BH118" s="33">
        <v>4098</v>
      </c>
      <c r="BI118" s="33">
        <f t="shared" si="3"/>
        <v>30883</v>
      </c>
      <c r="BJ118" s="1">
        <v>33202</v>
      </c>
      <c r="BK118" s="1">
        <v>1988</v>
      </c>
      <c r="BL118" s="75"/>
      <c r="BM118" s="75"/>
      <c r="BN118" s="75"/>
      <c r="BO118" s="75"/>
      <c r="BP118" s="75"/>
      <c r="BQ118" s="75"/>
      <c r="BR118" s="75"/>
      <c r="BS118" s="75"/>
      <c r="BT118" s="20">
        <v>8.5</v>
      </c>
      <c r="BU118" s="20">
        <v>-0.3</v>
      </c>
      <c r="BV118" s="44">
        <f t="shared" si="7"/>
        <v>0.25</v>
      </c>
      <c r="BW118" s="44">
        <f t="shared" si="4"/>
        <v>-0.1905829596412556</v>
      </c>
      <c r="BX118" s="44">
        <f t="shared" si="6"/>
        <v>0.37383177570093457</v>
      </c>
      <c r="BY118" s="44"/>
    </row>
    <row r="119" spans="1:77">
      <c r="A119" s="38">
        <v>1897</v>
      </c>
      <c r="B119" s="8">
        <v>10864</v>
      </c>
      <c r="C119" s="1"/>
      <c r="D119" s="1">
        <v>2955</v>
      </c>
      <c r="E119" s="1">
        <v>773</v>
      </c>
      <c r="F119" s="1">
        <v>193276</v>
      </c>
      <c r="G119" s="1"/>
      <c r="H119" s="1">
        <v>193276</v>
      </c>
      <c r="I119" s="1">
        <v>4</v>
      </c>
      <c r="J119" s="1"/>
      <c r="K119" s="1"/>
      <c r="L119" s="1"/>
      <c r="M119" s="1">
        <v>4705</v>
      </c>
      <c r="N119" s="1">
        <v>101</v>
      </c>
      <c r="O119" s="1">
        <v>2719</v>
      </c>
      <c r="P119" s="1">
        <v>0</v>
      </c>
      <c r="Q119" s="1"/>
      <c r="R119" s="1"/>
      <c r="S119" s="1">
        <v>81</v>
      </c>
      <c r="T119" s="1"/>
      <c r="U119" s="1"/>
      <c r="V119" s="1">
        <v>126</v>
      </c>
      <c r="W119" s="1"/>
      <c r="X119" s="2"/>
      <c r="Y119" s="2"/>
      <c r="Z119" s="2"/>
      <c r="AA119" s="2"/>
      <c r="AB119" s="2"/>
      <c r="AC119" s="2"/>
      <c r="AD119" s="16">
        <v>1.02</v>
      </c>
      <c r="AE119" s="16">
        <v>0.39</v>
      </c>
      <c r="AF119" s="20">
        <v>31.3</v>
      </c>
      <c r="AG119" s="33">
        <v>11821</v>
      </c>
      <c r="AH119" s="33">
        <v>54623</v>
      </c>
      <c r="AI119" s="33">
        <v>21297</v>
      </c>
      <c r="AJ119" s="33">
        <v>32126</v>
      </c>
      <c r="AK119" s="1">
        <v>30463</v>
      </c>
      <c r="AL119" s="1">
        <v>35313</v>
      </c>
      <c r="AM119" s="1"/>
      <c r="AN119" s="1"/>
      <c r="AO119" s="1"/>
      <c r="AP119" s="1"/>
      <c r="AQ119" s="1"/>
      <c r="AR119" s="1"/>
      <c r="AS119" s="1"/>
      <c r="AT119" s="1"/>
      <c r="AU119" s="1"/>
      <c r="AV119" s="1"/>
      <c r="AW119" s="1"/>
      <c r="AX119" s="1"/>
      <c r="AY119" s="1"/>
      <c r="AZ119" s="1"/>
      <c r="BA119" s="1"/>
      <c r="BB119" s="33">
        <v>8122</v>
      </c>
      <c r="BC119" s="33">
        <v>8305</v>
      </c>
      <c r="BD119" s="33">
        <v>221</v>
      </c>
      <c r="BE119" s="33">
        <v>446</v>
      </c>
      <c r="BF119" s="33">
        <v>9601</v>
      </c>
      <c r="BG119" s="33">
        <v>8886</v>
      </c>
      <c r="BH119" s="33">
        <v>4174</v>
      </c>
      <c r="BI119" s="33">
        <f t="shared" si="3"/>
        <v>31004</v>
      </c>
      <c r="BJ119" s="1">
        <v>33976</v>
      </c>
      <c r="BK119" s="1">
        <v>2010</v>
      </c>
      <c r="BL119" s="75"/>
      <c r="BM119" s="75"/>
      <c r="BN119" s="75"/>
      <c r="BO119" s="75"/>
      <c r="BP119" s="75"/>
      <c r="BQ119" s="75"/>
      <c r="BR119" s="75"/>
      <c r="BS119" s="75"/>
      <c r="BT119" s="20">
        <v>8.6999999999999993</v>
      </c>
      <c r="BU119" s="20">
        <v>1.5</v>
      </c>
      <c r="BV119" s="44">
        <f t="shared" si="7"/>
        <v>-0.2</v>
      </c>
      <c r="BW119" s="44">
        <f t="shared" si="4"/>
        <v>7.0637119113573413E-2</v>
      </c>
      <c r="BX119" s="44">
        <f t="shared" si="6"/>
        <v>-0.31292517006802723</v>
      </c>
      <c r="BY119" s="44"/>
    </row>
    <row r="120" spans="1:77">
      <c r="A120" s="38">
        <v>1898</v>
      </c>
      <c r="B120" s="8">
        <v>11388</v>
      </c>
      <c r="C120" s="1"/>
      <c r="D120" s="1">
        <v>3006</v>
      </c>
      <c r="E120" s="1">
        <v>1026</v>
      </c>
      <c r="F120" s="1">
        <v>202498</v>
      </c>
      <c r="G120" s="1"/>
      <c r="H120" s="1">
        <v>202498</v>
      </c>
      <c r="I120" s="1">
        <v>1</v>
      </c>
      <c r="J120" s="1"/>
      <c r="K120" s="1"/>
      <c r="L120" s="1"/>
      <c r="M120" s="1">
        <v>4255</v>
      </c>
      <c r="N120" s="1">
        <v>59</v>
      </c>
      <c r="O120" s="1">
        <v>2424</v>
      </c>
      <c r="P120" s="1">
        <v>0</v>
      </c>
      <c r="Q120" s="1"/>
      <c r="R120" s="1"/>
      <c r="S120" s="1">
        <v>81</v>
      </c>
      <c r="T120" s="1"/>
      <c r="U120" s="1"/>
      <c r="V120" s="1">
        <v>126</v>
      </c>
      <c r="W120" s="1"/>
      <c r="X120" s="2"/>
      <c r="Y120" s="2"/>
      <c r="Z120" s="2"/>
      <c r="AA120" s="2"/>
      <c r="AB120" s="2"/>
      <c r="AC120" s="2"/>
      <c r="AD120" s="16">
        <v>1.03</v>
      </c>
      <c r="AE120" s="16">
        <v>0.41</v>
      </c>
      <c r="AF120" s="20">
        <v>31.8</v>
      </c>
      <c r="AG120" s="33">
        <v>12360</v>
      </c>
      <c r="AH120" s="33">
        <v>60652</v>
      </c>
      <c r="AI120" s="33">
        <v>21982</v>
      </c>
      <c r="AJ120" s="33">
        <v>32898</v>
      </c>
      <c r="AK120" s="1">
        <v>31137</v>
      </c>
      <c r="AL120" s="1">
        <v>36185</v>
      </c>
      <c r="AM120" s="1"/>
      <c r="AN120" s="1"/>
      <c r="AO120" s="1"/>
      <c r="AP120" s="1"/>
      <c r="AQ120" s="1"/>
      <c r="AR120" s="1"/>
      <c r="AS120" s="1"/>
      <c r="AT120" s="1"/>
      <c r="AU120" s="1"/>
      <c r="AV120" s="1"/>
      <c r="AW120" s="1"/>
      <c r="AX120" s="1"/>
      <c r="AY120" s="1"/>
      <c r="AZ120" s="1"/>
      <c r="BA120" s="1"/>
      <c r="BB120" s="33">
        <v>7347</v>
      </c>
      <c r="BC120" s="33">
        <v>7530</v>
      </c>
      <c r="BD120" s="33">
        <v>252</v>
      </c>
      <c r="BE120" s="33">
        <v>493</v>
      </c>
      <c r="BF120" s="33">
        <v>10455</v>
      </c>
      <c r="BG120" s="33">
        <v>9716</v>
      </c>
      <c r="BH120" s="33">
        <v>4605</v>
      </c>
      <c r="BI120" s="33">
        <f t="shared" si="3"/>
        <v>32375</v>
      </c>
      <c r="BJ120" s="1">
        <v>34896</v>
      </c>
      <c r="BK120" s="1">
        <v>2037</v>
      </c>
      <c r="BL120" s="75"/>
      <c r="BM120" s="75"/>
      <c r="BN120" s="75"/>
      <c r="BO120" s="75"/>
      <c r="BP120" s="75"/>
      <c r="BQ120" s="75"/>
      <c r="BR120" s="75"/>
      <c r="BS120" s="75"/>
      <c r="BT120" s="20">
        <v>8.6999999999999993</v>
      </c>
      <c r="BU120" s="20">
        <v>0.3</v>
      </c>
      <c r="BV120" s="44">
        <f t="shared" si="7"/>
        <v>-0.75</v>
      </c>
      <c r="BW120" s="44">
        <f t="shared" si="4"/>
        <v>0.32729624838292365</v>
      </c>
      <c r="BX120" s="44">
        <f t="shared" si="6"/>
        <v>-0.41584158415841582</v>
      </c>
      <c r="BY120" s="44"/>
    </row>
    <row r="121" spans="1:77">
      <c r="A121" s="38">
        <v>1899</v>
      </c>
      <c r="B121" s="8">
        <v>11617</v>
      </c>
      <c r="C121" s="1"/>
      <c r="D121" s="1">
        <v>3527</v>
      </c>
      <c r="E121" s="1">
        <v>717</v>
      </c>
      <c r="F121" s="1">
        <v>214298</v>
      </c>
      <c r="G121" s="1"/>
      <c r="H121" s="1">
        <v>214298</v>
      </c>
      <c r="I121" s="1">
        <v>9</v>
      </c>
      <c r="J121" s="1"/>
      <c r="K121" s="1"/>
      <c r="L121" s="1"/>
      <c r="M121" s="1">
        <v>3925</v>
      </c>
      <c r="N121" s="1">
        <v>443</v>
      </c>
      <c r="O121" s="1">
        <v>2261</v>
      </c>
      <c r="P121" s="1">
        <v>0</v>
      </c>
      <c r="Q121" s="1"/>
      <c r="R121" s="1"/>
      <c r="S121" s="1">
        <v>81</v>
      </c>
      <c r="T121" s="1"/>
      <c r="U121" s="1"/>
      <c r="V121" s="1">
        <v>126</v>
      </c>
      <c r="W121" s="1"/>
      <c r="X121" s="2"/>
      <c r="Y121" s="2"/>
      <c r="Z121" s="2"/>
      <c r="AA121" s="2"/>
      <c r="AB121" s="2"/>
      <c r="AC121" s="2">
        <v>34.5</v>
      </c>
      <c r="AD121" s="16">
        <v>1.0900000000000001</v>
      </c>
      <c r="AE121" s="16">
        <v>0.41</v>
      </c>
      <c r="AF121" s="20">
        <v>32.5</v>
      </c>
      <c r="AG121" s="33">
        <v>12914</v>
      </c>
      <c r="AH121" s="33">
        <v>63438</v>
      </c>
      <c r="AI121" s="33">
        <v>23146</v>
      </c>
      <c r="AJ121" s="33">
        <v>34334</v>
      </c>
      <c r="AK121" s="1">
        <v>32152</v>
      </c>
      <c r="AL121" s="1">
        <v>37404</v>
      </c>
      <c r="AM121" s="1"/>
      <c r="AN121" s="1"/>
      <c r="AO121" s="1"/>
      <c r="AP121" s="1"/>
      <c r="AQ121" s="1"/>
      <c r="AR121" s="1"/>
      <c r="AS121" s="1"/>
      <c r="AT121" s="1"/>
      <c r="AU121" s="1"/>
      <c r="AV121" s="1"/>
      <c r="AW121" s="1"/>
      <c r="AX121" s="1"/>
      <c r="AY121" s="1"/>
      <c r="AZ121" s="1"/>
      <c r="BA121" s="1"/>
      <c r="BB121" s="33">
        <v>6710</v>
      </c>
      <c r="BC121" s="33">
        <v>6888</v>
      </c>
      <c r="BD121" s="33">
        <v>256</v>
      </c>
      <c r="BE121" s="33">
        <v>508</v>
      </c>
      <c r="BF121" s="33">
        <v>11233</v>
      </c>
      <c r="BG121" s="33">
        <v>9935</v>
      </c>
      <c r="BH121" s="33">
        <v>4799</v>
      </c>
      <c r="BI121" s="33">
        <f t="shared" si="3"/>
        <v>32933</v>
      </c>
      <c r="BJ121" s="1">
        <v>35911</v>
      </c>
      <c r="BK121" s="1">
        <v>2129</v>
      </c>
      <c r="BL121" s="76"/>
      <c r="BM121" s="76"/>
      <c r="BN121" s="76"/>
      <c r="BO121" s="76"/>
      <c r="BP121" s="76"/>
      <c r="BQ121" s="76"/>
      <c r="BR121" s="76"/>
      <c r="BS121" s="76"/>
      <c r="BT121" s="20">
        <v>8.8000000000000007</v>
      </c>
      <c r="BU121" s="20">
        <v>0.7</v>
      </c>
      <c r="BV121" s="44">
        <f t="shared" si="7"/>
        <v>8</v>
      </c>
      <c r="BW121" s="44">
        <f t="shared" si="4"/>
        <v>-0.30116959064327486</v>
      </c>
      <c r="BX121" s="44">
        <f t="shared" si="6"/>
        <v>6.5084745762711869</v>
      </c>
      <c r="BY121" s="44"/>
    </row>
    <row r="122" spans="1:77">
      <c r="A122" s="38">
        <v>1900</v>
      </c>
      <c r="B122" s="8">
        <v>10056</v>
      </c>
      <c r="C122" s="1"/>
      <c r="D122" s="1">
        <v>3545</v>
      </c>
      <c r="E122" s="1">
        <v>540</v>
      </c>
      <c r="F122" s="1">
        <v>204280</v>
      </c>
      <c r="G122" s="1"/>
      <c r="H122" s="1">
        <v>204280</v>
      </c>
      <c r="I122" s="1">
        <v>12</v>
      </c>
      <c r="J122" s="1"/>
      <c r="K122" s="1"/>
      <c r="L122" s="1"/>
      <c r="M122" s="1">
        <v>3778</v>
      </c>
      <c r="N122" s="1">
        <v>101</v>
      </c>
      <c r="O122" s="1">
        <v>2163</v>
      </c>
      <c r="P122" s="1">
        <v>0</v>
      </c>
      <c r="Q122" s="1"/>
      <c r="R122" s="1"/>
      <c r="S122" s="1">
        <v>93</v>
      </c>
      <c r="T122" s="1"/>
      <c r="U122" s="1"/>
      <c r="V122" s="1">
        <v>132</v>
      </c>
      <c r="W122" s="1"/>
      <c r="X122" s="2"/>
      <c r="Y122" s="2"/>
      <c r="Z122" s="2"/>
      <c r="AA122" s="2"/>
      <c r="AB122" s="2"/>
      <c r="AC122" s="2"/>
      <c r="AD122" s="16">
        <v>1.1200000000000001</v>
      </c>
      <c r="AE122" s="16">
        <v>0.38</v>
      </c>
      <c r="AF122" s="20">
        <v>31.6</v>
      </c>
      <c r="AG122" s="33">
        <v>12967</v>
      </c>
      <c r="AH122" s="33">
        <v>59246</v>
      </c>
      <c r="AI122" s="33">
        <v>25623</v>
      </c>
      <c r="AJ122" s="33">
        <v>38717</v>
      </c>
      <c r="AK122" s="1">
        <v>31474</v>
      </c>
      <c r="AL122" s="1">
        <v>36669</v>
      </c>
      <c r="AM122" s="1"/>
      <c r="AN122" s="1"/>
      <c r="AO122" s="1"/>
      <c r="AP122" s="1"/>
      <c r="AQ122" s="1"/>
      <c r="AR122" s="1"/>
      <c r="AS122" s="1"/>
      <c r="AT122" s="1"/>
      <c r="AU122" s="1"/>
      <c r="AV122" s="1"/>
      <c r="AW122" s="1"/>
      <c r="AX122" s="1"/>
      <c r="AY122" s="1"/>
      <c r="AZ122" s="1"/>
      <c r="BA122" s="1"/>
      <c r="BB122" s="33">
        <v>6270</v>
      </c>
      <c r="BC122" s="33">
        <v>6447</v>
      </c>
      <c r="BD122" s="33">
        <v>268</v>
      </c>
      <c r="BE122" s="33">
        <v>527</v>
      </c>
      <c r="BF122" s="33">
        <v>11756</v>
      </c>
      <c r="BG122" s="33">
        <v>10170</v>
      </c>
      <c r="BH122" s="33">
        <v>4922</v>
      </c>
      <c r="BI122" s="33">
        <f t="shared" si="3"/>
        <v>33386</v>
      </c>
      <c r="BJ122" s="1">
        <v>39530</v>
      </c>
      <c r="BK122" s="1">
        <v>2156</v>
      </c>
      <c r="BL122" s="74">
        <v>35361</v>
      </c>
      <c r="BM122" s="74">
        <v>214</v>
      </c>
      <c r="BN122" s="74">
        <v>19986</v>
      </c>
      <c r="BO122" s="74">
        <v>15375</v>
      </c>
      <c r="BP122" s="74">
        <v>40442</v>
      </c>
      <c r="BQ122" s="74">
        <v>193</v>
      </c>
      <c r="BR122" s="74">
        <v>23333</v>
      </c>
      <c r="BS122" s="74">
        <v>17109</v>
      </c>
      <c r="BT122" s="20">
        <v>9.1999999999999993</v>
      </c>
      <c r="BU122" s="20">
        <v>5.0999999999999996</v>
      </c>
      <c r="BV122" s="44">
        <f t="shared" si="7"/>
        <v>0.33333333333333331</v>
      </c>
      <c r="BW122" s="44">
        <f t="shared" si="4"/>
        <v>-0.24686192468619247</v>
      </c>
      <c r="BX122" s="44">
        <f t="shared" si="6"/>
        <v>-0.77200902934537241</v>
      </c>
      <c r="BY122" s="44"/>
    </row>
    <row r="123" spans="1:77">
      <c r="A123" s="38">
        <v>1901</v>
      </c>
      <c r="B123" s="8">
        <v>10919</v>
      </c>
      <c r="C123" s="1"/>
      <c r="D123" s="1">
        <v>3817</v>
      </c>
      <c r="E123" s="1">
        <v>630</v>
      </c>
      <c r="F123" s="1">
        <v>210342</v>
      </c>
      <c r="G123" s="1"/>
      <c r="H123" s="1">
        <v>210342</v>
      </c>
      <c r="I123" s="1">
        <v>9</v>
      </c>
      <c r="J123" s="1"/>
      <c r="K123" s="1"/>
      <c r="L123" s="1"/>
      <c r="M123" s="1">
        <v>4158</v>
      </c>
      <c r="N123" s="1">
        <v>163</v>
      </c>
      <c r="O123" s="1">
        <v>2563</v>
      </c>
      <c r="P123" s="1">
        <v>0</v>
      </c>
      <c r="Q123" s="1"/>
      <c r="R123" s="1"/>
      <c r="S123" s="1">
        <v>93</v>
      </c>
      <c r="T123" s="1"/>
      <c r="U123" s="1"/>
      <c r="V123" s="1">
        <v>132</v>
      </c>
      <c r="W123" s="1"/>
      <c r="X123" s="2"/>
      <c r="Y123" s="2"/>
      <c r="Z123" s="2"/>
      <c r="AA123" s="2"/>
      <c r="AB123" s="2"/>
      <c r="AC123" s="2"/>
      <c r="AD123" s="16">
        <v>1.0900000000000001</v>
      </c>
      <c r="AE123" s="16">
        <v>0.37</v>
      </c>
      <c r="AF123" s="20">
        <v>30.8</v>
      </c>
      <c r="AG123" s="33">
        <v>12603</v>
      </c>
      <c r="AH123" s="33">
        <v>57021</v>
      </c>
      <c r="AI123" s="33">
        <v>24994</v>
      </c>
      <c r="AJ123" s="33">
        <v>36704</v>
      </c>
      <c r="AK123" s="1">
        <v>30791</v>
      </c>
      <c r="AL123" s="1">
        <v>36140</v>
      </c>
      <c r="AM123" s="1"/>
      <c r="AN123" s="1"/>
      <c r="AO123" s="1"/>
      <c r="AP123" s="1"/>
      <c r="AQ123" s="1"/>
      <c r="AR123" s="1"/>
      <c r="AS123" s="1"/>
      <c r="AT123" s="1"/>
      <c r="AU123" s="1"/>
      <c r="AV123" s="1"/>
      <c r="AW123" s="1"/>
      <c r="AX123" s="1"/>
      <c r="AY123" s="1"/>
      <c r="AZ123" s="1"/>
      <c r="BA123" s="1"/>
      <c r="BB123" s="33">
        <v>5937</v>
      </c>
      <c r="BC123" s="33">
        <v>6110</v>
      </c>
      <c r="BD123" s="33">
        <v>286</v>
      </c>
      <c r="BE123" s="33">
        <v>543</v>
      </c>
      <c r="BF123" s="33">
        <v>11947</v>
      </c>
      <c r="BG123" s="33">
        <v>10220</v>
      </c>
      <c r="BH123" s="33">
        <v>4857</v>
      </c>
      <c r="BI123" s="33">
        <f t="shared" si="3"/>
        <v>33247</v>
      </c>
      <c r="BJ123" s="1">
        <v>40564</v>
      </c>
      <c r="BK123" s="1">
        <v>2181</v>
      </c>
      <c r="BL123" s="75"/>
      <c r="BM123" s="75"/>
      <c r="BN123" s="75"/>
      <c r="BO123" s="75"/>
      <c r="BP123" s="75"/>
      <c r="BQ123" s="75"/>
      <c r="BR123" s="75"/>
      <c r="BS123" s="75"/>
      <c r="BT123" s="20">
        <v>9.1999999999999993</v>
      </c>
      <c r="BU123" s="20">
        <v>0.5</v>
      </c>
      <c r="BV123" s="44">
        <f t="shared" si="7"/>
        <v>-0.25</v>
      </c>
      <c r="BW123" s="44">
        <f t="shared" si="4"/>
        <v>0.16666666666666666</v>
      </c>
      <c r="BX123" s="44">
        <f t="shared" si="6"/>
        <v>0.61386138613861385</v>
      </c>
      <c r="BY123" s="44"/>
    </row>
    <row r="124" spans="1:77">
      <c r="A124" s="38">
        <v>1902</v>
      </c>
      <c r="B124" s="8">
        <v>10968</v>
      </c>
      <c r="C124" s="1"/>
      <c r="D124" s="1">
        <v>4030</v>
      </c>
      <c r="E124" s="1">
        <v>436</v>
      </c>
      <c r="F124" s="1">
        <v>209908</v>
      </c>
      <c r="G124" s="1"/>
      <c r="H124" s="1">
        <v>209908</v>
      </c>
      <c r="I124" s="1">
        <v>12</v>
      </c>
      <c r="J124" s="1"/>
      <c r="K124" s="1"/>
      <c r="L124" s="1"/>
      <c r="M124" s="1">
        <v>4701</v>
      </c>
      <c r="N124" s="1">
        <v>103</v>
      </c>
      <c r="O124" s="1">
        <v>2812</v>
      </c>
      <c r="P124" s="1">
        <v>0</v>
      </c>
      <c r="Q124" s="1"/>
      <c r="R124" s="1"/>
      <c r="S124" s="1">
        <v>93</v>
      </c>
      <c r="T124" s="1"/>
      <c r="U124" s="1"/>
      <c r="V124" s="1">
        <v>132</v>
      </c>
      <c r="W124" s="1"/>
      <c r="X124" s="2"/>
      <c r="Y124" s="2"/>
      <c r="Z124" s="2"/>
      <c r="AA124" s="2"/>
      <c r="AB124" s="2"/>
      <c r="AC124" s="2"/>
      <c r="AD124" s="16">
        <v>1.05</v>
      </c>
      <c r="AE124" s="16">
        <v>0.36</v>
      </c>
      <c r="AF124" s="20">
        <v>30.2</v>
      </c>
      <c r="AG124" s="33">
        <v>12439</v>
      </c>
      <c r="AH124" s="33">
        <v>55192</v>
      </c>
      <c r="AI124" s="33">
        <v>22827</v>
      </c>
      <c r="AJ124" s="33">
        <v>33749</v>
      </c>
      <c r="AK124" s="1">
        <v>30638</v>
      </c>
      <c r="AL124" s="1">
        <v>35853</v>
      </c>
      <c r="AM124" s="1"/>
      <c r="AN124" s="1"/>
      <c r="AO124" s="1"/>
      <c r="AP124" s="1"/>
      <c r="AQ124" s="1"/>
      <c r="AR124" s="1"/>
      <c r="AS124" s="1"/>
      <c r="AT124" s="1"/>
      <c r="AU124" s="1"/>
      <c r="AV124" s="1"/>
      <c r="AW124" s="1"/>
      <c r="AX124" s="1"/>
      <c r="AY124" s="1"/>
      <c r="AZ124" s="1"/>
      <c r="BA124" s="1"/>
      <c r="BB124" s="33">
        <v>5736</v>
      </c>
      <c r="BC124" s="33">
        <v>5898</v>
      </c>
      <c r="BD124" s="33">
        <v>272</v>
      </c>
      <c r="BE124" s="33">
        <v>524</v>
      </c>
      <c r="BF124" s="33">
        <v>12123</v>
      </c>
      <c r="BG124" s="33">
        <v>10246</v>
      </c>
      <c r="BH124" s="33">
        <v>4777</v>
      </c>
      <c r="BI124" s="33">
        <f t="shared" si="3"/>
        <v>33154</v>
      </c>
      <c r="BJ124" s="1">
        <v>38473</v>
      </c>
      <c r="BK124" s="1">
        <v>2212</v>
      </c>
      <c r="BL124" s="75"/>
      <c r="BM124" s="75"/>
      <c r="BN124" s="75"/>
      <c r="BO124" s="75"/>
      <c r="BP124" s="75"/>
      <c r="BQ124" s="75"/>
      <c r="BR124" s="75"/>
      <c r="BS124" s="75"/>
      <c r="BT124" s="20">
        <v>9.1999999999999993</v>
      </c>
      <c r="BU124" s="20"/>
      <c r="BV124" s="44">
        <f t="shared" si="7"/>
        <v>0.33333333333333331</v>
      </c>
      <c r="BW124" s="44">
        <f t="shared" si="4"/>
        <v>-0.30793650793650795</v>
      </c>
      <c r="BX124" s="44">
        <f t="shared" si="6"/>
        <v>-0.36809815950920244</v>
      </c>
      <c r="BY124" s="44"/>
    </row>
    <row r="125" spans="1:77">
      <c r="A125" s="38">
        <v>1903</v>
      </c>
      <c r="B125" s="8">
        <v>11245</v>
      </c>
      <c r="C125" s="1"/>
      <c r="D125" s="1">
        <v>3918</v>
      </c>
      <c r="E125" s="1">
        <v>404</v>
      </c>
      <c r="F125" s="1">
        <v>230180</v>
      </c>
      <c r="G125" s="1"/>
      <c r="H125" s="1">
        <v>230180</v>
      </c>
      <c r="I125" s="1">
        <v>7</v>
      </c>
      <c r="J125" s="1"/>
      <c r="K125" s="1"/>
      <c r="L125" s="1"/>
      <c r="M125" s="1">
        <v>4242</v>
      </c>
      <c r="N125" s="1">
        <v>96</v>
      </c>
      <c r="O125" s="1">
        <v>2549</v>
      </c>
      <c r="P125" s="1">
        <v>0</v>
      </c>
      <c r="Q125" s="1"/>
      <c r="R125" s="1"/>
      <c r="S125" s="1">
        <v>93</v>
      </c>
      <c r="T125" s="1"/>
      <c r="U125" s="1"/>
      <c r="V125" s="1">
        <v>132</v>
      </c>
      <c r="W125" s="1"/>
      <c r="X125" s="2"/>
      <c r="Y125" s="2"/>
      <c r="Z125" s="2"/>
      <c r="AA125" s="2"/>
      <c r="AB125" s="2"/>
      <c r="AC125" s="2"/>
      <c r="AD125" s="16">
        <v>0.99</v>
      </c>
      <c r="AE125" s="16">
        <v>0.33</v>
      </c>
      <c r="AF125" s="20">
        <v>29.7</v>
      </c>
      <c r="AG125" s="33">
        <v>11296</v>
      </c>
      <c r="AH125" s="33">
        <v>49744</v>
      </c>
      <c r="AI125" s="33">
        <v>23357</v>
      </c>
      <c r="AJ125" s="33">
        <v>34765</v>
      </c>
      <c r="AK125" s="1">
        <v>30258</v>
      </c>
      <c r="AL125" s="1">
        <v>35838</v>
      </c>
      <c r="AM125" s="1"/>
      <c r="AN125" s="1"/>
      <c r="AO125" s="1"/>
      <c r="AP125" s="1"/>
      <c r="AQ125" s="1"/>
      <c r="AR125" s="1"/>
      <c r="AS125" s="1"/>
      <c r="AT125" s="1"/>
      <c r="AU125" s="1"/>
      <c r="AV125" s="1"/>
      <c r="AW125" s="1"/>
      <c r="AX125" s="1"/>
      <c r="AY125" s="1"/>
      <c r="AZ125" s="1"/>
      <c r="BA125" s="1"/>
      <c r="BB125" s="33">
        <v>5533</v>
      </c>
      <c r="BC125" s="33">
        <v>5692</v>
      </c>
      <c r="BD125" s="33">
        <v>252</v>
      </c>
      <c r="BE125" s="33">
        <v>501</v>
      </c>
      <c r="BF125" s="33">
        <v>12077</v>
      </c>
      <c r="BG125" s="33">
        <v>10247</v>
      </c>
      <c r="BH125" s="33">
        <v>4727</v>
      </c>
      <c r="BI125" s="33">
        <f t="shared" si="3"/>
        <v>32836</v>
      </c>
      <c r="BJ125" s="1">
        <v>39242</v>
      </c>
      <c r="BK125" s="1">
        <v>2217</v>
      </c>
      <c r="BL125" s="75"/>
      <c r="BM125" s="75"/>
      <c r="BN125" s="75"/>
      <c r="BO125" s="75"/>
      <c r="BP125" s="75"/>
      <c r="BQ125" s="75"/>
      <c r="BR125" s="75"/>
      <c r="BS125" s="75"/>
      <c r="BT125" s="20">
        <v>9.3000000000000007</v>
      </c>
      <c r="BU125" s="20">
        <v>0.4</v>
      </c>
      <c r="BV125" s="44">
        <f t="shared" si="7"/>
        <v>-0.41666666666666669</v>
      </c>
      <c r="BW125" s="44">
        <f t="shared" si="4"/>
        <v>-7.3394495412844041E-2</v>
      </c>
      <c r="BX125" s="44">
        <f t="shared" si="6"/>
        <v>-6.7961165048543687E-2</v>
      </c>
      <c r="BY125" s="44"/>
    </row>
    <row r="126" spans="1:77">
      <c r="A126" s="38">
        <v>1904</v>
      </c>
      <c r="B126" s="8">
        <v>11917</v>
      </c>
      <c r="C126" s="1"/>
      <c r="D126" s="1">
        <v>3999</v>
      </c>
      <c r="E126" s="1">
        <v>523</v>
      </c>
      <c r="F126" s="1">
        <v>227403</v>
      </c>
      <c r="G126" s="1"/>
      <c r="H126" s="1">
        <v>227403</v>
      </c>
      <c r="I126" s="1">
        <v>6</v>
      </c>
      <c r="J126" s="1"/>
      <c r="K126" s="1"/>
      <c r="L126" s="1"/>
      <c r="M126" s="1">
        <v>3490</v>
      </c>
      <c r="N126" s="1">
        <v>143</v>
      </c>
      <c r="O126" s="1">
        <v>1970</v>
      </c>
      <c r="P126" s="1">
        <v>0</v>
      </c>
      <c r="Q126" s="1"/>
      <c r="R126" s="1"/>
      <c r="S126" s="1">
        <v>93</v>
      </c>
      <c r="T126" s="1"/>
      <c r="U126" s="1"/>
      <c r="V126" s="1">
        <v>132</v>
      </c>
      <c r="W126" s="1"/>
      <c r="X126" s="2"/>
      <c r="Y126" s="2"/>
      <c r="Z126" s="2"/>
      <c r="AA126" s="2"/>
      <c r="AB126" s="2"/>
      <c r="AC126" s="2">
        <v>34.299999999999997</v>
      </c>
      <c r="AD126" s="16">
        <v>0.96</v>
      </c>
      <c r="AE126" s="16">
        <v>0.28000000000000003</v>
      </c>
      <c r="AF126" s="20">
        <v>28.8</v>
      </c>
      <c r="AG126" s="33">
        <v>11695</v>
      </c>
      <c r="AH126" s="33">
        <v>51817</v>
      </c>
      <c r="AI126" s="33">
        <v>22975</v>
      </c>
      <c r="AJ126" s="33">
        <v>34103</v>
      </c>
      <c r="AK126" s="1">
        <v>29726</v>
      </c>
      <c r="AL126" s="1">
        <v>34812</v>
      </c>
      <c r="AM126" s="1"/>
      <c r="AN126" s="1"/>
      <c r="AO126" s="1"/>
      <c r="AP126" s="1">
        <v>6371</v>
      </c>
      <c r="AQ126" s="1"/>
      <c r="AR126" s="1"/>
      <c r="AS126" s="1"/>
      <c r="AT126" s="1"/>
      <c r="AU126" s="1"/>
      <c r="AV126" s="1"/>
      <c r="AW126" s="1"/>
      <c r="AX126" s="1"/>
      <c r="AY126" s="1"/>
      <c r="AZ126" s="1"/>
      <c r="BA126" s="1"/>
      <c r="BB126" s="33">
        <v>5340</v>
      </c>
      <c r="BC126" s="33">
        <v>5495</v>
      </c>
      <c r="BD126" s="33">
        <v>256</v>
      </c>
      <c r="BE126" s="33">
        <v>505</v>
      </c>
      <c r="BF126" s="33">
        <v>11846</v>
      </c>
      <c r="BG126" s="33">
        <v>10210</v>
      </c>
      <c r="BH126" s="33">
        <v>4414</v>
      </c>
      <c r="BI126" s="33">
        <f t="shared" si="3"/>
        <v>32066</v>
      </c>
      <c r="BJ126" s="1">
        <v>38149</v>
      </c>
      <c r="BK126" s="1">
        <v>2234</v>
      </c>
      <c r="BL126" s="76"/>
      <c r="BM126" s="76"/>
      <c r="BN126" s="76"/>
      <c r="BO126" s="76"/>
      <c r="BP126" s="76"/>
      <c r="BQ126" s="76"/>
      <c r="BR126" s="76"/>
      <c r="BS126" s="76"/>
      <c r="BT126" s="20">
        <v>9.3000000000000007</v>
      </c>
      <c r="BU126" s="20">
        <v>-0.2</v>
      </c>
      <c r="BV126" s="44">
        <f t="shared" si="7"/>
        <v>-0.14285714285714285</v>
      </c>
      <c r="BW126" s="44">
        <f t="shared" si="4"/>
        <v>0.29455445544554454</v>
      </c>
      <c r="BX126" s="44">
        <f t="shared" si="6"/>
        <v>0.48958333333333331</v>
      </c>
      <c r="BY126" s="44"/>
    </row>
    <row r="127" spans="1:77">
      <c r="A127" s="38">
        <v>1905</v>
      </c>
      <c r="B127" s="8">
        <v>11663</v>
      </c>
      <c r="C127" s="1"/>
      <c r="D127" s="1">
        <v>3728</v>
      </c>
      <c r="E127" s="1">
        <v>261</v>
      </c>
      <c r="F127" s="1">
        <v>67537</v>
      </c>
      <c r="G127" s="1">
        <v>151719</v>
      </c>
      <c r="H127" s="1">
        <v>219256</v>
      </c>
      <c r="I127" s="1">
        <v>7</v>
      </c>
      <c r="J127" s="1"/>
      <c r="K127" s="1"/>
      <c r="L127" s="1"/>
      <c r="M127" s="1">
        <v>4103</v>
      </c>
      <c r="N127" s="1">
        <v>93</v>
      </c>
      <c r="O127" s="1">
        <v>2590</v>
      </c>
      <c r="P127" s="1">
        <v>0</v>
      </c>
      <c r="Q127" s="1"/>
      <c r="R127" s="1"/>
      <c r="S127" s="1">
        <v>93</v>
      </c>
      <c r="T127" s="1"/>
      <c r="U127" s="1"/>
      <c r="V127" s="1">
        <v>132</v>
      </c>
      <c r="W127" s="1"/>
      <c r="X127" s="2"/>
      <c r="Y127" s="2"/>
      <c r="Z127" s="2"/>
      <c r="AA127" s="2"/>
      <c r="AB127" s="2"/>
      <c r="AC127" s="2"/>
      <c r="AD127" s="16">
        <v>0.92</v>
      </c>
      <c r="AE127" s="16">
        <v>0.28000000000000003</v>
      </c>
      <c r="AF127" s="20">
        <v>27.7</v>
      </c>
      <c r="AG127" s="33">
        <v>12157</v>
      </c>
      <c r="AH127" s="33">
        <v>49140</v>
      </c>
      <c r="AI127" s="33">
        <v>22661</v>
      </c>
      <c r="AJ127" s="33">
        <v>33158</v>
      </c>
      <c r="AK127" s="1">
        <v>28886</v>
      </c>
      <c r="AL127" s="1">
        <v>33854</v>
      </c>
      <c r="AM127" s="1"/>
      <c r="AN127" s="1"/>
      <c r="AO127" s="1"/>
      <c r="AP127" s="1">
        <v>6589</v>
      </c>
      <c r="AQ127" s="1">
        <f>SUM(AT127,AW127)</f>
        <v>77</v>
      </c>
      <c r="AR127" s="1">
        <f>SUM(AU127,AX127)</f>
        <v>24</v>
      </c>
      <c r="AS127" s="1">
        <f>SUM(AV127,AY127)</f>
        <v>62</v>
      </c>
      <c r="AT127" s="1">
        <v>71</v>
      </c>
      <c r="AU127" s="1">
        <v>23</v>
      </c>
      <c r="AV127" s="1">
        <v>56</v>
      </c>
      <c r="AW127" s="1">
        <v>6</v>
      </c>
      <c r="AX127" s="1">
        <v>1</v>
      </c>
      <c r="AY127" s="1">
        <v>6</v>
      </c>
      <c r="AZ127" s="1"/>
      <c r="BA127" s="1">
        <v>184</v>
      </c>
      <c r="BB127" s="33">
        <v>5164</v>
      </c>
      <c r="BC127" s="33">
        <v>5311</v>
      </c>
      <c r="BD127" s="33">
        <v>264</v>
      </c>
      <c r="BE127" s="33">
        <v>506</v>
      </c>
      <c r="BF127" s="33">
        <v>11667</v>
      </c>
      <c r="BG127" s="33">
        <v>10125</v>
      </c>
      <c r="BH127" s="33">
        <v>4650</v>
      </c>
      <c r="BI127" s="33">
        <f t="shared" si="3"/>
        <v>31870</v>
      </c>
      <c r="BJ127" s="1">
        <v>36442</v>
      </c>
      <c r="BK127" s="1">
        <v>2230</v>
      </c>
      <c r="BL127" s="74">
        <v>29273</v>
      </c>
      <c r="BM127" s="74">
        <v>169</v>
      </c>
      <c r="BN127" s="74">
        <v>16537</v>
      </c>
      <c r="BO127" s="74">
        <v>12736</v>
      </c>
      <c r="BP127" s="74">
        <v>34186</v>
      </c>
      <c r="BQ127" s="74">
        <v>156</v>
      </c>
      <c r="BR127" s="74">
        <v>19754</v>
      </c>
      <c r="BS127" s="74">
        <v>14432</v>
      </c>
      <c r="BT127" s="20">
        <v>9.3000000000000007</v>
      </c>
      <c r="BU127" s="20">
        <v>0.4</v>
      </c>
      <c r="BV127" s="44">
        <f t="shared" si="7"/>
        <v>0.16666666666666666</v>
      </c>
      <c r="BW127" s="44">
        <f t="shared" si="4"/>
        <v>-0.50095602294455066</v>
      </c>
      <c r="BX127" s="44">
        <f t="shared" si="6"/>
        <v>-0.34965034965034963</v>
      </c>
      <c r="BY127" s="44"/>
    </row>
    <row r="128" spans="1:77">
      <c r="A128" s="38">
        <v>1906</v>
      </c>
      <c r="B128" s="8">
        <v>11220</v>
      </c>
      <c r="C128" s="1"/>
      <c r="D128" s="1">
        <v>4151</v>
      </c>
      <c r="E128" s="1">
        <v>284</v>
      </c>
      <c r="F128" s="1">
        <v>69080</v>
      </c>
      <c r="G128" s="1">
        <v>142413</v>
      </c>
      <c r="H128" s="1">
        <v>211493</v>
      </c>
      <c r="I128" s="1">
        <v>2</v>
      </c>
      <c r="J128" s="1"/>
      <c r="K128" s="1"/>
      <c r="L128" s="1"/>
      <c r="M128" s="1">
        <v>3797</v>
      </c>
      <c r="N128" s="1">
        <v>186</v>
      </c>
      <c r="O128" s="1">
        <v>2362</v>
      </c>
      <c r="P128" s="1">
        <v>0</v>
      </c>
      <c r="Q128" s="1"/>
      <c r="R128" s="1"/>
      <c r="S128" s="1">
        <v>93</v>
      </c>
      <c r="T128" s="1"/>
      <c r="U128" s="1"/>
      <c r="V128" s="1">
        <v>132</v>
      </c>
      <c r="W128" s="1"/>
      <c r="X128" s="2"/>
      <c r="Y128" s="2"/>
      <c r="Z128" s="2"/>
      <c r="AA128" s="2"/>
      <c r="AB128" s="2"/>
      <c r="AC128" s="2"/>
      <c r="AD128" s="16">
        <v>0.91</v>
      </c>
      <c r="AE128" s="16">
        <v>0.28000000000000003</v>
      </c>
      <c r="AF128" s="20">
        <v>28.2</v>
      </c>
      <c r="AG128" s="33">
        <v>12751</v>
      </c>
      <c r="AH128" s="33">
        <v>49214</v>
      </c>
      <c r="AI128" s="33">
        <v>22140</v>
      </c>
      <c r="AJ128" s="33">
        <v>32487</v>
      </c>
      <c r="AK128" s="1">
        <v>29288</v>
      </c>
      <c r="AL128" s="1">
        <v>34528</v>
      </c>
      <c r="AM128" s="1">
        <v>98894</v>
      </c>
      <c r="AN128" s="1">
        <v>91656</v>
      </c>
      <c r="AO128" s="1">
        <v>7238</v>
      </c>
      <c r="AP128" s="1">
        <v>6721</v>
      </c>
      <c r="AQ128" s="1">
        <f t="shared" ref="AQ128:AQ136" si="8">SUM(AT128,AW128)</f>
        <v>53</v>
      </c>
      <c r="AR128" s="1">
        <f t="shared" ref="AR128:AR136" si="9">SUM(AU128,AX128)</f>
        <v>20</v>
      </c>
      <c r="AS128" s="1">
        <f t="shared" ref="AS128:AS136" si="10">SUM(AV128,AY128)</f>
        <v>41</v>
      </c>
      <c r="AT128" s="1">
        <v>46</v>
      </c>
      <c r="AU128" s="1">
        <v>19</v>
      </c>
      <c r="AV128" s="1">
        <v>34</v>
      </c>
      <c r="AW128" s="1">
        <v>7</v>
      </c>
      <c r="AX128" s="1">
        <v>1</v>
      </c>
      <c r="AY128" s="1">
        <v>7</v>
      </c>
      <c r="AZ128" s="1">
        <f>SUM(AM128,AP128)</f>
        <v>105615</v>
      </c>
      <c r="BA128" s="1">
        <v>869</v>
      </c>
      <c r="BB128" s="33">
        <v>5001</v>
      </c>
      <c r="BC128" s="33">
        <v>5142</v>
      </c>
      <c r="BD128" s="33">
        <v>254</v>
      </c>
      <c r="BE128" s="33">
        <v>493</v>
      </c>
      <c r="BF128" s="33">
        <v>11539</v>
      </c>
      <c r="BG128" s="33">
        <v>9976</v>
      </c>
      <c r="BH128" s="33">
        <v>4413</v>
      </c>
      <c r="BI128" s="33">
        <f t="shared" si="3"/>
        <v>31183</v>
      </c>
      <c r="BJ128" s="1">
        <v>35842</v>
      </c>
      <c r="BK128" s="1">
        <v>2188</v>
      </c>
      <c r="BL128" s="75"/>
      <c r="BM128" s="75"/>
      <c r="BN128" s="75"/>
      <c r="BO128" s="75"/>
      <c r="BP128" s="75"/>
      <c r="BQ128" s="75"/>
      <c r="BR128" s="75"/>
      <c r="BS128" s="75"/>
      <c r="BT128" s="20">
        <v>9.3000000000000007</v>
      </c>
      <c r="BU128" s="20"/>
      <c r="BV128" s="44">
        <f t="shared" si="7"/>
        <v>-0.7142857142857143</v>
      </c>
      <c r="BW128" s="44">
        <f t="shared" si="4"/>
        <v>8.8122605363984668E-2</v>
      </c>
      <c r="BX128" s="44">
        <f t="shared" si="6"/>
        <v>1</v>
      </c>
      <c r="BY128" s="44"/>
    </row>
    <row r="129" spans="1:77">
      <c r="A129" s="38">
        <v>1907</v>
      </c>
      <c r="B129" s="8">
        <v>9431</v>
      </c>
      <c r="C129" s="1"/>
      <c r="D129" s="1">
        <v>3546</v>
      </c>
      <c r="E129" s="1">
        <v>441</v>
      </c>
      <c r="F129" s="1">
        <v>72358</v>
      </c>
      <c r="G129" s="1">
        <v>137666</v>
      </c>
      <c r="H129" s="1">
        <v>210024</v>
      </c>
      <c r="I129" s="1">
        <v>4</v>
      </c>
      <c r="J129" s="1"/>
      <c r="K129" s="1"/>
      <c r="L129" s="1"/>
      <c r="M129" s="1">
        <v>5497</v>
      </c>
      <c r="N129" s="1">
        <v>82</v>
      </c>
      <c r="O129" s="1">
        <v>3104</v>
      </c>
      <c r="P129" s="1">
        <v>0</v>
      </c>
      <c r="Q129" s="1"/>
      <c r="R129" s="1"/>
      <c r="S129" s="1">
        <v>93</v>
      </c>
      <c r="T129" s="1"/>
      <c r="U129" s="1"/>
      <c r="V129" s="1">
        <v>132</v>
      </c>
      <c r="W129" s="1"/>
      <c r="X129" s="2"/>
      <c r="Y129" s="2"/>
      <c r="Z129" s="2"/>
      <c r="AA129" s="2"/>
      <c r="AB129" s="2"/>
      <c r="AC129" s="2"/>
      <c r="AD129" s="16">
        <v>0.91</v>
      </c>
      <c r="AE129" s="16">
        <v>0.28000000000000003</v>
      </c>
      <c r="AF129" s="20">
        <v>27.8</v>
      </c>
      <c r="AG129" s="33">
        <v>13425</v>
      </c>
      <c r="AH129" s="33">
        <v>50318</v>
      </c>
      <c r="AI129" s="33">
        <v>22027</v>
      </c>
      <c r="AJ129" s="33">
        <v>32511</v>
      </c>
      <c r="AK129" s="1">
        <v>29174</v>
      </c>
      <c r="AL129" s="1">
        <v>34438</v>
      </c>
      <c r="AM129" s="1"/>
      <c r="AN129" s="1"/>
      <c r="AO129" s="1"/>
      <c r="AP129" s="1">
        <v>6907</v>
      </c>
      <c r="AQ129" s="1">
        <f t="shared" si="8"/>
        <v>94</v>
      </c>
      <c r="AR129" s="1">
        <f t="shared" si="9"/>
        <v>54</v>
      </c>
      <c r="AS129" s="1">
        <f t="shared" si="10"/>
        <v>78</v>
      </c>
      <c r="AT129" s="1">
        <v>80</v>
      </c>
      <c r="AU129" s="1">
        <v>43</v>
      </c>
      <c r="AV129" s="1">
        <v>67</v>
      </c>
      <c r="AW129" s="1">
        <v>14</v>
      </c>
      <c r="AX129" s="1">
        <v>11</v>
      </c>
      <c r="AY129" s="1">
        <v>11</v>
      </c>
      <c r="AZ129" s="1">
        <f t="shared" ref="AZ129:AZ136" si="11">SUM(AM129,AP129)</f>
        <v>6907</v>
      </c>
      <c r="BA129" s="1">
        <v>1728</v>
      </c>
      <c r="BB129" s="33">
        <v>4846</v>
      </c>
      <c r="BC129" s="33">
        <v>4985</v>
      </c>
      <c r="BD129" s="33">
        <v>257</v>
      </c>
      <c r="BE129" s="33">
        <v>502</v>
      </c>
      <c r="BF129" s="33">
        <v>11340</v>
      </c>
      <c r="BG129" s="33">
        <v>9834</v>
      </c>
      <c r="BH129" s="33">
        <v>4378</v>
      </c>
      <c r="BI129" s="33">
        <f t="shared" si="3"/>
        <v>30655</v>
      </c>
      <c r="BJ129" s="1">
        <v>36295</v>
      </c>
      <c r="BK129" s="1">
        <v>2214</v>
      </c>
      <c r="BL129" s="75"/>
      <c r="BM129" s="75"/>
      <c r="BN129" s="75"/>
      <c r="BO129" s="75"/>
      <c r="BP129" s="75"/>
      <c r="BQ129" s="75"/>
      <c r="BR129" s="75"/>
      <c r="BS129" s="75"/>
      <c r="BT129" s="20">
        <v>9.4</v>
      </c>
      <c r="BU129" s="20">
        <v>1.2</v>
      </c>
      <c r="BV129" s="44">
        <f t="shared" si="7"/>
        <v>1</v>
      </c>
      <c r="BW129" s="44">
        <f t="shared" si="4"/>
        <v>0.55281690140845074</v>
      </c>
      <c r="BX129" s="44">
        <f t="shared" si="6"/>
        <v>-0.55913978494623651</v>
      </c>
      <c r="BY129" s="44"/>
    </row>
    <row r="130" spans="1:77">
      <c r="A130" s="38">
        <v>1908</v>
      </c>
      <c r="B130" s="8">
        <v>10181</v>
      </c>
      <c r="C130" s="1"/>
      <c r="D130" s="1">
        <v>3744</v>
      </c>
      <c r="E130" s="1">
        <v>282</v>
      </c>
      <c r="F130" s="1">
        <v>70279</v>
      </c>
      <c r="G130" s="1">
        <v>131802</v>
      </c>
      <c r="H130" s="1">
        <v>202081</v>
      </c>
      <c r="I130" s="1">
        <v>3</v>
      </c>
      <c r="J130" s="1"/>
      <c r="K130" s="1"/>
      <c r="L130" s="1"/>
      <c r="M130" s="1">
        <v>4926</v>
      </c>
      <c r="N130" s="1">
        <v>147</v>
      </c>
      <c r="O130" s="1">
        <v>2905</v>
      </c>
      <c r="P130" s="1">
        <v>0</v>
      </c>
      <c r="Q130" s="1"/>
      <c r="R130" s="1"/>
      <c r="S130" s="1">
        <v>93</v>
      </c>
      <c r="T130" s="1"/>
      <c r="U130" s="1"/>
      <c r="V130" s="1">
        <v>132</v>
      </c>
      <c r="W130" s="1"/>
      <c r="X130" s="2"/>
      <c r="Y130" s="2"/>
      <c r="Z130" s="2"/>
      <c r="AA130" s="2"/>
      <c r="AB130" s="2"/>
      <c r="AC130" s="2"/>
      <c r="AD130" s="16">
        <v>0.86</v>
      </c>
      <c r="AE130" s="16">
        <v>0.26</v>
      </c>
      <c r="AF130" s="20">
        <v>26.9</v>
      </c>
      <c r="AG130" s="33">
        <v>13328</v>
      </c>
      <c r="AH130" s="33">
        <v>47778</v>
      </c>
      <c r="AI130" s="33">
        <v>21916</v>
      </c>
      <c r="AJ130" s="33">
        <v>32507</v>
      </c>
      <c r="AK130" s="1">
        <v>28447</v>
      </c>
      <c r="AL130" s="1">
        <v>33537</v>
      </c>
      <c r="AM130" s="1"/>
      <c r="AN130" s="1"/>
      <c r="AO130" s="1"/>
      <c r="AP130" s="1">
        <v>7133</v>
      </c>
      <c r="AQ130" s="1">
        <f t="shared" si="8"/>
        <v>67</v>
      </c>
      <c r="AR130" s="1">
        <f t="shared" si="9"/>
        <v>34</v>
      </c>
      <c r="AS130" s="1">
        <f t="shared" si="10"/>
        <v>52</v>
      </c>
      <c r="AT130" s="1">
        <v>65</v>
      </c>
      <c r="AU130" s="1">
        <v>32</v>
      </c>
      <c r="AV130" s="1">
        <v>50</v>
      </c>
      <c r="AW130" s="1">
        <v>2</v>
      </c>
      <c r="AX130" s="1">
        <v>2</v>
      </c>
      <c r="AY130" s="1">
        <v>2</v>
      </c>
      <c r="AZ130" s="1">
        <f t="shared" si="11"/>
        <v>7133</v>
      </c>
      <c r="BA130" s="1">
        <v>1234</v>
      </c>
      <c r="BB130" s="33">
        <v>4674</v>
      </c>
      <c r="BC130" s="33">
        <v>4808</v>
      </c>
      <c r="BD130" s="33">
        <v>261</v>
      </c>
      <c r="BE130" s="33">
        <v>497</v>
      </c>
      <c r="BF130" s="33">
        <v>11172</v>
      </c>
      <c r="BG130" s="33">
        <v>9788</v>
      </c>
      <c r="BH130" s="33">
        <v>4276</v>
      </c>
      <c r="BI130" s="33">
        <f t="shared" si="3"/>
        <v>30171</v>
      </c>
      <c r="BJ130" s="1">
        <v>36156</v>
      </c>
      <c r="BK130" s="1">
        <v>2193</v>
      </c>
      <c r="BL130" s="75"/>
      <c r="BM130" s="75"/>
      <c r="BN130" s="75"/>
      <c r="BO130" s="75"/>
      <c r="BP130" s="75"/>
      <c r="BQ130" s="75"/>
      <c r="BR130" s="75"/>
      <c r="BS130" s="75"/>
      <c r="BT130" s="20">
        <v>9.4</v>
      </c>
      <c r="BU130" s="20">
        <v>0.5</v>
      </c>
      <c r="BV130" s="44">
        <f t="shared" si="7"/>
        <v>-0.25</v>
      </c>
      <c r="BW130" s="44">
        <f t="shared" si="4"/>
        <v>-0.36054421768707484</v>
      </c>
      <c r="BX130" s="44">
        <f t="shared" si="6"/>
        <v>0.79268292682926833</v>
      </c>
      <c r="BY130" s="44"/>
    </row>
    <row r="131" spans="1:77">
      <c r="A131" s="38">
        <v>1909</v>
      </c>
      <c r="B131" s="8">
        <v>17848</v>
      </c>
      <c r="C131" s="1"/>
      <c r="D131" s="1">
        <v>3393</v>
      </c>
      <c r="E131" s="1">
        <v>255</v>
      </c>
      <c r="F131" s="1">
        <v>60289</v>
      </c>
      <c r="G131" s="1">
        <v>122127</v>
      </c>
      <c r="H131" s="1">
        <v>182416</v>
      </c>
      <c r="I131" s="1">
        <v>1</v>
      </c>
      <c r="J131" s="1"/>
      <c r="K131" s="1"/>
      <c r="L131" s="1"/>
      <c r="M131" s="1">
        <v>4826</v>
      </c>
      <c r="N131" s="1">
        <v>106</v>
      </c>
      <c r="O131" s="1">
        <v>2817</v>
      </c>
      <c r="P131" s="1">
        <v>0</v>
      </c>
      <c r="Q131" s="1"/>
      <c r="R131" s="1"/>
      <c r="S131" s="1">
        <v>93</v>
      </c>
      <c r="T131" s="1"/>
      <c r="U131" s="1"/>
      <c r="V131" s="1">
        <v>132</v>
      </c>
      <c r="W131" s="1"/>
      <c r="X131" s="2"/>
      <c r="Y131" s="2"/>
      <c r="Z131" s="2"/>
      <c r="AA131" s="2"/>
      <c r="AB131" s="2"/>
      <c r="AC131" s="2">
        <v>30.9</v>
      </c>
      <c r="AD131" s="16">
        <v>0.7</v>
      </c>
      <c r="AE131" s="16">
        <v>0.26</v>
      </c>
      <c r="AF131" s="20">
        <v>26.1</v>
      </c>
      <c r="AG131" s="33">
        <v>12930</v>
      </c>
      <c r="AH131" s="33">
        <v>49530</v>
      </c>
      <c r="AI131" s="33">
        <v>21827</v>
      </c>
      <c r="AJ131" s="33">
        <v>32051</v>
      </c>
      <c r="AK131" s="1">
        <v>27665</v>
      </c>
      <c r="AL131" s="1">
        <v>32901</v>
      </c>
      <c r="AM131" s="1"/>
      <c r="AN131" s="1"/>
      <c r="AO131" s="1"/>
      <c r="AP131" s="1">
        <v>7323</v>
      </c>
      <c r="AQ131" s="1">
        <f t="shared" si="8"/>
        <v>81</v>
      </c>
      <c r="AR131" s="1">
        <f t="shared" si="9"/>
        <v>33</v>
      </c>
      <c r="AS131" s="1">
        <f t="shared" si="10"/>
        <v>64</v>
      </c>
      <c r="AT131" s="1">
        <v>80</v>
      </c>
      <c r="AU131" s="1">
        <v>33</v>
      </c>
      <c r="AV131" s="1">
        <v>63</v>
      </c>
      <c r="AW131" s="1">
        <v>1</v>
      </c>
      <c r="AX131" s="1"/>
      <c r="AY131" s="1">
        <v>1</v>
      </c>
      <c r="AZ131" s="1">
        <f t="shared" si="11"/>
        <v>7323</v>
      </c>
      <c r="BA131" s="1">
        <v>1288</v>
      </c>
      <c r="BB131" s="33">
        <v>4539</v>
      </c>
      <c r="BC131" s="33">
        <v>4667</v>
      </c>
      <c r="BD131" s="33">
        <v>256</v>
      </c>
      <c r="BE131" s="33">
        <v>492</v>
      </c>
      <c r="BF131" s="33">
        <v>10968</v>
      </c>
      <c r="BG131" s="33">
        <v>9671</v>
      </c>
      <c r="BH131" s="33">
        <v>4151</v>
      </c>
      <c r="BI131" s="33">
        <f t="shared" si="3"/>
        <v>29585</v>
      </c>
      <c r="BJ131" s="1">
        <v>35252</v>
      </c>
      <c r="BK131" s="1">
        <v>2175</v>
      </c>
      <c r="BL131" s="76"/>
      <c r="BM131" s="76"/>
      <c r="BN131" s="76"/>
      <c r="BO131" s="76"/>
      <c r="BP131" s="76"/>
      <c r="BQ131" s="76"/>
      <c r="BR131" s="76"/>
      <c r="BS131" s="76"/>
      <c r="BT131" s="20">
        <v>9.5</v>
      </c>
      <c r="BU131" s="20">
        <v>0.5</v>
      </c>
      <c r="BV131" s="44">
        <f t="shared" si="7"/>
        <v>-0.66666666666666663</v>
      </c>
      <c r="BW131" s="44">
        <f t="shared" si="4"/>
        <v>-9.5744680851063829E-2</v>
      </c>
      <c r="BX131" s="44">
        <f t="shared" si="6"/>
        <v>-0.27891156462585032</v>
      </c>
      <c r="BY131" s="44"/>
    </row>
    <row r="132" spans="1:77">
      <c r="A132" s="38">
        <v>1910</v>
      </c>
      <c r="B132" s="8">
        <v>21833</v>
      </c>
      <c r="C132" s="1"/>
      <c r="D132" s="1">
        <v>3673</v>
      </c>
      <c r="E132" s="1">
        <v>305</v>
      </c>
      <c r="F132" s="1">
        <v>56023</v>
      </c>
      <c r="G132" s="1">
        <v>119426</v>
      </c>
      <c r="H132" s="1">
        <v>175449</v>
      </c>
      <c r="I132" s="1">
        <v>0</v>
      </c>
      <c r="J132" s="1"/>
      <c r="K132" s="1"/>
      <c r="L132" s="1"/>
      <c r="M132" s="1">
        <v>4879</v>
      </c>
      <c r="N132" s="1">
        <v>133</v>
      </c>
      <c r="O132" s="1">
        <v>2787</v>
      </c>
      <c r="P132" s="1">
        <v>0</v>
      </c>
      <c r="Q132" s="1"/>
      <c r="R132" s="1"/>
      <c r="S132" s="1">
        <v>93</v>
      </c>
      <c r="T132" s="1"/>
      <c r="U132" s="1"/>
      <c r="V132" s="1">
        <v>177</v>
      </c>
      <c r="W132" s="1"/>
      <c r="X132" s="2"/>
      <c r="Y132" s="2"/>
      <c r="Z132" s="2"/>
      <c r="AA132" s="2"/>
      <c r="AB132" s="2"/>
      <c r="AC132" s="2"/>
      <c r="AD132" s="16">
        <v>0.65</v>
      </c>
      <c r="AE132" s="16">
        <v>0.28000000000000003</v>
      </c>
      <c r="AF132" s="20">
        <v>26.3</v>
      </c>
      <c r="AG132" s="33">
        <v>10763</v>
      </c>
      <c r="AH132" s="33">
        <v>43831</v>
      </c>
      <c r="AI132" s="33">
        <v>14537</v>
      </c>
      <c r="AJ132" s="33">
        <v>21446</v>
      </c>
      <c r="AK132" s="1">
        <v>28048</v>
      </c>
      <c r="AL132" s="1">
        <v>33470</v>
      </c>
      <c r="AM132" s="1"/>
      <c r="AN132" s="1"/>
      <c r="AO132" s="1"/>
      <c r="AP132" s="1">
        <v>7536</v>
      </c>
      <c r="AQ132" s="1">
        <f t="shared" si="8"/>
        <v>114</v>
      </c>
      <c r="AR132" s="1">
        <f t="shared" si="9"/>
        <v>32</v>
      </c>
      <c r="AS132" s="1">
        <f t="shared" si="10"/>
        <v>92</v>
      </c>
      <c r="AT132" s="1">
        <v>111</v>
      </c>
      <c r="AU132" s="1">
        <v>32</v>
      </c>
      <c r="AV132" s="1">
        <v>89</v>
      </c>
      <c r="AW132" s="1">
        <v>3</v>
      </c>
      <c r="AX132" s="1"/>
      <c r="AY132" s="1">
        <v>3</v>
      </c>
      <c r="AZ132" s="1">
        <f t="shared" si="11"/>
        <v>7536</v>
      </c>
      <c r="BA132" s="1">
        <v>989</v>
      </c>
      <c r="BB132" s="33">
        <v>4390</v>
      </c>
      <c r="BC132" s="33">
        <v>4512</v>
      </c>
      <c r="BD132" s="33">
        <v>241</v>
      </c>
      <c r="BE132" s="33">
        <v>472</v>
      </c>
      <c r="BF132" s="33">
        <v>10549</v>
      </c>
      <c r="BG132" s="33">
        <v>9284</v>
      </c>
      <c r="BH132" s="33">
        <v>4054</v>
      </c>
      <c r="BI132" s="33">
        <f t="shared" si="3"/>
        <v>28518</v>
      </c>
      <c r="BJ132" s="1">
        <v>31535</v>
      </c>
      <c r="BK132" s="1">
        <v>2236</v>
      </c>
      <c r="BL132" s="74">
        <v>25729</v>
      </c>
      <c r="BM132" s="74">
        <v>141</v>
      </c>
      <c r="BN132" s="74">
        <v>14747</v>
      </c>
      <c r="BO132" s="74">
        <v>10982</v>
      </c>
      <c r="BP132" s="74">
        <v>29864</v>
      </c>
      <c r="BQ132" s="74">
        <v>131</v>
      </c>
      <c r="BR132" s="74">
        <v>17547</v>
      </c>
      <c r="BS132" s="74">
        <v>12317</v>
      </c>
      <c r="BT132" s="20">
        <v>9.6</v>
      </c>
      <c r="BU132" s="20">
        <v>0.9</v>
      </c>
      <c r="BV132" s="44">
        <f t="shared" si="7"/>
        <v>-1</v>
      </c>
      <c r="BW132" s="44">
        <f t="shared" si="4"/>
        <v>0.19607843137254902</v>
      </c>
      <c r="BX132" s="44">
        <f t="shared" si="6"/>
        <v>0.25471698113207547</v>
      </c>
      <c r="BY132" s="44"/>
    </row>
    <row r="133" spans="1:77">
      <c r="A133" s="38">
        <v>1911</v>
      </c>
      <c r="B133" s="8">
        <v>17118</v>
      </c>
      <c r="C133" s="1"/>
      <c r="D133" s="1"/>
      <c r="E133" s="1">
        <v>265</v>
      </c>
      <c r="F133" s="1">
        <v>55570</v>
      </c>
      <c r="G133" s="1">
        <v>130612</v>
      </c>
      <c r="H133" s="1">
        <v>186182</v>
      </c>
      <c r="I133" s="1">
        <v>0</v>
      </c>
      <c r="J133" s="1"/>
      <c r="K133" s="1"/>
      <c r="L133" s="1"/>
      <c r="M133" s="1">
        <v>6630</v>
      </c>
      <c r="N133" s="1">
        <v>143</v>
      </c>
      <c r="O133" s="1">
        <v>3670</v>
      </c>
      <c r="P133" s="1">
        <v>0</v>
      </c>
      <c r="Q133" s="1"/>
      <c r="R133" s="1"/>
      <c r="S133" s="1">
        <v>93</v>
      </c>
      <c r="T133" s="1"/>
      <c r="U133" s="1"/>
      <c r="V133" s="1">
        <v>177</v>
      </c>
      <c r="W133" s="1"/>
      <c r="X133" s="2"/>
      <c r="Y133" s="2"/>
      <c r="Z133" s="2"/>
      <c r="AA133" s="2"/>
      <c r="AB133" s="2"/>
      <c r="AC133" s="2"/>
      <c r="AD133" s="16">
        <v>0.68</v>
      </c>
      <c r="AE133" s="16">
        <v>0.25</v>
      </c>
      <c r="AF133" s="20">
        <v>27.2</v>
      </c>
      <c r="AG133" s="33">
        <v>11422</v>
      </c>
      <c r="AH133" s="33">
        <v>41167</v>
      </c>
      <c r="AI133" s="33">
        <v>17485</v>
      </c>
      <c r="AJ133" s="33">
        <v>25314</v>
      </c>
      <c r="AK133" s="1">
        <v>29080</v>
      </c>
      <c r="AL133" s="1">
        <v>34899</v>
      </c>
      <c r="AM133" s="1"/>
      <c r="AN133" s="1"/>
      <c r="AO133" s="1"/>
      <c r="AP133" s="1">
        <v>7912</v>
      </c>
      <c r="AQ133" s="1">
        <f t="shared" si="8"/>
        <v>132</v>
      </c>
      <c r="AR133" s="1">
        <f t="shared" si="9"/>
        <v>27</v>
      </c>
      <c r="AS133" s="1">
        <f t="shared" si="10"/>
        <v>115</v>
      </c>
      <c r="AT133" s="1">
        <v>131</v>
      </c>
      <c r="AU133" s="1">
        <v>27</v>
      </c>
      <c r="AV133" s="1">
        <v>114</v>
      </c>
      <c r="AW133" s="1">
        <v>1</v>
      </c>
      <c r="AX133" s="1"/>
      <c r="AY133" s="1">
        <v>1</v>
      </c>
      <c r="AZ133" s="1">
        <f t="shared" si="11"/>
        <v>7912</v>
      </c>
      <c r="BA133" s="1">
        <v>977</v>
      </c>
      <c r="BB133" s="33">
        <v>4212</v>
      </c>
      <c r="BC133" s="33">
        <v>4329</v>
      </c>
      <c r="BD133" s="33">
        <v>212</v>
      </c>
      <c r="BE133" s="33">
        <v>438</v>
      </c>
      <c r="BF133" s="33">
        <v>4029</v>
      </c>
      <c r="BG133" s="33">
        <v>5644</v>
      </c>
      <c r="BH133" s="33">
        <v>3390</v>
      </c>
      <c r="BI133" s="33">
        <f t="shared" si="3"/>
        <v>17487</v>
      </c>
      <c r="BJ133" s="1">
        <v>37075</v>
      </c>
      <c r="BK133" s="1">
        <v>6823</v>
      </c>
      <c r="BL133" s="75"/>
      <c r="BM133" s="75"/>
      <c r="BN133" s="75"/>
      <c r="BO133" s="75"/>
      <c r="BP133" s="75"/>
      <c r="BQ133" s="75"/>
      <c r="BR133" s="75"/>
      <c r="BS133" s="75"/>
      <c r="BT133" s="20">
        <v>9.6</v>
      </c>
      <c r="BU133" s="20">
        <v>0.1</v>
      </c>
      <c r="BV133" s="44"/>
      <c r="BW133" s="44">
        <f t="shared" si="4"/>
        <v>-0.13114754098360656</v>
      </c>
      <c r="BX133" s="44">
        <f t="shared" si="6"/>
        <v>7.5187969924812026E-2</v>
      </c>
      <c r="BY133" s="44"/>
    </row>
    <row r="134" spans="1:77">
      <c r="A134" s="38">
        <v>1912</v>
      </c>
      <c r="B134" s="8">
        <v>18190</v>
      </c>
      <c r="C134" s="1"/>
      <c r="D134" s="1"/>
      <c r="E134" s="1">
        <v>1397</v>
      </c>
      <c r="F134" s="1">
        <v>57596</v>
      </c>
      <c r="G134" s="1">
        <v>140316</v>
      </c>
      <c r="H134" s="1">
        <v>197912</v>
      </c>
      <c r="I134" s="1">
        <v>0</v>
      </c>
      <c r="J134" s="1"/>
      <c r="K134" s="1"/>
      <c r="L134" s="1"/>
      <c r="M134" s="1">
        <v>5916</v>
      </c>
      <c r="N134" s="1">
        <v>172</v>
      </c>
      <c r="O134" s="1">
        <v>3219</v>
      </c>
      <c r="P134" s="1">
        <v>0</v>
      </c>
      <c r="Q134" s="1"/>
      <c r="R134" s="1"/>
      <c r="S134" s="1">
        <v>93</v>
      </c>
      <c r="T134" s="1"/>
      <c r="U134" s="1"/>
      <c r="V134" s="1">
        <v>177</v>
      </c>
      <c r="W134" s="1"/>
      <c r="X134" s="2"/>
      <c r="Y134" s="2"/>
      <c r="Z134" s="2"/>
      <c r="AA134" s="2"/>
      <c r="AB134" s="2"/>
      <c r="AC134" s="2"/>
      <c r="AD134" s="16">
        <v>0.67</v>
      </c>
      <c r="AE134" s="16">
        <v>0.25</v>
      </c>
      <c r="AF134" s="20">
        <v>26.9</v>
      </c>
      <c r="AG134" s="33">
        <v>12339</v>
      </c>
      <c r="AH134" s="33">
        <v>45717</v>
      </c>
      <c r="AI134" s="33">
        <v>17106</v>
      </c>
      <c r="AJ134" s="33">
        <v>25374</v>
      </c>
      <c r="AK134" s="1">
        <v>28751</v>
      </c>
      <c r="AL134" s="1">
        <v>34635</v>
      </c>
      <c r="AM134" s="1"/>
      <c r="AN134" s="1"/>
      <c r="AO134" s="1"/>
      <c r="AP134" s="1">
        <v>8209</v>
      </c>
      <c r="AQ134" s="1">
        <f t="shared" si="8"/>
        <v>198</v>
      </c>
      <c r="AR134" s="1">
        <f t="shared" si="9"/>
        <v>39</v>
      </c>
      <c r="AS134" s="1">
        <f t="shared" si="10"/>
        <v>179</v>
      </c>
      <c r="AT134" s="1">
        <v>123</v>
      </c>
      <c r="AU134" s="1">
        <v>36</v>
      </c>
      <c r="AV134" s="1">
        <v>109</v>
      </c>
      <c r="AW134" s="1">
        <v>75</v>
      </c>
      <c r="AX134" s="1">
        <v>3</v>
      </c>
      <c r="AY134" s="1">
        <v>70</v>
      </c>
      <c r="AZ134" s="1">
        <f t="shared" si="11"/>
        <v>8209</v>
      </c>
      <c r="BA134" s="1">
        <v>846</v>
      </c>
      <c r="BB134" s="33">
        <v>4074</v>
      </c>
      <c r="BC134" s="33">
        <v>4184</v>
      </c>
      <c r="BD134" s="33">
        <v>212</v>
      </c>
      <c r="BE134" s="33">
        <v>430</v>
      </c>
      <c r="BF134" s="33">
        <v>3842</v>
      </c>
      <c r="BG134" s="33">
        <v>5578</v>
      </c>
      <c r="BH134" s="33">
        <v>3180</v>
      </c>
      <c r="BI134" s="33">
        <f t="shared" si="3"/>
        <v>16886</v>
      </c>
      <c r="BJ134" s="1">
        <v>37171</v>
      </c>
      <c r="BK134" s="1">
        <v>4668</v>
      </c>
      <c r="BL134" s="75"/>
      <c r="BM134" s="75"/>
      <c r="BN134" s="75"/>
      <c r="BO134" s="75"/>
      <c r="BP134" s="75"/>
      <c r="BQ134" s="75"/>
      <c r="BR134" s="75"/>
      <c r="BS134" s="75"/>
      <c r="BT134" s="20">
        <v>9.9</v>
      </c>
      <c r="BU134" s="20">
        <v>3</v>
      </c>
      <c r="BV134" s="44"/>
      <c r="BW134" s="44">
        <f t="shared" si="4"/>
        <v>4.2716981132075471</v>
      </c>
      <c r="BX134" s="44">
        <f t="shared" si="6"/>
        <v>0.20279720279720279</v>
      </c>
      <c r="BY134" s="44"/>
    </row>
    <row r="135" spans="1:77">
      <c r="A135" s="38">
        <v>1913</v>
      </c>
      <c r="B135" s="8">
        <v>17101</v>
      </c>
      <c r="C135" s="1"/>
      <c r="D135" s="1"/>
      <c r="E135" s="1">
        <v>227</v>
      </c>
      <c r="F135" s="1">
        <v>62836</v>
      </c>
      <c r="G135" s="1">
        <v>141203</v>
      </c>
      <c r="H135" s="1">
        <v>204039</v>
      </c>
      <c r="I135" s="1">
        <v>0</v>
      </c>
      <c r="J135" s="1"/>
      <c r="K135" s="1"/>
      <c r="L135" s="1"/>
      <c r="M135" s="1">
        <v>6581</v>
      </c>
      <c r="N135" s="1">
        <v>184</v>
      </c>
      <c r="O135" s="1">
        <v>3698</v>
      </c>
      <c r="P135" s="1">
        <v>0</v>
      </c>
      <c r="Q135" s="1"/>
      <c r="R135" s="1"/>
      <c r="S135" s="1">
        <v>93</v>
      </c>
      <c r="T135" s="1"/>
      <c r="U135" s="1"/>
      <c r="V135" s="1">
        <v>177</v>
      </c>
      <c r="W135" s="1"/>
      <c r="X135" s="2"/>
      <c r="Y135" s="2"/>
      <c r="Z135" s="2"/>
      <c r="AA135" s="2"/>
      <c r="AB135" s="2"/>
      <c r="AC135" s="2">
        <v>29.4</v>
      </c>
      <c r="AD135" s="16">
        <v>0.7</v>
      </c>
      <c r="AE135" s="16">
        <v>0.25</v>
      </c>
      <c r="AF135" s="20">
        <v>27.8</v>
      </c>
      <c r="AG135" s="33">
        <v>12702</v>
      </c>
      <c r="AH135" s="33">
        <v>46693</v>
      </c>
      <c r="AI135" s="33">
        <v>16935</v>
      </c>
      <c r="AJ135" s="33">
        <v>25286</v>
      </c>
      <c r="AK135" s="1">
        <v>29741</v>
      </c>
      <c r="AL135" s="1">
        <v>35951</v>
      </c>
      <c r="AM135" s="1"/>
      <c r="AN135" s="1"/>
      <c r="AO135" s="1"/>
      <c r="AP135" s="1">
        <v>8457</v>
      </c>
      <c r="AQ135" s="1">
        <f t="shared" si="8"/>
        <v>158</v>
      </c>
      <c r="AR135" s="1">
        <f t="shared" si="9"/>
        <v>43</v>
      </c>
      <c r="AS135" s="1">
        <f t="shared" si="10"/>
        <v>135</v>
      </c>
      <c r="AT135" s="1">
        <v>152</v>
      </c>
      <c r="AU135" s="1">
        <v>41</v>
      </c>
      <c r="AV135" s="1">
        <v>129</v>
      </c>
      <c r="AW135" s="1">
        <v>6</v>
      </c>
      <c r="AX135" s="1">
        <v>2</v>
      </c>
      <c r="AY135" s="1">
        <v>6</v>
      </c>
      <c r="AZ135" s="1">
        <f t="shared" si="11"/>
        <v>8457</v>
      </c>
      <c r="BA135" s="1">
        <v>842</v>
      </c>
      <c r="BB135" s="33">
        <v>3833</v>
      </c>
      <c r="BC135" s="33">
        <v>3941</v>
      </c>
      <c r="BD135" s="33">
        <v>224</v>
      </c>
      <c r="BE135" s="33">
        <v>445</v>
      </c>
      <c r="BF135" s="33">
        <v>3801</v>
      </c>
      <c r="BG135" s="33">
        <v>5533</v>
      </c>
      <c r="BH135" s="33">
        <v>3194</v>
      </c>
      <c r="BI135" s="33">
        <f t="shared" si="3"/>
        <v>16585</v>
      </c>
      <c r="BJ135" s="1">
        <v>36936</v>
      </c>
      <c r="BK135" s="1">
        <v>4595</v>
      </c>
      <c r="BL135" s="75"/>
      <c r="BM135" s="75"/>
      <c r="BN135" s="75"/>
      <c r="BO135" s="75"/>
      <c r="BP135" s="75"/>
      <c r="BQ135" s="75"/>
      <c r="BR135" s="75"/>
      <c r="BS135" s="75"/>
      <c r="BT135" s="20">
        <v>9.8000000000000007</v>
      </c>
      <c r="BU135" s="20">
        <v>-0.4</v>
      </c>
      <c r="BV135" s="44"/>
      <c r="BW135" s="44">
        <f t="shared" si="4"/>
        <v>-0.83750894774516826</v>
      </c>
      <c r="BX135" s="44">
        <f t="shared" si="6"/>
        <v>6.9767441860465115E-2</v>
      </c>
      <c r="BY135" s="44"/>
    </row>
    <row r="136" spans="1:77" ht="15" thickBot="1">
      <c r="A136" s="39">
        <v>1914</v>
      </c>
      <c r="B136" s="8">
        <v>15741</v>
      </c>
      <c r="C136" s="1"/>
      <c r="D136" s="1"/>
      <c r="E136" s="1">
        <v>202</v>
      </c>
      <c r="F136" s="1">
        <v>64225</v>
      </c>
      <c r="G136" s="1">
        <v>138939</v>
      </c>
      <c r="H136" s="1">
        <v>203164</v>
      </c>
      <c r="I136" s="1">
        <v>0</v>
      </c>
      <c r="J136" s="1"/>
      <c r="K136" s="1"/>
      <c r="L136" s="1"/>
      <c r="M136" s="1">
        <v>7694</v>
      </c>
      <c r="N136" s="1">
        <v>241</v>
      </c>
      <c r="O136" s="1">
        <v>4063</v>
      </c>
      <c r="P136" s="1">
        <v>0</v>
      </c>
      <c r="Q136" s="1"/>
      <c r="R136" s="1"/>
      <c r="S136" s="1">
        <v>93</v>
      </c>
      <c r="T136" s="1"/>
      <c r="U136" s="1"/>
      <c r="V136" s="1">
        <v>177</v>
      </c>
      <c r="W136" s="1"/>
      <c r="X136" s="2"/>
      <c r="Y136" s="2"/>
      <c r="Z136" s="2"/>
      <c r="AA136" s="2"/>
      <c r="AB136" s="2"/>
      <c r="AC136" s="2"/>
      <c r="AD136" s="16">
        <v>0.69</v>
      </c>
      <c r="AE136" s="16">
        <v>0.23</v>
      </c>
      <c r="AF136" s="20">
        <v>26.7</v>
      </c>
      <c r="AG136" s="33">
        <v>13900</v>
      </c>
      <c r="AH136" s="33">
        <v>51802</v>
      </c>
      <c r="AI136" s="33">
        <v>17891</v>
      </c>
      <c r="AJ136" s="33">
        <v>26795</v>
      </c>
      <c r="AK136" s="1">
        <v>28695</v>
      </c>
      <c r="AL136" s="1">
        <v>34750</v>
      </c>
      <c r="AM136" s="1"/>
      <c r="AN136" s="1"/>
      <c r="AO136" s="1"/>
      <c r="AP136" s="1">
        <v>8738</v>
      </c>
      <c r="AQ136" s="1">
        <f t="shared" si="8"/>
        <v>140</v>
      </c>
      <c r="AR136" s="1">
        <f t="shared" si="9"/>
        <v>45</v>
      </c>
      <c r="AS136" s="1">
        <f t="shared" si="10"/>
        <v>110</v>
      </c>
      <c r="AT136" s="1">
        <v>135</v>
      </c>
      <c r="AU136" s="1">
        <v>43</v>
      </c>
      <c r="AV136" s="1">
        <v>107</v>
      </c>
      <c r="AW136" s="1">
        <v>5</v>
      </c>
      <c r="AX136" s="1">
        <v>2</v>
      </c>
      <c r="AY136" s="1">
        <v>3</v>
      </c>
      <c r="AZ136" s="1">
        <f t="shared" si="11"/>
        <v>8738</v>
      </c>
      <c r="BA136" s="1">
        <v>844</v>
      </c>
      <c r="BB136" s="33">
        <v>3643</v>
      </c>
      <c r="BC136" s="33">
        <v>3746</v>
      </c>
      <c r="BD136" s="33">
        <v>213</v>
      </c>
      <c r="BE136" s="33">
        <v>433</v>
      </c>
      <c r="BF136" s="33">
        <v>3776</v>
      </c>
      <c r="BG136" s="33">
        <v>5490</v>
      </c>
      <c r="BH136" s="33">
        <v>3217</v>
      </c>
      <c r="BI136" s="33">
        <f t="shared" si="3"/>
        <v>16339</v>
      </c>
      <c r="BJ136" s="1">
        <v>38783</v>
      </c>
      <c r="BK136" s="1">
        <v>4514</v>
      </c>
      <c r="BL136" s="76"/>
      <c r="BM136" s="76"/>
      <c r="BN136" s="76"/>
      <c r="BO136" s="76"/>
      <c r="BP136" s="76"/>
      <c r="BQ136" s="76"/>
      <c r="BR136" s="76"/>
      <c r="BS136" s="76"/>
      <c r="BT136" s="20">
        <v>9.8000000000000007</v>
      </c>
      <c r="BU136" s="20">
        <v>-0.3</v>
      </c>
      <c r="BV136" s="44"/>
      <c r="BW136" s="44">
        <f t="shared" si="4"/>
        <v>-0.11013215859030837</v>
      </c>
      <c r="BX136" s="44">
        <f t="shared" si="6"/>
        <v>0.30978260869565216</v>
      </c>
      <c r="BY136" s="44"/>
    </row>
    <row r="137" spans="1:77" ht="15" thickBot="1">
      <c r="AI137" s="23"/>
      <c r="AJ137" s="23"/>
      <c r="BC137" s="23"/>
      <c r="BD137" s="23"/>
      <c r="BG137" s="22"/>
      <c r="BH137" s="23"/>
      <c r="BI137" s="23"/>
      <c r="BJ137" s="23"/>
      <c r="BK137" s="23"/>
    </row>
    <row r="138" spans="1:77" ht="14.4" customHeight="1">
      <c r="AK138" s="62" t="s">
        <v>76</v>
      </c>
      <c r="AL138" s="63"/>
      <c r="BT138" s="56" t="s">
        <v>77</v>
      </c>
      <c r="BU138" s="57"/>
    </row>
    <row r="139" spans="1:77">
      <c r="AK139" s="64"/>
      <c r="AL139" s="65"/>
      <c r="BT139" s="58"/>
      <c r="BU139" s="59"/>
    </row>
    <row r="140" spans="1:77">
      <c r="AK140" s="64"/>
      <c r="AL140" s="65"/>
      <c r="BT140" s="58"/>
      <c r="BU140" s="59"/>
    </row>
    <row r="141" spans="1:77">
      <c r="AK141" s="64"/>
      <c r="AL141" s="65"/>
      <c r="BT141" s="58"/>
      <c r="BU141" s="59"/>
    </row>
    <row r="142" spans="1:77">
      <c r="AK142" s="64"/>
      <c r="AL142" s="65"/>
      <c r="BT142" s="58"/>
      <c r="BU142" s="59"/>
    </row>
    <row r="143" spans="1:77">
      <c r="AK143" s="64"/>
      <c r="AL143" s="65"/>
      <c r="BT143" s="58"/>
      <c r="BU143" s="59"/>
    </row>
    <row r="144" spans="1:77" ht="15" thickBot="1">
      <c r="AK144" s="64"/>
      <c r="AL144" s="65"/>
      <c r="BT144" s="60"/>
      <c r="BU144" s="61"/>
    </row>
    <row r="145" spans="37:38">
      <c r="AK145" s="64"/>
      <c r="AL145" s="65"/>
    </row>
    <row r="146" spans="37:38">
      <c r="AK146" s="64"/>
      <c r="AL146" s="65"/>
    </row>
    <row r="147" spans="37:38">
      <c r="AK147" s="64"/>
      <c r="AL147" s="65"/>
    </row>
    <row r="148" spans="37:38">
      <c r="AK148" s="64"/>
      <c r="AL148" s="65"/>
    </row>
    <row r="149" spans="37:38">
      <c r="AK149" s="64"/>
      <c r="AL149" s="65"/>
    </row>
    <row r="150" spans="37:38" ht="15" thickBot="1">
      <c r="AK150" s="66"/>
      <c r="AL150" s="67"/>
    </row>
  </sheetData>
  <mergeCells count="96">
    <mergeCell ref="BQ132:BQ136"/>
    <mergeCell ref="BR132:BR136"/>
    <mergeCell ref="BS132:BS136"/>
    <mergeCell ref="BL132:BL136"/>
    <mergeCell ref="BM132:BM136"/>
    <mergeCell ref="BN132:BN136"/>
    <mergeCell ref="BO132:BO136"/>
    <mergeCell ref="BP132:BP136"/>
    <mergeCell ref="BQ122:BQ126"/>
    <mergeCell ref="BR122:BR126"/>
    <mergeCell ref="BS122:BS126"/>
    <mergeCell ref="BL127:BL131"/>
    <mergeCell ref="BM127:BM131"/>
    <mergeCell ref="BN127:BN131"/>
    <mergeCell ref="BO127:BO131"/>
    <mergeCell ref="BP127:BP131"/>
    <mergeCell ref="BQ127:BQ131"/>
    <mergeCell ref="BR127:BR131"/>
    <mergeCell ref="BS127:BS131"/>
    <mergeCell ref="BL122:BL126"/>
    <mergeCell ref="BM122:BM126"/>
    <mergeCell ref="BN122:BN126"/>
    <mergeCell ref="BO122:BO126"/>
    <mergeCell ref="BP122:BP126"/>
    <mergeCell ref="BQ112:BQ116"/>
    <mergeCell ref="BR112:BR116"/>
    <mergeCell ref="BS112:BS116"/>
    <mergeCell ref="BL117:BL121"/>
    <mergeCell ref="BM117:BM121"/>
    <mergeCell ref="BN117:BN121"/>
    <mergeCell ref="BO117:BO121"/>
    <mergeCell ref="BP117:BP121"/>
    <mergeCell ref="BQ117:BQ121"/>
    <mergeCell ref="BR117:BR121"/>
    <mergeCell ref="BS117:BS121"/>
    <mergeCell ref="BL112:BL116"/>
    <mergeCell ref="BM112:BM116"/>
    <mergeCell ref="BN112:BN116"/>
    <mergeCell ref="BO112:BO116"/>
    <mergeCell ref="BP112:BP116"/>
    <mergeCell ref="BQ102:BQ106"/>
    <mergeCell ref="BR102:BR106"/>
    <mergeCell ref="BS102:BS106"/>
    <mergeCell ref="BL107:BL111"/>
    <mergeCell ref="BM107:BM111"/>
    <mergeCell ref="BN107:BN111"/>
    <mergeCell ref="BO107:BO111"/>
    <mergeCell ref="BP107:BP111"/>
    <mergeCell ref="BQ107:BQ111"/>
    <mergeCell ref="BR107:BR111"/>
    <mergeCell ref="BS107:BS111"/>
    <mergeCell ref="BL102:BL106"/>
    <mergeCell ref="BM102:BM106"/>
    <mergeCell ref="BN102:BN106"/>
    <mergeCell ref="BO102:BO106"/>
    <mergeCell ref="BP102:BP106"/>
    <mergeCell ref="BQ92:BQ96"/>
    <mergeCell ref="BR92:BR96"/>
    <mergeCell ref="BS92:BS96"/>
    <mergeCell ref="BL97:BL101"/>
    <mergeCell ref="BM97:BM101"/>
    <mergeCell ref="BN97:BN101"/>
    <mergeCell ref="BO97:BO101"/>
    <mergeCell ref="BP97:BP101"/>
    <mergeCell ref="BQ97:BQ101"/>
    <mergeCell ref="BR97:BR101"/>
    <mergeCell ref="BS97:BS101"/>
    <mergeCell ref="BL92:BL96"/>
    <mergeCell ref="BM92:BM96"/>
    <mergeCell ref="BN92:BN96"/>
    <mergeCell ref="BO92:BO96"/>
    <mergeCell ref="BP92:BP96"/>
    <mergeCell ref="BQ87:BQ91"/>
    <mergeCell ref="BR87:BR91"/>
    <mergeCell ref="BS87:BS91"/>
    <mergeCell ref="BL82:BL86"/>
    <mergeCell ref="BM82:BM86"/>
    <mergeCell ref="BN82:BN86"/>
    <mergeCell ref="BO82:BO86"/>
    <mergeCell ref="BP82:BP86"/>
    <mergeCell ref="BT138:BU144"/>
    <mergeCell ref="AK138:AL150"/>
    <mergeCell ref="AF47:AF51"/>
    <mergeCell ref="AF22:AF26"/>
    <mergeCell ref="AF27:AF31"/>
    <mergeCell ref="AF32:AF36"/>
    <mergeCell ref="AF37:AF41"/>
    <mergeCell ref="AF42:AF46"/>
    <mergeCell ref="BQ82:BQ86"/>
    <mergeCell ref="BR82:BR86"/>
    <mergeCell ref="BS82:BS86"/>
    <mergeCell ref="BL87:BL91"/>
    <mergeCell ref="BM87:BM91"/>
    <mergeCell ref="BN87:BN91"/>
    <mergeCell ref="BO87:BO91"/>
    <mergeCell ref="BP87:BP91"/>
  </mergeCells>
  <pageMargins left="0.7" right="0.7" top="0.75" bottom="0.75" header="0.3" footer="0.3"/>
  <pageSetup orientation="portrait"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D9A924-2F68-4599-BFB4-69E906E5EC6F}">
  <dimension ref="A1:B7"/>
  <sheetViews>
    <sheetView workbookViewId="0">
      <selection activeCell="A2" sqref="A2:B7"/>
    </sheetView>
  </sheetViews>
  <sheetFormatPr defaultRowHeight="14.4"/>
  <cols>
    <col min="1" max="2" width="96.109375" customWidth="1"/>
    <col min="3" max="8" width="62.33203125" customWidth="1"/>
  </cols>
  <sheetData>
    <row r="1" spans="1:2" ht="15.6">
      <c r="A1" s="50" t="s">
        <v>78</v>
      </c>
      <c r="B1" s="51" t="s">
        <v>79</v>
      </c>
    </row>
    <row r="2" spans="1:2">
      <c r="A2" s="52" t="s">
        <v>80</v>
      </c>
      <c r="B2" s="53" t="s">
        <v>81</v>
      </c>
    </row>
    <row r="3" spans="1:2">
      <c r="A3" s="52" t="s">
        <v>82</v>
      </c>
      <c r="B3" s="52" t="s">
        <v>83</v>
      </c>
    </row>
    <row r="4" spans="1:2">
      <c r="A4" s="52" t="s">
        <v>84</v>
      </c>
      <c r="B4" s="53" t="s">
        <v>85</v>
      </c>
    </row>
    <row r="5" spans="1:2">
      <c r="A5" s="52" t="s">
        <v>86</v>
      </c>
      <c r="B5" s="53" t="s">
        <v>81</v>
      </c>
    </row>
    <row r="6" spans="1:2">
      <c r="A6" s="54" t="s">
        <v>87</v>
      </c>
      <c r="B6" s="53" t="s">
        <v>88</v>
      </c>
    </row>
    <row r="7" spans="1:2" ht="28.8">
      <c r="A7" s="55" t="s">
        <v>89</v>
      </c>
      <c r="B7" s="52" t="s">
        <v>90</v>
      </c>
    </row>
  </sheetData>
  <hyperlinks>
    <hyperlink ref="B5" r:id="rId1" display="This content is made available under an Open Government Licence v3" xr:uid="{39930285-538D-4771-AE1F-943B588AA15A}"/>
    <hyperlink ref="B4" r:id="rId2" xr:uid="{D9A2A9AB-524C-4FE6-8976-6337F04DB0AE}"/>
    <hyperlink ref="B6" r:id="rId3" xr:uid="{FBEC9A3A-E79C-4513-84CF-D55837F638A7}"/>
    <hyperlink ref="B2" r:id="rId4" display="This content is made available under an Open Government Licence v3" xr:uid="{C674B6BB-D3A8-441E-8FD1-9C850A79F810}"/>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1c66cb88-db77-4d42-9dc4-fb37066edc24">
      <Terms xmlns="http://schemas.microsoft.com/office/infopath/2007/PartnerControls"/>
    </lcf76f155ced4ddcb4097134ff3c332f>
    <TaxCatchAll xmlns="7cf861dc-a431-4ef3-8baf-d03d54e74a07"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68AEB3905992E54BBAD901A47ED1CA8C" ma:contentTypeVersion="18" ma:contentTypeDescription="Create a new document." ma:contentTypeScope="" ma:versionID="855d489124c00489e273ad516665d482">
  <xsd:schema xmlns:xsd="http://www.w3.org/2001/XMLSchema" xmlns:xs="http://www.w3.org/2001/XMLSchema" xmlns:p="http://schemas.microsoft.com/office/2006/metadata/properties" xmlns:ns2="1c66cb88-db77-4d42-9dc4-fb37066edc24" xmlns:ns3="7cf861dc-a431-4ef3-8baf-d03d54e74a07" targetNamespace="http://schemas.microsoft.com/office/2006/metadata/properties" ma:root="true" ma:fieldsID="b4cc50d5a7126749e578fa96a9e405f8" ns2:_="" ns3:_="">
    <xsd:import namespace="1c66cb88-db77-4d42-9dc4-fb37066edc24"/>
    <xsd:import namespace="7cf861dc-a431-4ef3-8baf-d03d54e74a0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c66cb88-db77-4d42-9dc4-fb37066edc2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b3a19cb6-1b10-4512-a12b-f76e45842a2d" ma:termSetId="09814cd3-568e-fe90-9814-8d621ff8fb84" ma:anchorId="fba54fb3-c3e1-fe81-a776-ca4b69148c4d" ma:open="true" ma:isKeyword="false">
      <xsd:complexType>
        <xsd:sequence>
          <xsd:element ref="pc:Terms" minOccurs="0" maxOccurs="1"/>
        </xsd:sequence>
      </xsd:complexType>
    </xsd:element>
    <xsd:element name="MediaServiceOCR" ma:index="22" nillable="true" ma:displayName="Extracted Text" ma:internalName="MediaServiceOCR" ma:readOnly="true">
      <xsd:simpleType>
        <xsd:restriction base="dms:Note">
          <xsd:maxLength value="255"/>
        </xsd:restriction>
      </xsd:simpleType>
    </xsd:element>
    <xsd:element name="MediaServiceLocation" ma:index="23" nillable="true" ma:displayName="Location" ma:description="" ma:indexed="true"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cf861dc-a431-4ef3-8baf-d03d54e74a07"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591ac723-6a7a-431d-b784-496353a11c74}" ma:internalName="TaxCatchAll" ma:showField="CatchAllData" ma:web="7cf861dc-a431-4ef3-8baf-d03d54e74a0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B8C3771-9535-40ED-86A5-E3B00FB42027}">
  <ds:schemaRefs>
    <ds:schemaRef ds:uri="http://schemas.microsoft.com/office/2006/metadata/properties"/>
    <ds:schemaRef ds:uri="http://schemas.microsoft.com/office/infopath/2007/PartnerControls"/>
    <ds:schemaRef ds:uri="1c66cb88-db77-4d42-9dc4-fb37066edc24"/>
    <ds:schemaRef ds:uri="7cf861dc-a431-4ef3-8baf-d03d54e74a07"/>
  </ds:schemaRefs>
</ds:datastoreItem>
</file>

<file path=customXml/itemProps2.xml><?xml version="1.0" encoding="utf-8"?>
<ds:datastoreItem xmlns:ds="http://schemas.openxmlformats.org/officeDocument/2006/customXml" ds:itemID="{69528ED0-A286-492A-988C-201DEA4818C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c66cb88-db77-4d42-9dc4-fb37066edc24"/>
    <ds:schemaRef ds:uri="7cf861dc-a431-4ef3-8baf-d03d54e74a0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4D6047B-B064-4E46-87BB-D7DCDFA8D06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Data</vt:lpstr>
      <vt:lpstr>Data sources and licenses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Henry Yeomans</dc:creator>
  <cp:keywords/>
  <dc:description/>
  <cp:lastModifiedBy>Rachel Proudfoot</cp:lastModifiedBy>
  <cp:revision/>
  <dcterms:created xsi:type="dcterms:W3CDTF">2022-06-10T12:25:16Z</dcterms:created>
  <dcterms:modified xsi:type="dcterms:W3CDTF">2025-02-25T14:55:27Z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0x01010068AEB3905992E54BBAD901A47ED1CA8C</vt:lpwstr>
  </property>
  <property fmtid="{D5CDD505-2E9C-101B-9397-08002B2CF9AE}" pid="3" name="MediaServiceImageTags">
    <vt:lpwstr/>
  </property>
</Properties>
</file>