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b75264049e1cf3/Documents/general_work/gamma_syn/Data_repository/"/>
    </mc:Choice>
  </mc:AlternateContent>
  <xr:revisionPtr revIDLastSave="0" documentId="8_{D4E129C3-CE72-4870-A936-678622D6B434}" xr6:coauthVersionLast="47" xr6:coauthVersionMax="47" xr10:uidLastSave="{00000000-0000-0000-0000-000000000000}"/>
  <bookViews>
    <workbookView xWindow="-110" yWindow="-110" windowWidth="21820" windowHeight="13900" xr2:uid="{889EE2B3-E2B1-4481-995C-B4DD7F4987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C33" i="1"/>
  <c r="D33" i="1"/>
  <c r="F33" i="1"/>
  <c r="G33" i="1"/>
  <c r="H33" i="1"/>
  <c r="I33" i="1"/>
  <c r="J33" i="1"/>
  <c r="K33" i="1"/>
  <c r="L33" i="1"/>
  <c r="M33" i="1"/>
  <c r="N33" i="1"/>
  <c r="O33" i="1"/>
  <c r="P33" i="1"/>
  <c r="Q33" i="1"/>
  <c r="B3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B14" i="1"/>
  <c r="J30" i="1"/>
  <c r="K30" i="1"/>
  <c r="L30" i="1"/>
  <c r="M30" i="1"/>
  <c r="F30" i="1"/>
  <c r="G30" i="1"/>
  <c r="H30" i="1"/>
  <c r="I30" i="1"/>
  <c r="H32" i="1"/>
  <c r="O30" i="1"/>
  <c r="O32" i="1" s="1"/>
  <c r="N30" i="1"/>
  <c r="N39" i="1"/>
  <c r="P30" i="1"/>
  <c r="Q30" i="1"/>
  <c r="Q32" i="1" s="1"/>
  <c r="P32" i="1"/>
  <c r="M32" i="1"/>
  <c r="L32" i="1"/>
  <c r="K32" i="1"/>
  <c r="J32" i="1"/>
  <c r="F32" i="1"/>
  <c r="D32" i="1"/>
  <c r="C32" i="1"/>
  <c r="B3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B13" i="1"/>
  <c r="Q11" i="1"/>
  <c r="P11" i="1"/>
  <c r="N11" i="1"/>
  <c r="O11" i="1"/>
  <c r="B11" i="1"/>
  <c r="C11" i="1"/>
  <c r="D11" i="1"/>
  <c r="E11" i="1"/>
  <c r="F11" i="1"/>
  <c r="G11" i="1"/>
  <c r="H11" i="1"/>
  <c r="I11" i="1"/>
  <c r="J27" i="1"/>
  <c r="K27" i="1"/>
  <c r="L27" i="1"/>
  <c r="M27" i="1"/>
  <c r="K11" i="1"/>
  <c r="L11" i="1"/>
  <c r="M11" i="1"/>
  <c r="J11" i="1"/>
  <c r="K24" i="1"/>
  <c r="L24" i="1"/>
  <c r="M24" i="1"/>
  <c r="J24" i="1"/>
  <c r="I27" i="1"/>
  <c r="F27" i="1"/>
  <c r="G27" i="1"/>
  <c r="H27" i="1"/>
  <c r="J8" i="1"/>
  <c r="K8" i="1"/>
  <c r="L8" i="1"/>
  <c r="M8" i="1"/>
  <c r="C8" i="1"/>
  <c r="D8" i="1"/>
  <c r="E8" i="1"/>
  <c r="B8" i="1"/>
  <c r="C30" i="1"/>
  <c r="D30" i="1"/>
  <c r="E30" i="1"/>
  <c r="B30" i="1"/>
  <c r="C27" i="1"/>
  <c r="D27" i="1"/>
  <c r="B27" i="1"/>
  <c r="O27" i="1"/>
  <c r="N27" i="1"/>
  <c r="P27" i="1"/>
  <c r="Q27" i="1"/>
  <c r="N8" i="1"/>
  <c r="O8" i="1"/>
  <c r="P8" i="1"/>
  <c r="Q8" i="1"/>
  <c r="H8" i="1"/>
  <c r="G8" i="1"/>
  <c r="I8" i="1"/>
  <c r="F8" i="1"/>
  <c r="G24" i="1"/>
  <c r="H24" i="1"/>
  <c r="F24" i="1"/>
  <c r="I24" i="1"/>
  <c r="B24" i="1"/>
  <c r="C24" i="1"/>
  <c r="D24" i="1"/>
  <c r="E24" i="1"/>
  <c r="N24" i="1"/>
  <c r="O24" i="1"/>
  <c r="P24" i="1"/>
  <c r="Q24" i="1"/>
  <c r="N5" i="1"/>
  <c r="O5" i="1"/>
  <c r="P5" i="1"/>
  <c r="Q5" i="1"/>
  <c r="J5" i="1"/>
  <c r="K5" i="1"/>
  <c r="L5" i="1"/>
  <c r="M5" i="1"/>
  <c r="F5" i="1"/>
  <c r="G5" i="1"/>
  <c r="H5" i="1"/>
  <c r="I5" i="1"/>
  <c r="C5" i="1"/>
  <c r="D5" i="1"/>
  <c r="E5" i="1"/>
  <c r="B5" i="1"/>
  <c r="G32" i="1" l="1"/>
  <c r="E32" i="1"/>
  <c r="I32" i="1"/>
  <c r="N32" i="1"/>
</calcChain>
</file>

<file path=xl/sharedStrings.xml><?xml version="1.0" encoding="utf-8"?>
<sst xmlns="http://schemas.openxmlformats.org/spreadsheetml/2006/main" count="58" uniqueCount="22">
  <si>
    <t>Protein</t>
  </si>
  <si>
    <t>pH</t>
  </si>
  <si>
    <t>Whole</t>
  </si>
  <si>
    <t>Soluble</t>
  </si>
  <si>
    <t>Pelletable (nearest 5%)</t>
  </si>
  <si>
    <t>repeat whole</t>
  </si>
  <si>
    <t>repeat soluble</t>
  </si>
  <si>
    <t>Pelletable (nearest 5%) repeat</t>
  </si>
  <si>
    <t>repeat 2 whole</t>
  </si>
  <si>
    <t>repeat 2 soluble</t>
  </si>
  <si>
    <t>Pelletable (nearest 5%) repeat 2</t>
  </si>
  <si>
    <t>Mean</t>
  </si>
  <si>
    <t>S.E.M</t>
  </si>
  <si>
    <t xml:space="preserve">alpha </t>
  </si>
  <si>
    <t>alpha</t>
  </si>
  <si>
    <t>M38/E110</t>
  </si>
  <si>
    <t>I38/E110</t>
  </si>
  <si>
    <t>A38/E110</t>
  </si>
  <si>
    <t>V38/E110</t>
  </si>
  <si>
    <t>M38/V110</t>
  </si>
  <si>
    <t>I38/V110</t>
  </si>
  <si>
    <t>L38/E110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</si>
</sst>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63B83-DD64-4083-B138-E418110F4082}">
  <dimension ref="A1:Q39"/>
  <sheetViews>
    <sheetView tabSelected="1" zoomScaleNormal="100" workbookViewId="0">
      <selection activeCell="S27" sqref="S27"/>
    </sheetView>
  </sheetViews>
  <sheetFormatPr defaultRowHeight="14.5" x14ac:dyDescent="0.35"/>
  <cols>
    <col min="1" max="1" width="16.7265625" customWidth="1"/>
  </cols>
  <sheetData>
    <row r="1" spans="1:17" x14ac:dyDescent="0.35">
      <c r="A1" t="s">
        <v>0</v>
      </c>
      <c r="B1" t="s">
        <v>13</v>
      </c>
      <c r="C1" t="s">
        <v>14</v>
      </c>
      <c r="D1" t="s">
        <v>14</v>
      </c>
      <c r="E1" t="s">
        <v>13</v>
      </c>
      <c r="F1" t="s">
        <v>15</v>
      </c>
      <c r="G1" t="s">
        <v>15</v>
      </c>
      <c r="H1" t="s">
        <v>15</v>
      </c>
      <c r="I1" t="s">
        <v>15</v>
      </c>
      <c r="J1" t="s">
        <v>16</v>
      </c>
      <c r="K1" t="s">
        <v>16</v>
      </c>
      <c r="L1" t="s">
        <v>16</v>
      </c>
      <c r="M1" t="s">
        <v>16</v>
      </c>
      <c r="N1" t="s">
        <v>17</v>
      </c>
      <c r="O1" t="s">
        <v>17</v>
      </c>
      <c r="P1" t="s">
        <v>17</v>
      </c>
      <c r="Q1" t="s">
        <v>17</v>
      </c>
    </row>
    <row r="2" spans="1:17" x14ac:dyDescent="0.35">
      <c r="A2" t="s">
        <v>1</v>
      </c>
      <c r="B2">
        <v>4.5</v>
      </c>
      <c r="C2">
        <v>5.5</v>
      </c>
      <c r="D2">
        <v>6.5</v>
      </c>
      <c r="E2">
        <v>7.5</v>
      </c>
      <c r="F2">
        <v>4.5</v>
      </c>
      <c r="G2">
        <v>5.5</v>
      </c>
      <c r="H2">
        <v>6.5</v>
      </c>
      <c r="I2">
        <v>7.5</v>
      </c>
      <c r="J2">
        <v>4.5</v>
      </c>
      <c r="K2">
        <v>5.5</v>
      </c>
      <c r="L2">
        <v>6.5</v>
      </c>
      <c r="M2">
        <v>7.5</v>
      </c>
      <c r="N2">
        <v>4.5</v>
      </c>
      <c r="O2">
        <v>5.5</v>
      </c>
      <c r="P2">
        <v>6.5</v>
      </c>
      <c r="Q2">
        <v>7.5</v>
      </c>
    </row>
    <row r="3" spans="1:17" x14ac:dyDescent="0.35">
      <c r="A3" t="s">
        <v>2</v>
      </c>
      <c r="B3">
        <v>2540.2049999999999</v>
      </c>
      <c r="C3">
        <v>4377</v>
      </c>
      <c r="D3">
        <v>4601</v>
      </c>
      <c r="E3">
        <v>5378</v>
      </c>
      <c r="F3">
        <v>7296.4679999999998</v>
      </c>
      <c r="G3">
        <v>6193.5389999999998</v>
      </c>
      <c r="H3">
        <v>5076.3969999999999</v>
      </c>
      <c r="I3">
        <v>6179.9830000000002</v>
      </c>
      <c r="J3">
        <v>7953.317</v>
      </c>
      <c r="K3">
        <v>4831.5479999999998</v>
      </c>
      <c r="L3">
        <v>5566.0330000000004</v>
      </c>
      <c r="M3">
        <v>5666.9830000000002</v>
      </c>
      <c r="N3">
        <v>7320.5389999999998</v>
      </c>
      <c r="O3">
        <v>8556.0239999999994</v>
      </c>
      <c r="P3">
        <v>10130.217000000001</v>
      </c>
      <c r="Q3">
        <v>8371.3680000000004</v>
      </c>
    </row>
    <row r="4" spans="1:17" x14ac:dyDescent="0.35">
      <c r="A4" t="s">
        <v>3</v>
      </c>
      <c r="B4">
        <v>21</v>
      </c>
      <c r="C4">
        <v>22</v>
      </c>
      <c r="D4">
        <v>425</v>
      </c>
      <c r="E4">
        <v>906</v>
      </c>
      <c r="F4">
        <v>4553.4679999999998</v>
      </c>
      <c r="G4">
        <v>3671.74</v>
      </c>
      <c r="H4">
        <v>4761.8609999999999</v>
      </c>
      <c r="I4">
        <v>5835.518</v>
      </c>
      <c r="J4">
        <v>48.777999999999999</v>
      </c>
      <c r="K4">
        <v>30.071000000000002</v>
      </c>
      <c r="L4">
        <v>15.536</v>
      </c>
      <c r="M4">
        <v>1829.0119999999999</v>
      </c>
      <c r="N4">
        <v>488.62700000000001</v>
      </c>
      <c r="O4">
        <v>638.89099999999996</v>
      </c>
      <c r="P4">
        <v>1010.184</v>
      </c>
      <c r="Q4">
        <v>4759.8609999999999</v>
      </c>
    </row>
    <row r="5" spans="1:17" x14ac:dyDescent="0.35">
      <c r="A5" s="1" t="s">
        <v>4</v>
      </c>
      <c r="B5" s="1">
        <f>MROUND(100-(B4/B3*100),5)</f>
        <v>100</v>
      </c>
      <c r="C5" s="1">
        <f t="shared" ref="C5:E5" si="0">MROUND(100-(C4/C3*100),5)</f>
        <v>100</v>
      </c>
      <c r="D5" s="1">
        <f t="shared" si="0"/>
        <v>90</v>
      </c>
      <c r="E5" s="1">
        <f t="shared" si="0"/>
        <v>85</v>
      </c>
      <c r="F5" s="1">
        <f>MROUND(100-(F4/F3*100),5)</f>
        <v>40</v>
      </c>
      <c r="G5" s="1">
        <f t="shared" ref="G5" si="1">MROUND(100-(G4/G3*100),5)</f>
        <v>40</v>
      </c>
      <c r="H5" s="1">
        <f t="shared" ref="H5" si="2">MROUND(100-(H4/H3*100),5)</f>
        <v>5</v>
      </c>
      <c r="I5" s="1">
        <f t="shared" ref="I5" si="3">MROUND(100-(I4/I3*100),5)</f>
        <v>5</v>
      </c>
      <c r="J5" s="1">
        <f t="shared" ref="J5" si="4">MROUND(100-(J4/J3*100),5)</f>
        <v>100</v>
      </c>
      <c r="K5" s="1">
        <f t="shared" ref="K5" si="5">MROUND(100-(K4/K3*100),5)</f>
        <v>100</v>
      </c>
      <c r="L5" s="1">
        <f t="shared" ref="L5" si="6">MROUND(100-(L4/L3*100),5)</f>
        <v>100</v>
      </c>
      <c r="M5" s="1">
        <f t="shared" ref="M5" si="7">MROUND(100-(M4/M3*100),5)</f>
        <v>70</v>
      </c>
      <c r="N5" s="1">
        <f t="shared" ref="N5" si="8">MROUND(100-(N4/N3*100),5)</f>
        <v>95</v>
      </c>
      <c r="O5" s="1">
        <f t="shared" ref="O5" si="9">MROUND(100-(O4/O3*100),5)</f>
        <v>95</v>
      </c>
      <c r="P5" s="1">
        <f t="shared" ref="P5" si="10">MROUND(100-(P4/P3*100),5)</f>
        <v>90</v>
      </c>
      <c r="Q5" s="1">
        <f t="shared" ref="Q5" si="11">MROUND(100-(Q4/Q3*100),5)</f>
        <v>45</v>
      </c>
    </row>
    <row r="6" spans="1:17" x14ac:dyDescent="0.35">
      <c r="A6" t="s">
        <v>5</v>
      </c>
      <c r="B6">
        <v>10507.630999999999</v>
      </c>
      <c r="C6">
        <v>19253.037</v>
      </c>
      <c r="D6">
        <v>14934.550999999999</v>
      </c>
      <c r="E6">
        <v>12295.409</v>
      </c>
      <c r="F6">
        <v>28320.94</v>
      </c>
      <c r="G6">
        <v>27043.888999999999</v>
      </c>
      <c r="H6">
        <v>25151.555</v>
      </c>
      <c r="I6">
        <v>28295.190999999999</v>
      </c>
      <c r="J6">
        <v>12087.38</v>
      </c>
      <c r="K6">
        <v>11709.550999999999</v>
      </c>
      <c r="L6">
        <v>8339.2080000000005</v>
      </c>
      <c r="M6">
        <v>18695.278999999999</v>
      </c>
      <c r="N6">
        <v>11648.823</v>
      </c>
      <c r="O6">
        <v>15105.016</v>
      </c>
      <c r="P6">
        <v>10408.237999999999</v>
      </c>
      <c r="Q6">
        <v>15652.208000000001</v>
      </c>
    </row>
    <row r="7" spans="1:17" x14ac:dyDescent="0.35">
      <c r="A7" t="s">
        <v>6</v>
      </c>
      <c r="B7">
        <v>67.536000000000001</v>
      </c>
      <c r="C7">
        <v>1069.4059999999999</v>
      </c>
      <c r="D7">
        <v>1888.2049999999999</v>
      </c>
      <c r="E7">
        <v>1397.134</v>
      </c>
      <c r="F7">
        <v>25832.99</v>
      </c>
      <c r="G7">
        <v>24164.675999999999</v>
      </c>
      <c r="H7">
        <v>23541.040000000001</v>
      </c>
      <c r="I7">
        <v>26710.948</v>
      </c>
      <c r="J7">
        <v>807.52700000000004</v>
      </c>
      <c r="K7">
        <v>882.77</v>
      </c>
      <c r="L7">
        <v>3198.69</v>
      </c>
      <c r="M7">
        <v>6527.2669999999998</v>
      </c>
      <c r="N7">
        <v>393.55599999999998</v>
      </c>
      <c r="O7">
        <v>1001.477</v>
      </c>
      <c r="P7">
        <v>696.82</v>
      </c>
      <c r="Q7">
        <v>10620.43</v>
      </c>
    </row>
    <row r="8" spans="1:17" x14ac:dyDescent="0.35">
      <c r="A8" s="1" t="s">
        <v>7</v>
      </c>
      <c r="B8" s="1">
        <f>MROUND(100-(B7/B6*100),5)</f>
        <v>100</v>
      </c>
      <c r="C8" s="1">
        <f t="shared" ref="C8:E8" si="12">MROUND(100-(C7/C6*100),5)</f>
        <v>95</v>
      </c>
      <c r="D8" s="1">
        <f t="shared" si="12"/>
        <v>85</v>
      </c>
      <c r="E8" s="1">
        <f t="shared" si="12"/>
        <v>90</v>
      </c>
      <c r="F8" s="1">
        <f t="shared" ref="F8" si="13">MROUND(100-(F7/F6*100),5)</f>
        <v>10</v>
      </c>
      <c r="G8" s="1">
        <f t="shared" ref="G8:H8" si="14">MROUND(100-(G7/G6*100),5)</f>
        <v>10</v>
      </c>
      <c r="H8" s="1">
        <f t="shared" si="14"/>
        <v>5</v>
      </c>
      <c r="I8" s="1">
        <f t="shared" ref="I8" si="15">MROUND(100-(I7/I6*100),5)</f>
        <v>5</v>
      </c>
      <c r="J8" s="1">
        <f t="shared" ref="J8" si="16">MROUND(100-(J7/J6*100),5)</f>
        <v>95</v>
      </c>
      <c r="K8" s="1">
        <f t="shared" ref="K8" si="17">MROUND(100-(K7/K6*100),5)</f>
        <v>90</v>
      </c>
      <c r="L8" s="1">
        <f t="shared" ref="L8" si="18">MROUND(100-(L7/L6*100),5)</f>
        <v>60</v>
      </c>
      <c r="M8" s="1">
        <f t="shared" ref="M8" si="19">MROUND(100-(M7/M6*100),5)</f>
        <v>65</v>
      </c>
      <c r="N8" s="1">
        <f t="shared" ref="N8" si="20">MROUND(100-(N7/N6*100),5)</f>
        <v>95</v>
      </c>
      <c r="O8" s="1">
        <f t="shared" ref="O8" si="21">MROUND(100-(O7/O6*100),5)</f>
        <v>95</v>
      </c>
      <c r="P8" s="1">
        <f t="shared" ref="P8" si="22">MROUND(100-(P7/P6*100),5)</f>
        <v>95</v>
      </c>
      <c r="Q8" s="1">
        <f t="shared" ref="Q8" si="23">MROUND(100-(Q7/Q6*100),5)</f>
        <v>30</v>
      </c>
    </row>
    <row r="9" spans="1:17" x14ac:dyDescent="0.35">
      <c r="A9" t="s">
        <v>8</v>
      </c>
      <c r="B9">
        <v>5392.518</v>
      </c>
      <c r="C9">
        <v>9359.7109999999993</v>
      </c>
      <c r="D9">
        <v>10060.832</v>
      </c>
      <c r="E9">
        <v>11786.539000000001</v>
      </c>
      <c r="F9">
        <v>28474.019</v>
      </c>
      <c r="G9">
        <v>27982.07</v>
      </c>
      <c r="H9">
        <v>25781.119999999999</v>
      </c>
      <c r="I9">
        <v>22905.583999999999</v>
      </c>
      <c r="J9">
        <v>19997.543000000001</v>
      </c>
      <c r="K9">
        <v>21229.179</v>
      </c>
      <c r="L9">
        <v>22979.128000000001</v>
      </c>
      <c r="M9">
        <v>19147.835999999999</v>
      </c>
      <c r="N9">
        <v>13539.764999999999</v>
      </c>
      <c r="O9">
        <v>12546.655000000001</v>
      </c>
      <c r="P9">
        <v>10260.605</v>
      </c>
      <c r="Q9">
        <v>14071.957</v>
      </c>
    </row>
    <row r="10" spans="1:17" x14ac:dyDescent="0.35">
      <c r="A10" t="s">
        <v>9</v>
      </c>
      <c r="B10">
        <v>94.95</v>
      </c>
      <c r="C10">
        <v>4.1210000000000004</v>
      </c>
      <c r="D10">
        <v>336.678</v>
      </c>
      <c r="E10">
        <v>1860.8409999999999</v>
      </c>
      <c r="F10">
        <v>21990.484</v>
      </c>
      <c r="G10">
        <v>19436.048999999999</v>
      </c>
      <c r="H10">
        <v>23658.241000000002</v>
      </c>
      <c r="I10">
        <v>20650.149000000001</v>
      </c>
      <c r="J10">
        <v>1185.2629999999999</v>
      </c>
      <c r="K10">
        <v>1334.335</v>
      </c>
      <c r="L10">
        <v>1378.163</v>
      </c>
      <c r="M10">
        <v>6912.8739999999998</v>
      </c>
      <c r="N10">
        <v>376.435</v>
      </c>
      <c r="O10">
        <v>2001.953</v>
      </c>
      <c r="P10">
        <v>1331.9829999999999</v>
      </c>
      <c r="Q10">
        <v>5013.66</v>
      </c>
    </row>
    <row r="11" spans="1:17" x14ac:dyDescent="0.35">
      <c r="A11" s="1" t="s">
        <v>10</v>
      </c>
      <c r="B11" s="1">
        <f t="shared" ref="B11" si="24">MROUND(100-(B10/B9*100),5)</f>
        <v>100</v>
      </c>
      <c r="C11" s="1">
        <f t="shared" ref="C11:E11" si="25">MROUND(100-(C10/C9*100),5)</f>
        <v>100</v>
      </c>
      <c r="D11" s="1">
        <f t="shared" si="25"/>
        <v>95</v>
      </c>
      <c r="E11" s="1">
        <f t="shared" si="25"/>
        <v>85</v>
      </c>
      <c r="F11" s="1">
        <f t="shared" ref="F11:I11" si="26">MROUND(100-(F10/F9*100),5)</f>
        <v>25</v>
      </c>
      <c r="G11" s="1">
        <f t="shared" si="26"/>
        <v>30</v>
      </c>
      <c r="H11" s="1">
        <f t="shared" si="26"/>
        <v>10</v>
      </c>
      <c r="I11" s="1">
        <f t="shared" si="26"/>
        <v>10</v>
      </c>
      <c r="J11" s="1">
        <f t="shared" ref="J11:Q11" si="27">MROUND(100-(J10/J9*100),5)</f>
        <v>95</v>
      </c>
      <c r="K11" s="1">
        <f t="shared" si="27"/>
        <v>95</v>
      </c>
      <c r="L11" s="1">
        <f t="shared" si="27"/>
        <v>95</v>
      </c>
      <c r="M11" s="1">
        <f t="shared" si="27"/>
        <v>65</v>
      </c>
      <c r="N11" s="1">
        <f t="shared" si="27"/>
        <v>95</v>
      </c>
      <c r="O11" s="1">
        <f t="shared" si="27"/>
        <v>85</v>
      </c>
      <c r="P11" s="1">
        <f t="shared" si="27"/>
        <v>85</v>
      </c>
      <c r="Q11" s="1">
        <f t="shared" si="27"/>
        <v>65</v>
      </c>
    </row>
    <row r="13" spans="1:17" x14ac:dyDescent="0.35">
      <c r="A13" t="s">
        <v>11</v>
      </c>
      <c r="B13" s="2">
        <f>AVERAGE(B11,B8,B5)</f>
        <v>100</v>
      </c>
      <c r="C13" s="2">
        <f t="shared" ref="C13:Q13" si="28">AVERAGE(C11,C8,C5)</f>
        <v>98.333333333333329</v>
      </c>
      <c r="D13" s="2">
        <f t="shared" si="28"/>
        <v>90</v>
      </c>
      <c r="E13" s="2">
        <f t="shared" si="28"/>
        <v>86.666666666666671</v>
      </c>
      <c r="F13" s="2">
        <f t="shared" si="28"/>
        <v>25</v>
      </c>
      <c r="G13" s="2">
        <f t="shared" si="28"/>
        <v>26.666666666666668</v>
      </c>
      <c r="H13" s="2">
        <f t="shared" si="28"/>
        <v>6.666666666666667</v>
      </c>
      <c r="I13" s="2">
        <f t="shared" si="28"/>
        <v>6.666666666666667</v>
      </c>
      <c r="J13" s="2">
        <f t="shared" si="28"/>
        <v>96.666666666666671</v>
      </c>
      <c r="K13" s="2">
        <f t="shared" si="28"/>
        <v>95</v>
      </c>
      <c r="L13" s="2">
        <f t="shared" si="28"/>
        <v>85</v>
      </c>
      <c r="M13" s="2">
        <f t="shared" si="28"/>
        <v>66.666666666666671</v>
      </c>
      <c r="N13" s="2">
        <f t="shared" si="28"/>
        <v>95</v>
      </c>
      <c r="O13" s="2">
        <f t="shared" si="28"/>
        <v>91.666666666666671</v>
      </c>
      <c r="P13" s="2">
        <f t="shared" si="28"/>
        <v>90</v>
      </c>
      <c r="Q13" s="2">
        <f t="shared" si="28"/>
        <v>46.666666666666664</v>
      </c>
    </row>
    <row r="14" spans="1:17" x14ac:dyDescent="0.35">
      <c r="A14" t="s">
        <v>12</v>
      </c>
      <c r="B14" s="2">
        <f>_xlfn.STDEV.S(B11,B8,B5)/SQRT(3)</f>
        <v>0</v>
      </c>
      <c r="C14" s="2">
        <f t="shared" ref="C14:Q14" si="29">_xlfn.STDEV.S(C11,C8,C5)/SQRT(3)</f>
        <v>1.6666666666666667</v>
      </c>
      <c r="D14" s="2">
        <f t="shared" si="29"/>
        <v>2.8867513459481291</v>
      </c>
      <c r="E14" s="2">
        <f t="shared" si="29"/>
        <v>1.6666666666666667</v>
      </c>
      <c r="F14" s="2">
        <f t="shared" si="29"/>
        <v>8.6602540378443873</v>
      </c>
      <c r="G14" s="2">
        <f t="shared" si="29"/>
        <v>8.8191710368819685</v>
      </c>
      <c r="H14" s="2">
        <f t="shared" si="29"/>
        <v>1.6666666666666665</v>
      </c>
      <c r="I14" s="2">
        <f t="shared" si="29"/>
        <v>1.6666666666666665</v>
      </c>
      <c r="J14" s="2">
        <f t="shared" si="29"/>
        <v>1.6666666666666667</v>
      </c>
      <c r="K14" s="2">
        <f t="shared" si="29"/>
        <v>2.8867513459481291</v>
      </c>
      <c r="L14" s="2">
        <f t="shared" si="29"/>
        <v>12.583057392117917</v>
      </c>
      <c r="M14" s="2">
        <f t="shared" si="29"/>
        <v>1.6666666666666667</v>
      </c>
      <c r="N14" s="2">
        <f t="shared" si="29"/>
        <v>0</v>
      </c>
      <c r="O14" s="2">
        <f t="shared" si="29"/>
        <v>3.3333333333333335</v>
      </c>
      <c r="P14" s="2">
        <f t="shared" si="29"/>
        <v>2.8867513459481291</v>
      </c>
      <c r="Q14" s="2">
        <f t="shared" si="29"/>
        <v>10.137937550497035</v>
      </c>
    </row>
    <row r="20" spans="1:17" x14ac:dyDescent="0.35">
      <c r="A20" t="s">
        <v>0</v>
      </c>
      <c r="B20" t="s">
        <v>18</v>
      </c>
      <c r="C20" t="s">
        <v>18</v>
      </c>
      <c r="D20" t="s">
        <v>18</v>
      </c>
      <c r="E20" t="s">
        <v>18</v>
      </c>
      <c r="F20" t="s">
        <v>19</v>
      </c>
      <c r="G20" t="s">
        <v>19</v>
      </c>
      <c r="H20" t="s">
        <v>19</v>
      </c>
      <c r="I20" t="s">
        <v>19</v>
      </c>
      <c r="J20" t="s">
        <v>20</v>
      </c>
      <c r="K20" t="s">
        <v>20</v>
      </c>
      <c r="L20" t="s">
        <v>20</v>
      </c>
      <c r="M20" t="s">
        <v>20</v>
      </c>
      <c r="N20" t="s">
        <v>21</v>
      </c>
      <c r="O20" t="s">
        <v>21</v>
      </c>
      <c r="P20" t="s">
        <v>21</v>
      </c>
      <c r="Q20" t="s">
        <v>21</v>
      </c>
    </row>
    <row r="21" spans="1:17" x14ac:dyDescent="0.35">
      <c r="A21" t="s">
        <v>1</v>
      </c>
      <c r="B21">
        <v>4.5</v>
      </c>
      <c r="C21">
        <v>5.5</v>
      </c>
      <c r="D21">
        <v>6.5</v>
      </c>
      <c r="E21">
        <v>7.5</v>
      </c>
      <c r="F21">
        <v>4.5</v>
      </c>
      <c r="G21">
        <v>5.5</v>
      </c>
      <c r="H21">
        <v>6.5</v>
      </c>
      <c r="I21">
        <v>7.5</v>
      </c>
      <c r="J21">
        <v>4.5</v>
      </c>
      <c r="K21">
        <v>5.5</v>
      </c>
      <c r="L21">
        <v>6.5</v>
      </c>
      <c r="M21">
        <v>7.5</v>
      </c>
      <c r="N21">
        <v>4.5</v>
      </c>
      <c r="O21">
        <v>5.5</v>
      </c>
      <c r="P21">
        <v>6.5</v>
      </c>
      <c r="Q21">
        <v>7.5</v>
      </c>
    </row>
    <row r="22" spans="1:17" x14ac:dyDescent="0.35">
      <c r="A22" t="s">
        <v>2</v>
      </c>
      <c r="B22">
        <v>7305.2250000000004</v>
      </c>
      <c r="C22">
        <v>7841.4679999999998</v>
      </c>
      <c r="D22">
        <v>6049.1040000000003</v>
      </c>
      <c r="E22">
        <v>7213.8819999999996</v>
      </c>
      <c r="F22">
        <v>7870.3879999999999</v>
      </c>
      <c r="G22">
        <v>7711.2669999999998</v>
      </c>
      <c r="H22">
        <v>9757.3680000000004</v>
      </c>
      <c r="I22">
        <v>5838.5889999999999</v>
      </c>
      <c r="J22">
        <v>28194.756000000001</v>
      </c>
      <c r="K22">
        <v>25698.806</v>
      </c>
      <c r="L22">
        <v>27390.048999999999</v>
      </c>
      <c r="M22">
        <v>21422.614000000001</v>
      </c>
      <c r="N22">
        <v>9434.9740000000002</v>
      </c>
      <c r="O22">
        <v>9378.6309999999994</v>
      </c>
      <c r="P22">
        <v>7849.6809999999996</v>
      </c>
      <c r="Q22">
        <v>8069.6310000000003</v>
      </c>
    </row>
    <row r="23" spans="1:17" x14ac:dyDescent="0.35">
      <c r="A23" t="s">
        <v>3</v>
      </c>
      <c r="B23">
        <v>5943.9830000000002</v>
      </c>
      <c r="C23">
        <v>7741.933</v>
      </c>
      <c r="D23">
        <v>5928.2250000000004</v>
      </c>
      <c r="E23">
        <v>7146.8609999999999</v>
      </c>
      <c r="F23">
        <v>6471.0749999999998</v>
      </c>
      <c r="G23">
        <v>7347.7820000000002</v>
      </c>
      <c r="H23">
        <v>9629.4390000000003</v>
      </c>
      <c r="I23">
        <v>5731.5889999999999</v>
      </c>
      <c r="J23">
        <v>11330.450999999999</v>
      </c>
      <c r="K23">
        <v>12932.450999999999</v>
      </c>
      <c r="L23">
        <v>16557.25</v>
      </c>
      <c r="M23">
        <v>20024.664000000001</v>
      </c>
      <c r="N23">
        <v>7082.9740000000002</v>
      </c>
      <c r="O23">
        <v>6610.4889999999996</v>
      </c>
      <c r="P23">
        <v>5491.3680000000004</v>
      </c>
      <c r="Q23">
        <v>6167.518</v>
      </c>
    </row>
    <row r="24" spans="1:17" x14ac:dyDescent="0.35">
      <c r="A24" s="1" t="s">
        <v>4</v>
      </c>
      <c r="B24" s="1">
        <f t="shared" ref="B24" si="30">MROUND(100-(B23/B22*100),5)</f>
        <v>20</v>
      </c>
      <c r="C24" s="1">
        <f t="shared" ref="C24" si="31">MROUND(100-(C23/C22*100),5)</f>
        <v>0</v>
      </c>
      <c r="D24" s="1">
        <f t="shared" ref="D24" si="32">MROUND(100-(D23/D22*100),5)</f>
        <v>0</v>
      </c>
      <c r="E24" s="1">
        <f t="shared" ref="E24" si="33">MROUND(100-(E23/E22*100),5)</f>
        <v>0</v>
      </c>
      <c r="F24" s="1">
        <f t="shared" ref="F24" si="34">MROUND(100-(F23/F22*100),5)</f>
        <v>20</v>
      </c>
      <c r="G24" s="1">
        <f t="shared" ref="G24" si="35">MROUND(100-(G23/G22*100),5)</f>
        <v>5</v>
      </c>
      <c r="H24" s="1">
        <f t="shared" ref="H24" si="36">MROUND(100-(H23/H22*100),5)</f>
        <v>0</v>
      </c>
      <c r="I24" s="1">
        <f t="shared" ref="I24:M24" si="37">MROUND(100-(I23/I22*100),5)</f>
        <v>0</v>
      </c>
      <c r="J24" s="1">
        <f t="shared" si="37"/>
        <v>60</v>
      </c>
      <c r="K24" s="1">
        <f t="shared" si="37"/>
        <v>50</v>
      </c>
      <c r="L24" s="1">
        <f t="shared" si="37"/>
        <v>40</v>
      </c>
      <c r="M24" s="1">
        <f t="shared" si="37"/>
        <v>5</v>
      </c>
      <c r="N24" s="1">
        <f t="shared" ref="N24" si="38">MROUND(100-(N23/N22*100),5)</f>
        <v>25</v>
      </c>
      <c r="O24" s="1">
        <f t="shared" ref="O24" si="39">MROUND(100-(O23/O22*100),5)</f>
        <v>30</v>
      </c>
      <c r="P24" s="1">
        <f t="shared" ref="P24" si="40">MROUND(100-(P23/P22*100),5)</f>
        <v>30</v>
      </c>
      <c r="Q24" s="1">
        <f t="shared" ref="Q24" si="41">MROUND(100-(Q23/Q22*100),5)</f>
        <v>25</v>
      </c>
    </row>
    <row r="25" spans="1:17" x14ac:dyDescent="0.35">
      <c r="A25" t="s">
        <v>5</v>
      </c>
      <c r="B25">
        <v>25406.827000000001</v>
      </c>
      <c r="C25">
        <v>26709.07</v>
      </c>
      <c r="D25">
        <v>28227.827000000001</v>
      </c>
      <c r="E25">
        <v>30166.334999999999</v>
      </c>
      <c r="F25">
        <v>7880.48</v>
      </c>
      <c r="G25">
        <v>8166.7309999999998</v>
      </c>
      <c r="H25">
        <v>7382.9530000000004</v>
      </c>
      <c r="I25">
        <v>7364.4889999999996</v>
      </c>
      <c r="J25">
        <v>30906.190999999999</v>
      </c>
      <c r="K25">
        <v>30437.484</v>
      </c>
      <c r="L25">
        <v>29187.312000000002</v>
      </c>
      <c r="M25">
        <v>34101.212</v>
      </c>
      <c r="N25">
        <v>8660.9660000000003</v>
      </c>
      <c r="O25">
        <v>12649.936</v>
      </c>
      <c r="P25">
        <v>16233.522000000001</v>
      </c>
      <c r="Q25">
        <v>14166.258</v>
      </c>
    </row>
    <row r="26" spans="1:17" x14ac:dyDescent="0.35">
      <c r="A26" t="s">
        <v>6</v>
      </c>
      <c r="B26">
        <v>21340.098999999998</v>
      </c>
      <c r="C26">
        <v>25837.885999999999</v>
      </c>
      <c r="D26">
        <v>26709.179</v>
      </c>
      <c r="E26">
        <v>30198.525000000001</v>
      </c>
      <c r="F26">
        <v>6956.4390000000003</v>
      </c>
      <c r="G26">
        <v>7050.3680000000004</v>
      </c>
      <c r="H26">
        <v>7193.317</v>
      </c>
      <c r="I26">
        <v>6647.4179999999997</v>
      </c>
      <c r="J26">
        <v>14104.936</v>
      </c>
      <c r="K26">
        <v>18697.614000000001</v>
      </c>
      <c r="L26">
        <v>25706.705999999998</v>
      </c>
      <c r="M26">
        <v>28467.312000000002</v>
      </c>
      <c r="N26">
        <v>5363.924</v>
      </c>
      <c r="O26">
        <v>10707.329</v>
      </c>
      <c r="P26">
        <v>15887.815000000001</v>
      </c>
      <c r="Q26">
        <v>13158.915000000001</v>
      </c>
    </row>
    <row r="27" spans="1:17" x14ac:dyDescent="0.35">
      <c r="A27" s="1" t="s">
        <v>7</v>
      </c>
      <c r="B27" s="1">
        <f t="shared" ref="B27" si="42">MROUND(100-(B26/B25*100),5)</f>
        <v>15</v>
      </c>
      <c r="C27" s="1">
        <f t="shared" ref="C27" si="43">MROUND(100-(C26/C25*100),5)</f>
        <v>5</v>
      </c>
      <c r="D27" s="1">
        <f t="shared" ref="D27" si="44">MROUND(100-(D26/D25*100),5)</f>
        <v>5</v>
      </c>
      <c r="E27" s="1">
        <v>0</v>
      </c>
      <c r="F27" s="1">
        <f t="shared" ref="F27:M27" si="45">MROUND(100-(F26/F25*100),5)</f>
        <v>10</v>
      </c>
      <c r="G27" s="1">
        <f t="shared" si="45"/>
        <v>15</v>
      </c>
      <c r="H27" s="1">
        <f t="shared" si="45"/>
        <v>5</v>
      </c>
      <c r="I27" s="1">
        <f t="shared" si="45"/>
        <v>10</v>
      </c>
      <c r="J27" s="1">
        <f t="shared" si="45"/>
        <v>55</v>
      </c>
      <c r="K27" s="1">
        <f t="shared" si="45"/>
        <v>40</v>
      </c>
      <c r="L27" s="1">
        <f t="shared" si="45"/>
        <v>10</v>
      </c>
      <c r="M27" s="1">
        <f t="shared" si="45"/>
        <v>15</v>
      </c>
      <c r="N27" s="1">
        <f t="shared" ref="N27" si="46">MROUND(100-(N26/N25*100),5)</f>
        <v>40</v>
      </c>
      <c r="O27" s="1">
        <f t="shared" ref="O27" si="47">MROUND(100-(O26/O25*100),5)</f>
        <v>15</v>
      </c>
      <c r="P27" s="1">
        <f t="shared" ref="P27" si="48">MROUND(100-(P26/P25*100),5)</f>
        <v>0</v>
      </c>
      <c r="Q27" s="1">
        <f t="shared" ref="Q27" si="49">MROUND(100-(Q26/Q25*100),5)</f>
        <v>5</v>
      </c>
    </row>
    <row r="28" spans="1:17" ht="14" customHeight="1" x14ac:dyDescent="0.35">
      <c r="A28" t="s">
        <v>8</v>
      </c>
      <c r="B28">
        <v>17921.977999999999</v>
      </c>
      <c r="C28">
        <v>22230.362000000001</v>
      </c>
      <c r="D28">
        <v>19624.149000000001</v>
      </c>
      <c r="E28">
        <v>16274.078</v>
      </c>
      <c r="F28">
        <v>38701.203000000001</v>
      </c>
      <c r="G28">
        <v>32664.626</v>
      </c>
      <c r="H28">
        <v>35307.040000000001</v>
      </c>
      <c r="I28">
        <v>29598.969000000001</v>
      </c>
      <c r="J28">
        <v>18388.764999999999</v>
      </c>
      <c r="K28">
        <v>19203.108</v>
      </c>
      <c r="L28">
        <v>27093.342000000001</v>
      </c>
      <c r="M28">
        <v>21194.705999999998</v>
      </c>
      <c r="N28">
        <v>21594.927</v>
      </c>
      <c r="O28">
        <v>26130.362000000001</v>
      </c>
      <c r="P28">
        <v>39098.495999999999</v>
      </c>
      <c r="Q28">
        <v>25215.081999999999</v>
      </c>
    </row>
    <row r="29" spans="1:17" x14ac:dyDescent="0.35">
      <c r="A29" t="s">
        <v>9</v>
      </c>
      <c r="B29">
        <v>16386.25</v>
      </c>
      <c r="C29">
        <v>21087.977999999999</v>
      </c>
      <c r="D29">
        <v>18801.491999999998</v>
      </c>
      <c r="E29">
        <v>15619.228999999999</v>
      </c>
      <c r="F29">
        <v>33431.474999999999</v>
      </c>
      <c r="G29">
        <v>31671.403999999999</v>
      </c>
      <c r="H29">
        <v>34295.212</v>
      </c>
      <c r="I29">
        <v>27979.434000000001</v>
      </c>
      <c r="J29">
        <v>10207.550999999999</v>
      </c>
      <c r="K29">
        <v>14177.692999999999</v>
      </c>
      <c r="L29">
        <v>16783.743999999999</v>
      </c>
      <c r="M29">
        <v>19160.342000000001</v>
      </c>
      <c r="N29">
        <v>20967.877</v>
      </c>
      <c r="O29">
        <v>21818.048999999999</v>
      </c>
      <c r="P29">
        <v>35994.303999999996</v>
      </c>
      <c r="Q29">
        <v>22994.304</v>
      </c>
    </row>
    <row r="30" spans="1:17" x14ac:dyDescent="0.35">
      <c r="A30" s="1" t="s">
        <v>10</v>
      </c>
      <c r="B30" s="1">
        <f t="shared" ref="B30" si="50">MROUND(100-(B29/B28*100),5)</f>
        <v>10</v>
      </c>
      <c r="C30" s="1">
        <f t="shared" ref="C30" si="51">MROUND(100-(C29/C28*100),5)</f>
        <v>5</v>
      </c>
      <c r="D30" s="1">
        <f t="shared" ref="D30" si="52">MROUND(100-(D29/D28*100),5)</f>
        <v>5</v>
      </c>
      <c r="E30" s="1">
        <f t="shared" ref="E30:M30" si="53">MROUND(100-(E29/E28*100),5)</f>
        <v>5</v>
      </c>
      <c r="F30" s="1">
        <f t="shared" si="53"/>
        <v>15</v>
      </c>
      <c r="G30" s="1">
        <f t="shared" si="53"/>
        <v>5</v>
      </c>
      <c r="H30" s="1">
        <f t="shared" si="53"/>
        <v>5</v>
      </c>
      <c r="I30" s="1">
        <f t="shared" si="53"/>
        <v>5</v>
      </c>
      <c r="J30" s="1">
        <f t="shared" si="53"/>
        <v>45</v>
      </c>
      <c r="K30" s="1">
        <f t="shared" si="53"/>
        <v>25</v>
      </c>
      <c r="L30" s="1">
        <f t="shared" si="53"/>
        <v>40</v>
      </c>
      <c r="M30" s="1">
        <f t="shared" si="53"/>
        <v>10</v>
      </c>
      <c r="N30" s="1">
        <f t="shared" ref="N30:Q30" si="54">MROUND(100-(N29/N28*100),5)</f>
        <v>5</v>
      </c>
      <c r="O30" s="1">
        <f t="shared" si="54"/>
        <v>15</v>
      </c>
      <c r="P30" s="1">
        <f t="shared" si="54"/>
        <v>10</v>
      </c>
      <c r="Q30" s="1">
        <f t="shared" si="54"/>
        <v>10</v>
      </c>
    </row>
    <row r="32" spans="1:17" x14ac:dyDescent="0.35">
      <c r="A32" t="s">
        <v>11</v>
      </c>
      <c r="B32" s="2">
        <f>AVERAGE(B30,B27,B24)</f>
        <v>15</v>
      </c>
      <c r="C32" s="2">
        <f t="shared" ref="C32:Q32" si="55">AVERAGE(C30,C27,C24)</f>
        <v>3.3333333333333335</v>
      </c>
      <c r="D32" s="2">
        <f t="shared" si="55"/>
        <v>3.3333333333333335</v>
      </c>
      <c r="E32" s="2">
        <f t="shared" si="55"/>
        <v>1.6666666666666667</v>
      </c>
      <c r="F32" s="2">
        <f t="shared" si="55"/>
        <v>15</v>
      </c>
      <c r="G32" s="2">
        <f t="shared" si="55"/>
        <v>8.3333333333333339</v>
      </c>
      <c r="H32" s="2">
        <f t="shared" si="55"/>
        <v>3.3333333333333335</v>
      </c>
      <c r="I32" s="2">
        <f t="shared" si="55"/>
        <v>5</v>
      </c>
      <c r="J32" s="2">
        <f t="shared" si="55"/>
        <v>53.333333333333336</v>
      </c>
      <c r="K32" s="2">
        <f t="shared" si="55"/>
        <v>38.333333333333336</v>
      </c>
      <c r="L32" s="2">
        <f t="shared" si="55"/>
        <v>30</v>
      </c>
      <c r="M32" s="2">
        <f t="shared" si="55"/>
        <v>10</v>
      </c>
      <c r="N32" s="2">
        <f t="shared" si="55"/>
        <v>23.333333333333332</v>
      </c>
      <c r="O32" s="2">
        <f t="shared" si="55"/>
        <v>20</v>
      </c>
      <c r="P32" s="2">
        <f t="shared" si="55"/>
        <v>13.333333333333334</v>
      </c>
      <c r="Q32" s="2">
        <f t="shared" si="55"/>
        <v>13.333333333333334</v>
      </c>
    </row>
    <row r="33" spans="1:17" x14ac:dyDescent="0.35">
      <c r="A33" t="s">
        <v>12</v>
      </c>
      <c r="B33" s="2">
        <f>_xlfn.STDEV.S(B30,B27,B24)/SQRT(3)</f>
        <v>2.8867513459481291</v>
      </c>
      <c r="C33" s="2">
        <f t="shared" ref="C33:Q33" si="56">_xlfn.STDEV.S(C30,C27,C24)/SQRT(3)</f>
        <v>1.6666666666666667</v>
      </c>
      <c r="D33" s="2">
        <f t="shared" si="56"/>
        <v>1.6666666666666667</v>
      </c>
      <c r="E33" s="2">
        <f t="shared" si="56"/>
        <v>1.6666666666666667</v>
      </c>
      <c r="F33" s="2">
        <f t="shared" si="56"/>
        <v>2.8867513459481291</v>
      </c>
      <c r="G33" s="2">
        <f t="shared" si="56"/>
        <v>3.3333333333333335</v>
      </c>
      <c r="H33" s="2">
        <f t="shared" si="56"/>
        <v>1.6666666666666667</v>
      </c>
      <c r="I33" s="2">
        <f t="shared" si="56"/>
        <v>2.8867513459481291</v>
      </c>
      <c r="J33" s="2">
        <f t="shared" si="56"/>
        <v>4.4095855184409736</v>
      </c>
      <c r="K33" s="2">
        <f t="shared" si="56"/>
        <v>7.2648315725677932</v>
      </c>
      <c r="L33" s="2">
        <f t="shared" si="56"/>
        <v>10.000000000000002</v>
      </c>
      <c r="M33" s="2">
        <f t="shared" si="56"/>
        <v>2.8867513459481291</v>
      </c>
      <c r="N33" s="2">
        <f t="shared" si="56"/>
        <v>10.137937550497035</v>
      </c>
      <c r="O33" s="2">
        <f t="shared" si="56"/>
        <v>5.0000000000000009</v>
      </c>
      <c r="P33" s="2">
        <f t="shared" si="56"/>
        <v>8.8191710368819685</v>
      </c>
      <c r="Q33" s="2">
        <f t="shared" si="56"/>
        <v>6.0092521257733154</v>
      </c>
    </row>
    <row r="39" spans="1:17" x14ac:dyDescent="0.35">
      <c r="N39">
        <f>N28/N29</f>
        <v>1.0299052689025217</v>
      </c>
    </row>
  </sheetData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7" ma:contentTypeDescription="Create a new document." ma:contentTypeScope="" ma:versionID="18f471dea6ac93ab069d5c40d499d54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5f80319efa2f6b755d0fa9be45d0b2a7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6FE19B2B-0D2C-46EE-B58F-2098E0430D8F}"/>
</file>

<file path=customXml/itemProps2.xml><?xml version="1.0" encoding="utf-8"?>
<ds:datastoreItem xmlns:ds="http://schemas.openxmlformats.org/officeDocument/2006/customXml" ds:itemID="{B6EA59A6-158B-484A-9DDE-17A80166DD99}"/>
</file>

<file path=customXml/itemProps3.xml><?xml version="1.0" encoding="utf-8"?>
<ds:datastoreItem xmlns:ds="http://schemas.openxmlformats.org/officeDocument/2006/customXml" ds:itemID="{F91D398B-B0F9-4A26-9A7D-174B7E5C7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Aubrey</dc:creator>
  <cp:lastModifiedBy>Liam Aubrey</cp:lastModifiedBy>
  <dcterms:created xsi:type="dcterms:W3CDTF">2022-12-20T16:03:53Z</dcterms:created>
  <dcterms:modified xsi:type="dcterms:W3CDTF">2023-05-17T09:59:32Z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