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eear\Documents\Thesis_Data_Repository\"/>
    </mc:Choice>
  </mc:AlternateContent>
  <bookViews>
    <workbookView xWindow="0" yWindow="0" windowWidth="28800" windowHeight="12300" tabRatio="500"/>
  </bookViews>
  <sheets>
    <sheet name="input_parameters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  <c r="J60" i="1" s="1"/>
  <c r="E59" i="1"/>
  <c r="J59" i="1" s="1"/>
  <c r="J58" i="1"/>
  <c r="E58" i="1"/>
  <c r="E57" i="1"/>
  <c r="J57" i="1" s="1"/>
  <c r="J56" i="1"/>
  <c r="E56" i="1"/>
  <c r="J55" i="1"/>
  <c r="E55" i="1"/>
  <c r="E54" i="1"/>
  <c r="J54" i="1" s="1"/>
  <c r="J53" i="1"/>
  <c r="E53" i="1"/>
  <c r="E52" i="1"/>
  <c r="J52" i="1" s="1"/>
  <c r="E51" i="1"/>
  <c r="J51" i="1" s="1"/>
  <c r="E50" i="1"/>
  <c r="J50" i="1" s="1"/>
  <c r="E49" i="1"/>
  <c r="J49" i="1" s="1"/>
  <c r="E48" i="1"/>
  <c r="J48" i="1" s="1"/>
  <c r="J47" i="1"/>
  <c r="E47" i="1"/>
  <c r="J46" i="1"/>
  <c r="E46" i="1"/>
  <c r="E45" i="1"/>
  <c r="J45" i="1" s="1"/>
  <c r="E44" i="1"/>
  <c r="J44" i="1" s="1"/>
  <c r="E43" i="1"/>
  <c r="J43" i="1" s="1"/>
  <c r="E42" i="1"/>
  <c r="J42" i="1" s="1"/>
  <c r="E41" i="1"/>
  <c r="J41" i="1" s="1"/>
  <c r="E40" i="1"/>
  <c r="J40" i="1" s="1"/>
  <c r="E39" i="1"/>
  <c r="J39" i="1" s="1"/>
  <c r="E38" i="1"/>
  <c r="J38" i="1" s="1"/>
  <c r="E37" i="1"/>
  <c r="J37" i="1" s="1"/>
  <c r="E36" i="1"/>
  <c r="J36" i="1" s="1"/>
  <c r="E35" i="1"/>
  <c r="J35" i="1" s="1"/>
  <c r="E34" i="1"/>
  <c r="J34" i="1" s="1"/>
  <c r="E33" i="1"/>
  <c r="J33" i="1" s="1"/>
  <c r="E32" i="1"/>
  <c r="J32" i="1" s="1"/>
  <c r="E31" i="1"/>
  <c r="J31" i="1" s="1"/>
  <c r="E30" i="1"/>
  <c r="J30" i="1" s="1"/>
  <c r="E29" i="1"/>
  <c r="J29" i="1" s="1"/>
  <c r="E28" i="1"/>
  <c r="J28" i="1" s="1"/>
  <c r="E27" i="1"/>
  <c r="J27" i="1" s="1"/>
  <c r="E26" i="1"/>
  <c r="J26" i="1" s="1"/>
  <c r="E25" i="1"/>
  <c r="J25" i="1" s="1"/>
  <c r="E24" i="1"/>
  <c r="J24" i="1" s="1"/>
  <c r="E23" i="1"/>
  <c r="J23" i="1" s="1"/>
  <c r="E22" i="1"/>
  <c r="J22" i="1" s="1"/>
  <c r="E21" i="1"/>
  <c r="J21" i="1" s="1"/>
  <c r="E20" i="1"/>
  <c r="J20" i="1" s="1"/>
  <c r="E19" i="1"/>
  <c r="J19" i="1" s="1"/>
  <c r="E18" i="1"/>
  <c r="J18" i="1" s="1"/>
  <c r="E17" i="1"/>
  <c r="J17" i="1" s="1"/>
  <c r="E16" i="1"/>
  <c r="J16" i="1" s="1"/>
  <c r="E15" i="1"/>
  <c r="J15" i="1" s="1"/>
  <c r="J14" i="1"/>
  <c r="E14" i="1"/>
  <c r="E13" i="1"/>
  <c r="J13" i="1" s="1"/>
  <c r="J12" i="1"/>
  <c r="E12" i="1"/>
  <c r="E11" i="1"/>
  <c r="J11" i="1" s="1"/>
  <c r="E10" i="1"/>
  <c r="J10" i="1" s="1"/>
  <c r="E9" i="1"/>
  <c r="J9" i="1" s="1"/>
  <c r="E8" i="1"/>
  <c r="J8" i="1" s="1"/>
  <c r="E7" i="1"/>
  <c r="J7" i="1" s="1"/>
  <c r="E6" i="1"/>
  <c r="J6" i="1" s="1"/>
  <c r="E5" i="1"/>
  <c r="J5" i="1" s="1"/>
  <c r="E4" i="1"/>
  <c r="J4" i="1" s="1"/>
  <c r="E3" i="1"/>
  <c r="J3" i="1" s="1"/>
  <c r="E2" i="1"/>
  <c r="J2" i="1" s="1"/>
</calcChain>
</file>

<file path=xl/comments1.xml><?xml version="1.0" encoding="utf-8"?>
<comments xmlns="http://schemas.openxmlformats.org/spreadsheetml/2006/main">
  <authors>
    <author/>
  </authors>
  <commentList>
    <comment ref="C1" authorId="0" shapeId="0">
      <text>
        <r>
          <rPr>
            <sz val="10"/>
            <rFont val="Arial"/>
            <family val="2"/>
            <charset val="1"/>
          </rPr>
          <t>Assumption relevant when the GER of mining the mineral cannot be derived directly from a study – i.e. an additional assumption is needed</t>
        </r>
      </text>
    </comment>
    <comment ref="D1" authorId="0" shapeId="0">
      <text>
        <r>
          <rPr>
            <sz val="10"/>
            <rFont val="Arial"/>
            <family val="2"/>
            <charset val="1"/>
          </rPr>
          <t>The value is estimated from, because in most cases, the GER for mining activities is not directly reported, but needs to be derived from e.g. a bar graph showing the breakdown in terms of metallurgical versus mining processes</t>
        </r>
      </text>
    </comment>
    <comment ref="H1" authorId="0" shapeId="0">
      <text>
        <r>
          <rPr>
            <sz val="10"/>
            <rFont val="Arial"/>
            <family val="2"/>
            <charset val="1"/>
          </rPr>
          <t>Assumption relevant when the recycling rate of the mineral cannot be derived directly from a study – i.e. an additional assumption is needed</t>
        </r>
      </text>
    </comment>
  </commentList>
</comments>
</file>

<file path=xl/sharedStrings.xml><?xml version="1.0" encoding="utf-8"?>
<sst xmlns="http://schemas.openxmlformats.org/spreadsheetml/2006/main" count="288" uniqueCount="121">
  <si>
    <t>Mineral</t>
  </si>
  <si>
    <t>GER (GJ/ton)</t>
  </si>
  <si>
    <t>Assumption for GER (if relevant)</t>
  </si>
  <si>
    <t>Estimation of GER from</t>
  </si>
  <si>
    <r>
      <rPr>
        <b/>
        <sz val="11"/>
        <rFont val="Arial"/>
        <family val="2"/>
        <charset val="1"/>
      </rPr>
      <t>Historical (final) energy intensity f</t>
    </r>
    <r>
      <rPr>
        <b/>
        <vertAlign val="subscript"/>
        <sz val="11"/>
        <rFont val="Arial"/>
        <family val="2"/>
        <charset val="1"/>
      </rPr>
      <t>m</t>
    </r>
    <r>
      <rPr>
        <b/>
        <sz val="11"/>
        <rFont val="Arial"/>
        <family val="2"/>
        <charset val="1"/>
      </rPr>
      <t xml:space="preserve"> (GJ/ton)</t>
    </r>
  </si>
  <si>
    <t>Historical recycling rate</t>
  </si>
  <si>
    <t>Source initial recycling rate</t>
  </si>
  <si>
    <t>Assumption for recycling rate (if relevant)</t>
  </si>
  <si>
    <r>
      <rPr>
        <b/>
        <sz val="11"/>
        <rFont val="Arial"/>
        <family val="2"/>
        <charset val="1"/>
      </rPr>
      <t>Share of f</t>
    </r>
    <r>
      <rPr>
        <b/>
        <vertAlign val="subscript"/>
        <sz val="11"/>
        <rFont val="Arial"/>
        <family val="2"/>
        <charset val="1"/>
      </rPr>
      <t>m</t>
    </r>
    <r>
      <rPr>
        <b/>
        <sz val="11"/>
        <rFont val="Arial"/>
        <family val="2"/>
        <charset val="1"/>
      </rPr>
      <t xml:space="preserve"> for standard deviation</t>
    </r>
  </si>
  <si>
    <r>
      <rPr>
        <b/>
        <sz val="11"/>
        <rFont val="Arial"/>
        <family val="2"/>
        <charset val="1"/>
      </rPr>
      <t>Standard deviation for f</t>
    </r>
    <r>
      <rPr>
        <b/>
        <vertAlign val="subscript"/>
        <sz val="11"/>
        <rFont val="Arial"/>
        <family val="2"/>
        <charset val="1"/>
      </rPr>
      <t>m</t>
    </r>
  </si>
  <si>
    <t>Affected by mineral depletion?</t>
  </si>
  <si>
    <t>Aluminium</t>
  </si>
  <si>
    <t>[1]</t>
  </si>
  <si>
    <t>[3]</t>
  </si>
  <si>
    <t>No</t>
  </si>
  <si>
    <t>Antimony</t>
  </si>
  <si>
    <t>[2]</t>
  </si>
  <si>
    <t>Yes</t>
  </si>
  <si>
    <t>Arsenic</t>
  </si>
  <si>
    <t>Asbestos</t>
  </si>
  <si>
    <t>Assuming same value as phosphate rock</t>
  </si>
  <si>
    <t>[4], industrial minerals</t>
  </si>
  <si>
    <t>Barite (accounts for baryum)</t>
  </si>
  <si>
    <t>[2] uses baryum as functional unit, using atomic masses we use 1.69 as baryum to barite coefficient.</t>
  </si>
  <si>
    <t>Beryllium</t>
  </si>
  <si>
    <t>Assuming 30% of GER for mining as no breakdown in [2].</t>
  </si>
  <si>
    <t>Bismuth</t>
  </si>
  <si>
    <t>Boron</t>
  </si>
  <si>
    <t>Cadmium</t>
  </si>
  <si>
    <t>Chromium</t>
  </si>
  <si>
    <t>Weighted average of the different sources of primary chromium production following [2].</t>
  </si>
  <si>
    <t>Clays</t>
  </si>
  <si>
    <t>Assuming same value as sand and gravel</t>
  </si>
  <si>
    <t>[4], construction minerals</t>
  </si>
  <si>
    <t>Cobalt</t>
  </si>
  <si>
    <t>Copper</t>
  </si>
  <si>
    <t>Using the mean of the pyrometallurgical and hydrometallurgical routes.</t>
  </si>
  <si>
    <t>Diatomite</t>
  </si>
  <si>
    <t>Assuming same value as sand and gravel as it is a type of sedimentary rock.</t>
  </si>
  <si>
    <t>Feldspar</t>
  </si>
  <si>
    <t>Fluorspar</t>
  </si>
  <si>
    <t>Gallium</t>
  </si>
  <si>
    <t>Assuming same value as Germanium as both can be by-products of zinc mining.</t>
  </si>
  <si>
    <t>Germanium</t>
  </si>
  <si>
    <t>Gold</t>
  </si>
  <si>
    <t>Weighted average according to [9], with 10% of gold coming from refractory ores and 90% from non-refractory ores.</t>
  </si>
  <si>
    <t>[9]</t>
  </si>
  <si>
    <t>Graphite</t>
  </si>
  <si>
    <t>[5]</t>
  </si>
  <si>
    <t>Gypsum</t>
  </si>
  <si>
    <t>Indium</t>
  </si>
  <si>
    <t>Iron ore</t>
  </si>
  <si>
    <t>Kyanite</t>
  </si>
  <si>
    <t>Lead</t>
  </si>
  <si>
    <t>Limestone</t>
  </si>
  <si>
    <t>Lithium</t>
  </si>
  <si>
    <t>Magnesium</t>
  </si>
  <si>
    <t>Use the value reported for Magnesia mining which is an important route for producing Mg(s).</t>
  </si>
  <si>
    <t>Manganese</t>
  </si>
  <si>
    <t>Using the weighted average of the share of different primary production routes for manganese supply according to [2].</t>
  </si>
  <si>
    <t>Mercury</t>
  </si>
  <si>
    <t>Molybdenum</t>
  </si>
  <si>
    <t>Nickel</t>
  </si>
  <si>
    <t>Using the weighted shares of primary nickel production following [9]; 40% from laterite ores (hydrometallurgy) and 60% from sulfide ores (pyrometallurgy).</t>
  </si>
  <si>
    <t>Niobium</t>
  </si>
  <si>
    <t>Perlite</t>
  </si>
  <si>
    <t>Assuming same value as sand and gravel as it is some type of volcanic rock</t>
  </si>
  <si>
    <t>Phosphate rock</t>
  </si>
  <si>
    <t>Assuming a negligible recycling rate as phosphate rock is mostly used for fertilizers and used in a dissipative way.</t>
  </si>
  <si>
    <t>Platinum group metals</t>
  </si>
  <si>
    <t>[6]</t>
  </si>
  <si>
    <t>Low value for platinum and palladium as ruthenium, osmium and iridium are bringing values down (but small quantities produced)</t>
  </si>
  <si>
    <t>Potash</t>
  </si>
  <si>
    <t>Assuming a negligible recycling rate as potash is mostly used in dissipative forms as a fertilizer.</t>
  </si>
  <si>
    <t>Pumice and Pumicite</t>
  </si>
  <si>
    <t>Assuming same value as sand and gravel as they are some type of volcanic rock</t>
  </si>
  <si>
    <t>Rare Earth Elements</t>
  </si>
  <si>
    <t>Using the weighted shares of each REE in the supply of REEs.</t>
  </si>
  <si>
    <t>Rhenium</t>
  </si>
  <si>
    <t>Salt</t>
  </si>
  <si>
    <t>[7]</t>
  </si>
  <si>
    <t>Assuming a negligible recycling rate as salt is mostly used in dissipative forms.</t>
  </si>
  <si>
    <t>Sand and Gravel</t>
  </si>
  <si>
    <t>Use of the value reported for aggregates.</t>
  </si>
  <si>
    <t>[8]</t>
  </si>
  <si>
    <t>Selenium</t>
  </si>
  <si>
    <t>Silicon</t>
  </si>
  <si>
    <t>Determined from the value for sand and gravel, considering that the chemical formula of silicon is SiO2.</t>
  </si>
  <si>
    <t>Silver</t>
  </si>
  <si>
    <t>Using weighted shares of primary silver supply following [2].</t>
  </si>
  <si>
    <t>Soda ash</t>
  </si>
  <si>
    <t>Assuming same value as salt</t>
  </si>
  <si>
    <t>Sodium sulfate</t>
  </si>
  <si>
    <t>Strontium</t>
  </si>
  <si>
    <t>Talc and Pyrophyllite</t>
  </si>
  <si>
    <t>Tantalum</t>
  </si>
  <si>
    <t>Tin</t>
  </si>
  <si>
    <t>Titanium mineral concentrates</t>
  </si>
  <si>
    <t>Assuming that titanium mineral concentrate contains 60% of TiO2, and using the weighted shares for TiO2 primary production as provided by [2].</t>
  </si>
  <si>
    <t>Assuming a negligible recycling rate because titanium is mostly used as TiO2 in dissipative forms like pigments.</t>
  </si>
  <si>
    <t>Tungsten/Wolfram</t>
  </si>
  <si>
    <t>Uranium</t>
  </si>
  <si>
    <t>Assuming a negligible recycling rate as uranium is mostly used by the nuclear industry, with no possible recycling.</t>
  </si>
  <si>
    <t>Vanadium</t>
  </si>
  <si>
    <t>Vermiculite</t>
  </si>
  <si>
    <t>Wollastonite</t>
  </si>
  <si>
    <t>Zinc</t>
  </si>
  <si>
    <t>Mean of the two production routes described by [9].</t>
  </si>
  <si>
    <t>Zirconium</t>
  </si>
  <si>
    <t>We correct slightly the value provided by [2], where the GER was split between zirconium and hafnium (co-products). Because hafnium is not captured in this study, we ascribe 100% of the GER to zirconium mining.</t>
  </si>
  <si>
    <t>REFERENCES</t>
  </si>
  <si>
    <t>[4]</t>
  </si>
  <si>
    <t>Terry Norgate and Sharif Jahanshahi. Reducing the greenhouse gas footprint of primary metal production: Where should the focus be? Minerals Engineering, 24(14):1563–1570, November 2011.  ISSN 08926875. dx.doi.org/10.1016/j.mineng.2011.08.007</t>
  </si>
  <si>
    <t>Philip Nuss and Matthew J. Eckelman. Life Cycle Assessment of Metals: A Scientific Synthesis. PloS ONE, 9(7): e101298, July 2014. ISSN 1932-6203. dx.doi.org/10.1371/journal.pone.0101298</t>
  </si>
  <si>
    <t>T. E Graedel, Julian Allwood, Jean-Pierre Birat, Matthias Buchert, Christian Hagelüken, Barbara K Reck, Scott F Sibley, Guido Sonnemann, United Nations Environment Programme, and Working Group on the Global Metal Flows. Recycling rates of metals: a status report. International Resource Panel, United Nations Environmental Program, 2011. ISBN 978-92-807-3161-3. https://wedocs.unep.org/bitstream/handle/20.500.11822/8702/Recycling_Metals.pdf</t>
  </si>
  <si>
    <t>Willi Haas, Fridolin Krausmann, Dominik Wiedenhofer, and Markus Heinz. How Circular is the Global Economy?: An Assessment of Material Flows, Waste Production, and Recycling in the European Union and the World in 2005: How Circular is the Global Economy? Journal of Industrial Ecology, 19(5):765–777, October 2015. ISSN 10881980. dx.doi.org/10.1111/jiec.12244</t>
  </si>
  <si>
    <t>Guiomar Calvo, Alicia Valero, and Antonio Valero. Thermodynamic Approach to Evaluate the Criticality of Raw Materials and Its Application through a Material Flow Analysis in Europe: Evaluation of Critical Raw Materials  Using Rarity. Journal of Industrial Ecology, 22(4):839–852, August 2018. ISSN 10881980. dx.doi.org/10.1111/jiec.12624</t>
  </si>
  <si>
    <t>Gavin M. Mudd. “Sustainability Reporting and the Platinum Group Metals: A Global Mining Industry Leader?” Platinum Metals Review 56.1. 2012. 
doi: dx.doi.org/10.1595/147106711X614713</t>
  </si>
  <si>
    <t>Rankin W. John. “Minerals, metals and sustainability: meeting future material needs.” CSIRO publishing, 2011.</t>
  </si>
  <si>
    <t>Geoff Hammond and Jones Craig. Inventory of Carbon and Energy (ICE) version 2.0. Technical report, University of Bath, 2011.</t>
  </si>
  <si>
    <t>Terry Norgate and Nawshad Haque. Using life cycle assessment to evaluate some environmental impacts of gold production. Journal of Cleaner Production, 29-30:53–63, July 2012. ISSN 09596526. dx.doi.org/10.1016/j.jclepro.2012.01.042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</si>
</sst>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vertAlign val="subscript"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E8F2A1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7" fillId="0" borderId="0" applyBorder="0" applyProtection="0"/>
    <xf numFmtId="0" fontId="17" fillId="0" borderId="0" applyBorder="0" applyProtection="0"/>
    <xf numFmtId="0" fontId="3" fillId="0" borderId="0" applyBorder="0" applyProtection="0"/>
    <xf numFmtId="0" fontId="13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9" borderId="0" xfId="0" applyFont="1" applyFill="1" applyAlignment="1">
      <alignment vertical="center" wrapText="1"/>
    </xf>
    <xf numFmtId="0" fontId="14" fillId="9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64" fontId="13" fillId="0" borderId="0" xfId="0" applyNumberFormat="1" applyFont="1"/>
    <xf numFmtId="164" fontId="0" fillId="0" borderId="0" xfId="0" applyNumberFormat="1"/>
    <xf numFmtId="0" fontId="13" fillId="0" borderId="0" xfId="18" applyFont="1"/>
    <xf numFmtId="2" fontId="0" fillId="0" borderId="0" xfId="0" applyNumberFormat="1"/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</cellXfs>
  <cellStyles count="19">
    <cellStyle name="Accent 1 17" xfId="1"/>
    <cellStyle name="Accent 16" xfId="2"/>
    <cellStyle name="Accent 2 18" xfId="3"/>
    <cellStyle name="Accent 3 19" xfId="4"/>
    <cellStyle name="Bad 13" xfId="5"/>
    <cellStyle name="Error 15" xfId="6"/>
    <cellStyle name="Footnote 8" xfId="7"/>
    <cellStyle name="Good 11" xfId="8"/>
    <cellStyle name="Heading 1 4" xfId="9"/>
    <cellStyle name="Heading 2 5" xfId="10"/>
    <cellStyle name="Heading 3" xfId="11"/>
    <cellStyle name="Hyperlink 9" xfId="12"/>
    <cellStyle name="Neutral 12" xfId="13"/>
    <cellStyle name="Normal" xfId="0" builtinId="0"/>
    <cellStyle name="Note 7" xfId="14"/>
    <cellStyle name="Status 10" xfId="15"/>
    <cellStyle name="Text 6" xfId="16"/>
    <cellStyle name="Warning 14" xfId="17"/>
    <cellStyle name="Warning Text 2" xfId="1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1095375</xdr:colOff>
      <xdr:row>29</xdr:row>
      <xdr:rowOff>28575</xdr:rowOff>
    </xdr:to>
    <xdr:sp macro="" textlink="">
      <xdr:nvSpPr>
        <xdr:cNvPr id="10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1095375</xdr:colOff>
      <xdr:row>29</xdr:row>
      <xdr:rowOff>28575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1095375</xdr:colOff>
      <xdr:row>29</xdr:row>
      <xdr:rowOff>28575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73"/>
  <sheetViews>
    <sheetView tabSelected="1" topLeftCell="A59" zoomScaleNormal="100" workbookViewId="0">
      <selection activeCell="B72" sqref="B72:G72"/>
    </sheetView>
  </sheetViews>
  <sheetFormatPr defaultRowHeight="12.75" x14ac:dyDescent="0.2"/>
  <cols>
    <col min="1" max="1" width="17.5703125" style="1" customWidth="1"/>
    <col min="2" max="2" width="22.7109375" style="1" customWidth="1"/>
    <col min="3" max="3" width="30.7109375" style="2" customWidth="1"/>
    <col min="4" max="4" width="16.42578125" style="1" customWidth="1"/>
    <col min="5" max="5" width="20.7109375" customWidth="1"/>
    <col min="6" max="6" width="18.28515625" customWidth="1"/>
    <col min="7" max="7" width="22.85546875" customWidth="1"/>
    <col min="8" max="8" width="27" style="3" customWidth="1"/>
    <col min="9" max="9" width="27" customWidth="1"/>
    <col min="10" max="10" width="19.42578125" customWidth="1"/>
    <col min="11" max="11" width="24.85546875" customWidth="1"/>
    <col min="12" max="1025" width="11.5703125"/>
  </cols>
  <sheetData>
    <row r="1" spans="1:1024" s="6" customFormat="1" ht="46.5" x14ac:dyDescent="0.2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AME1"/>
      <c r="AMF1"/>
      <c r="AMG1"/>
      <c r="AMH1"/>
      <c r="AMI1"/>
      <c r="AMJ1"/>
    </row>
    <row r="2" spans="1:1024" x14ac:dyDescent="0.2">
      <c r="A2" s="1" t="s">
        <v>11</v>
      </c>
      <c r="B2" s="1">
        <v>31</v>
      </c>
      <c r="D2" s="1" t="s">
        <v>12</v>
      </c>
      <c r="E2" s="7">
        <f t="shared" ref="E2:E33" si="0">B2*0.58</f>
        <v>17.98</v>
      </c>
      <c r="F2">
        <v>0.35</v>
      </c>
      <c r="G2" t="s">
        <v>13</v>
      </c>
      <c r="I2">
        <v>0.15</v>
      </c>
      <c r="J2" s="8">
        <f t="shared" ref="J2:J33" si="1">E2*I2</f>
        <v>2.6970000000000001</v>
      </c>
      <c r="K2" s="9" t="s">
        <v>14</v>
      </c>
    </row>
    <row r="3" spans="1:1024" x14ac:dyDescent="0.2">
      <c r="A3" s="1" t="s">
        <v>15</v>
      </c>
      <c r="B3" s="1">
        <v>123</v>
      </c>
      <c r="D3" s="1" t="s">
        <v>16</v>
      </c>
      <c r="E3" s="7">
        <f t="shared" si="0"/>
        <v>71.339999999999989</v>
      </c>
      <c r="F3">
        <v>0.17499999999999999</v>
      </c>
      <c r="G3" t="s">
        <v>13</v>
      </c>
      <c r="I3">
        <v>0.3</v>
      </c>
      <c r="J3" s="8">
        <f t="shared" si="1"/>
        <v>21.401999999999997</v>
      </c>
      <c r="K3" s="9" t="s">
        <v>17</v>
      </c>
    </row>
    <row r="4" spans="1:1024" x14ac:dyDescent="0.2">
      <c r="A4" s="1" t="s">
        <v>18</v>
      </c>
      <c r="B4" s="1">
        <v>2.2000000000000002</v>
      </c>
      <c r="D4" s="1" t="s">
        <v>16</v>
      </c>
      <c r="E4" s="7">
        <f t="shared" si="0"/>
        <v>1.276</v>
      </c>
      <c r="F4">
        <v>0</v>
      </c>
      <c r="G4" t="s">
        <v>13</v>
      </c>
      <c r="I4">
        <v>0.3</v>
      </c>
      <c r="J4" s="8">
        <f t="shared" si="1"/>
        <v>0.38279999999999997</v>
      </c>
      <c r="K4" s="9" t="s">
        <v>17</v>
      </c>
    </row>
    <row r="5" spans="1:1024" ht="25.5" x14ac:dyDescent="0.2">
      <c r="A5" s="1" t="s">
        <v>19</v>
      </c>
      <c r="B5" s="1">
        <v>0.3</v>
      </c>
      <c r="C5" s="2" t="s">
        <v>20</v>
      </c>
      <c r="E5" s="7">
        <f t="shared" si="0"/>
        <v>0.17399999999999999</v>
      </c>
      <c r="F5">
        <v>3.5299999999999998E-2</v>
      </c>
      <c r="G5" t="s">
        <v>21</v>
      </c>
      <c r="I5">
        <v>0.3</v>
      </c>
      <c r="J5" s="8">
        <f t="shared" si="1"/>
        <v>5.2199999999999996E-2</v>
      </c>
      <c r="K5" s="9" t="s">
        <v>14</v>
      </c>
    </row>
    <row r="6" spans="1:1024" ht="38.25" x14ac:dyDescent="0.2">
      <c r="A6" s="1" t="s">
        <v>22</v>
      </c>
      <c r="B6" s="1">
        <v>2.4</v>
      </c>
      <c r="C6" s="2" t="s">
        <v>23</v>
      </c>
      <c r="D6" s="1" t="s">
        <v>16</v>
      </c>
      <c r="E6" s="7">
        <f t="shared" si="0"/>
        <v>1.3919999999999999</v>
      </c>
      <c r="F6">
        <v>0</v>
      </c>
      <c r="G6" t="s">
        <v>13</v>
      </c>
      <c r="I6">
        <v>0.3</v>
      </c>
      <c r="J6" s="8">
        <f t="shared" si="1"/>
        <v>0.41759999999999997</v>
      </c>
      <c r="K6" s="9" t="s">
        <v>14</v>
      </c>
    </row>
    <row r="7" spans="1:1024" ht="25.5" x14ac:dyDescent="0.2">
      <c r="A7" s="1" t="s">
        <v>24</v>
      </c>
      <c r="B7" s="1">
        <v>516</v>
      </c>
      <c r="C7" s="2" t="s">
        <v>25</v>
      </c>
      <c r="D7" s="1" t="s">
        <v>16</v>
      </c>
      <c r="E7" s="7">
        <f t="shared" si="0"/>
        <v>299.27999999999997</v>
      </c>
      <c r="F7">
        <v>0.17499999999999999</v>
      </c>
      <c r="G7" t="s">
        <v>13</v>
      </c>
      <c r="I7">
        <v>0.3</v>
      </c>
      <c r="J7" s="8">
        <f t="shared" si="1"/>
        <v>89.783999999999992</v>
      </c>
      <c r="K7" s="9" t="s">
        <v>17</v>
      </c>
    </row>
    <row r="8" spans="1:1024" x14ac:dyDescent="0.2">
      <c r="A8" s="1" t="s">
        <v>26</v>
      </c>
      <c r="B8" s="1">
        <v>38.299999999999997</v>
      </c>
      <c r="D8" s="1" t="s">
        <v>16</v>
      </c>
      <c r="E8" s="7">
        <f t="shared" si="0"/>
        <v>22.213999999999995</v>
      </c>
      <c r="F8">
        <v>0</v>
      </c>
      <c r="G8" t="s">
        <v>13</v>
      </c>
      <c r="I8">
        <v>0.3</v>
      </c>
      <c r="J8" s="8">
        <f t="shared" si="1"/>
        <v>6.6641999999999983</v>
      </c>
      <c r="K8" s="9" t="s">
        <v>17</v>
      </c>
    </row>
    <row r="9" spans="1:1024" ht="25.5" x14ac:dyDescent="0.2">
      <c r="A9" s="1" t="s">
        <v>27</v>
      </c>
      <c r="B9" s="1">
        <v>8.1999999999999993</v>
      </c>
      <c r="C9" s="2" t="s">
        <v>25</v>
      </c>
      <c r="D9" s="1" t="s">
        <v>16</v>
      </c>
      <c r="E9" s="7">
        <f t="shared" si="0"/>
        <v>4.7559999999999993</v>
      </c>
      <c r="F9">
        <v>0</v>
      </c>
      <c r="G9" t="s">
        <v>13</v>
      </c>
      <c r="I9">
        <v>0.3</v>
      </c>
      <c r="J9" s="8">
        <f t="shared" si="1"/>
        <v>1.4267999999999998</v>
      </c>
      <c r="K9" s="9" t="s">
        <v>17</v>
      </c>
    </row>
    <row r="10" spans="1:1024" ht="25.5" x14ac:dyDescent="0.2">
      <c r="A10" s="1" t="s">
        <v>28</v>
      </c>
      <c r="B10" s="1">
        <v>16</v>
      </c>
      <c r="C10" s="2" t="s">
        <v>25</v>
      </c>
      <c r="D10" s="1" t="s">
        <v>16</v>
      </c>
      <c r="E10" s="7">
        <f t="shared" si="0"/>
        <v>9.2799999999999994</v>
      </c>
      <c r="F10">
        <v>0.15</v>
      </c>
      <c r="G10" t="s">
        <v>13</v>
      </c>
      <c r="I10">
        <v>0.3</v>
      </c>
      <c r="J10" s="8">
        <f t="shared" si="1"/>
        <v>2.7839999999999998</v>
      </c>
      <c r="K10" s="9" t="s">
        <v>17</v>
      </c>
    </row>
    <row r="11" spans="1:1024" ht="38.25" x14ac:dyDescent="0.2">
      <c r="A11" s="1" t="s">
        <v>29</v>
      </c>
      <c r="B11" s="1">
        <v>5.4</v>
      </c>
      <c r="C11" s="2" t="s">
        <v>30</v>
      </c>
      <c r="D11" s="1" t="s">
        <v>16</v>
      </c>
      <c r="E11" s="7">
        <f t="shared" si="0"/>
        <v>3.1320000000000001</v>
      </c>
      <c r="F11">
        <v>0.19</v>
      </c>
      <c r="G11" t="s">
        <v>13</v>
      </c>
      <c r="I11">
        <v>0.3</v>
      </c>
      <c r="J11" s="8">
        <f t="shared" si="1"/>
        <v>0.93959999999999999</v>
      </c>
      <c r="K11" s="9" t="s">
        <v>14</v>
      </c>
    </row>
    <row r="12" spans="1:1024" ht="25.5" x14ac:dyDescent="0.2">
      <c r="A12" s="1" t="s">
        <v>31</v>
      </c>
      <c r="B12" s="1">
        <v>0.1</v>
      </c>
      <c r="C12" s="2" t="s">
        <v>32</v>
      </c>
      <c r="E12" s="7">
        <f t="shared" si="0"/>
        <v>5.7999999999999996E-2</v>
      </c>
      <c r="F12">
        <v>0.1091</v>
      </c>
      <c r="G12" t="s">
        <v>33</v>
      </c>
      <c r="I12">
        <v>0.3</v>
      </c>
      <c r="J12" s="10">
        <f t="shared" si="1"/>
        <v>1.7399999999999999E-2</v>
      </c>
      <c r="K12" s="9" t="s">
        <v>14</v>
      </c>
    </row>
    <row r="13" spans="1:1024" ht="25.5" x14ac:dyDescent="0.2">
      <c r="A13" s="1" t="s">
        <v>34</v>
      </c>
      <c r="B13" s="1">
        <v>38</v>
      </c>
      <c r="C13" s="2" t="s">
        <v>25</v>
      </c>
      <c r="D13" s="1" t="s">
        <v>16</v>
      </c>
      <c r="E13" s="7">
        <f t="shared" si="0"/>
        <v>22.04</v>
      </c>
      <c r="F13">
        <v>0.32</v>
      </c>
      <c r="G13" t="s">
        <v>13</v>
      </c>
      <c r="I13">
        <v>0.3</v>
      </c>
      <c r="J13" s="8">
        <f t="shared" si="1"/>
        <v>6.6119999999999992</v>
      </c>
      <c r="K13" s="9" t="s">
        <v>17</v>
      </c>
    </row>
    <row r="14" spans="1:1024" ht="38.25" x14ac:dyDescent="0.2">
      <c r="A14" s="11" t="s">
        <v>35</v>
      </c>
      <c r="B14" s="1">
        <v>53</v>
      </c>
      <c r="C14" s="2" t="s">
        <v>36</v>
      </c>
      <c r="D14" s="1" t="s">
        <v>12</v>
      </c>
      <c r="E14" s="7">
        <f t="shared" si="0"/>
        <v>30.74</v>
      </c>
      <c r="F14">
        <v>0.28499999999999998</v>
      </c>
      <c r="G14" t="s">
        <v>13</v>
      </c>
      <c r="I14">
        <v>0.3</v>
      </c>
      <c r="J14" s="8">
        <f t="shared" si="1"/>
        <v>9.2219999999999995</v>
      </c>
      <c r="K14" s="9" t="s">
        <v>17</v>
      </c>
    </row>
    <row r="15" spans="1:1024" ht="38.25" x14ac:dyDescent="0.2">
      <c r="A15" s="11" t="s">
        <v>37</v>
      </c>
      <c r="B15" s="1">
        <v>0.1</v>
      </c>
      <c r="C15" s="2" t="s">
        <v>38</v>
      </c>
      <c r="E15" s="7">
        <f t="shared" si="0"/>
        <v>5.7999999999999996E-2</v>
      </c>
      <c r="F15">
        <v>3.5299999999999998E-2</v>
      </c>
      <c r="G15" t="s">
        <v>21</v>
      </c>
      <c r="I15">
        <v>0.3</v>
      </c>
      <c r="J15" s="10">
        <f t="shared" si="1"/>
        <v>1.7399999999999999E-2</v>
      </c>
      <c r="K15" s="9" t="s">
        <v>14</v>
      </c>
    </row>
    <row r="16" spans="1:1024" ht="25.5" x14ac:dyDescent="0.2">
      <c r="A16" s="11" t="s">
        <v>39</v>
      </c>
      <c r="B16" s="1">
        <v>0.3</v>
      </c>
      <c r="C16" s="2" t="s">
        <v>20</v>
      </c>
      <c r="E16" s="7">
        <f t="shared" si="0"/>
        <v>0.17399999999999999</v>
      </c>
      <c r="F16">
        <v>3.5299999999999998E-2</v>
      </c>
      <c r="G16" t="s">
        <v>21</v>
      </c>
      <c r="I16">
        <v>0.3</v>
      </c>
      <c r="J16" s="8">
        <f t="shared" si="1"/>
        <v>5.2199999999999996E-2</v>
      </c>
      <c r="K16" s="9" t="s">
        <v>14</v>
      </c>
    </row>
    <row r="17" spans="1:11" ht="25.5" x14ac:dyDescent="0.2">
      <c r="A17" s="11" t="s">
        <v>40</v>
      </c>
      <c r="B17" s="1">
        <v>0.3</v>
      </c>
      <c r="C17" s="2" t="s">
        <v>20</v>
      </c>
      <c r="E17" s="7">
        <f t="shared" si="0"/>
        <v>0.17399999999999999</v>
      </c>
      <c r="F17">
        <v>3.5299999999999998E-2</v>
      </c>
      <c r="G17" t="s">
        <v>21</v>
      </c>
      <c r="I17">
        <v>0.3</v>
      </c>
      <c r="J17" s="8">
        <f t="shared" si="1"/>
        <v>5.2199999999999996E-2</v>
      </c>
      <c r="K17" s="9" t="s">
        <v>14</v>
      </c>
    </row>
    <row r="18" spans="1:11" ht="38.25" x14ac:dyDescent="0.2">
      <c r="A18" s="1" t="s">
        <v>41</v>
      </c>
      <c r="B18" s="1">
        <v>400</v>
      </c>
      <c r="C18" s="2" t="s">
        <v>42</v>
      </c>
      <c r="E18" s="7">
        <f t="shared" si="0"/>
        <v>231.99999999999997</v>
      </c>
      <c r="F18">
        <v>0.375</v>
      </c>
      <c r="G18" t="s">
        <v>13</v>
      </c>
      <c r="I18">
        <v>0.3</v>
      </c>
      <c r="J18" s="8">
        <f t="shared" si="1"/>
        <v>69.599999999999994</v>
      </c>
      <c r="K18" s="9" t="s">
        <v>14</v>
      </c>
    </row>
    <row r="19" spans="1:11" x14ac:dyDescent="0.2">
      <c r="A19" s="1" t="s">
        <v>43</v>
      </c>
      <c r="B19" s="1">
        <v>400</v>
      </c>
      <c r="D19" s="1" t="s">
        <v>16</v>
      </c>
      <c r="E19" s="7">
        <f t="shared" si="0"/>
        <v>231.99999999999997</v>
      </c>
      <c r="F19">
        <v>0.42499999999999999</v>
      </c>
      <c r="G19" t="s">
        <v>13</v>
      </c>
      <c r="I19">
        <v>0.15</v>
      </c>
      <c r="J19" s="8">
        <f t="shared" si="1"/>
        <v>34.799999999999997</v>
      </c>
      <c r="K19" s="9" t="s">
        <v>17</v>
      </c>
    </row>
    <row r="20" spans="1:11" ht="51" x14ac:dyDescent="0.2">
      <c r="A20" s="1" t="s">
        <v>44</v>
      </c>
      <c r="B20" s="1">
        <v>135494</v>
      </c>
      <c r="C20" s="2" t="s">
        <v>45</v>
      </c>
      <c r="D20" s="1" t="s">
        <v>46</v>
      </c>
      <c r="E20" s="7">
        <f t="shared" si="0"/>
        <v>78586.51999999999</v>
      </c>
      <c r="F20">
        <v>0.3</v>
      </c>
      <c r="G20" t="s">
        <v>13</v>
      </c>
      <c r="I20">
        <v>0.15</v>
      </c>
      <c r="J20" s="8">
        <f t="shared" si="1"/>
        <v>11787.977999999997</v>
      </c>
      <c r="K20" s="9" t="s">
        <v>17</v>
      </c>
    </row>
    <row r="21" spans="1:11" x14ac:dyDescent="0.2">
      <c r="A21" s="1" t="s">
        <v>47</v>
      </c>
      <c r="B21" s="1">
        <v>1.1000000000000001</v>
      </c>
      <c r="D21" s="1" t="s">
        <v>48</v>
      </c>
      <c r="E21" s="7">
        <f t="shared" si="0"/>
        <v>0.63800000000000001</v>
      </c>
      <c r="F21">
        <v>3.5299999999999998E-2</v>
      </c>
      <c r="G21" t="s">
        <v>21</v>
      </c>
      <c r="I21">
        <v>0.3</v>
      </c>
      <c r="J21" s="8">
        <f t="shared" si="1"/>
        <v>0.19139999999999999</v>
      </c>
      <c r="K21" s="9" t="s">
        <v>17</v>
      </c>
    </row>
    <row r="22" spans="1:11" ht="25.5" x14ac:dyDescent="0.2">
      <c r="A22" s="1" t="s">
        <v>49</v>
      </c>
      <c r="B22" s="1">
        <v>0.1</v>
      </c>
      <c r="C22" s="2" t="s">
        <v>32</v>
      </c>
      <c r="E22" s="7">
        <f t="shared" si="0"/>
        <v>5.7999999999999996E-2</v>
      </c>
      <c r="F22">
        <v>3.5299999999999998E-2</v>
      </c>
      <c r="G22" t="s">
        <v>21</v>
      </c>
      <c r="I22">
        <v>0.3</v>
      </c>
      <c r="J22" s="10">
        <f t="shared" si="1"/>
        <v>1.7399999999999999E-2</v>
      </c>
      <c r="K22" s="9" t="s">
        <v>14</v>
      </c>
    </row>
    <row r="23" spans="1:11" x14ac:dyDescent="0.2">
      <c r="A23" s="1" t="s">
        <v>50</v>
      </c>
      <c r="B23" s="1">
        <v>238</v>
      </c>
      <c r="D23" s="1" t="s">
        <v>16</v>
      </c>
      <c r="E23" s="7">
        <f t="shared" si="0"/>
        <v>138.04</v>
      </c>
      <c r="F23">
        <v>0</v>
      </c>
      <c r="G23" t="s">
        <v>13</v>
      </c>
      <c r="I23">
        <v>0.3</v>
      </c>
      <c r="J23" s="8">
        <f t="shared" si="1"/>
        <v>41.411999999999999</v>
      </c>
      <c r="K23" s="9" t="s">
        <v>17</v>
      </c>
    </row>
    <row r="24" spans="1:11" x14ac:dyDescent="0.2">
      <c r="A24" s="1" t="s">
        <v>51</v>
      </c>
      <c r="B24" s="1">
        <v>0.7</v>
      </c>
      <c r="D24" s="1" t="s">
        <v>48</v>
      </c>
      <c r="E24" s="7">
        <f t="shared" si="0"/>
        <v>0.40599999999999997</v>
      </c>
      <c r="F24">
        <v>0.4</v>
      </c>
      <c r="G24" t="s">
        <v>13</v>
      </c>
      <c r="I24">
        <v>0.15</v>
      </c>
      <c r="J24" s="8">
        <f t="shared" si="1"/>
        <v>6.0899999999999996E-2</v>
      </c>
      <c r="K24" s="9" t="s">
        <v>14</v>
      </c>
    </row>
    <row r="25" spans="1:11" ht="25.5" x14ac:dyDescent="0.2">
      <c r="A25" s="1" t="s">
        <v>52</v>
      </c>
      <c r="B25" s="1">
        <v>0.3</v>
      </c>
      <c r="C25" s="2" t="s">
        <v>20</v>
      </c>
      <c r="E25" s="7">
        <f t="shared" si="0"/>
        <v>0.17399999999999999</v>
      </c>
      <c r="F25">
        <v>3.5299999999999998E-2</v>
      </c>
      <c r="G25" t="s">
        <v>21</v>
      </c>
      <c r="I25">
        <v>0.3</v>
      </c>
      <c r="J25" s="8">
        <f t="shared" si="1"/>
        <v>5.2199999999999996E-2</v>
      </c>
      <c r="K25" s="9" t="s">
        <v>14</v>
      </c>
    </row>
    <row r="26" spans="1:11" x14ac:dyDescent="0.2">
      <c r="A26" s="1" t="s">
        <v>53</v>
      </c>
      <c r="B26" s="1">
        <v>6</v>
      </c>
      <c r="D26" s="1" t="s">
        <v>12</v>
      </c>
      <c r="E26" s="7">
        <f t="shared" si="0"/>
        <v>3.4799999999999995</v>
      </c>
      <c r="F26">
        <v>0.52500000000000002</v>
      </c>
      <c r="G26" t="s">
        <v>13</v>
      </c>
      <c r="I26">
        <v>0.15</v>
      </c>
      <c r="J26" s="8">
        <f t="shared" si="1"/>
        <v>0.52199999999999991</v>
      </c>
      <c r="K26" s="9" t="s">
        <v>17</v>
      </c>
    </row>
    <row r="27" spans="1:11" ht="25.5" x14ac:dyDescent="0.2">
      <c r="A27" s="1" t="s">
        <v>54</v>
      </c>
      <c r="B27" s="1">
        <v>0.1</v>
      </c>
      <c r="C27" s="2" t="s">
        <v>32</v>
      </c>
      <c r="E27" s="7">
        <f t="shared" si="0"/>
        <v>5.7999999999999996E-2</v>
      </c>
      <c r="F27">
        <v>0.1091</v>
      </c>
      <c r="G27" t="s">
        <v>33</v>
      </c>
      <c r="I27">
        <v>0.3</v>
      </c>
      <c r="J27" s="10">
        <f t="shared" si="1"/>
        <v>1.7399999999999999E-2</v>
      </c>
      <c r="K27" s="9" t="s">
        <v>14</v>
      </c>
    </row>
    <row r="28" spans="1:11" x14ac:dyDescent="0.2">
      <c r="A28" s="1" t="s">
        <v>55</v>
      </c>
      <c r="B28" s="1">
        <v>12.5</v>
      </c>
      <c r="D28" s="1" t="s">
        <v>48</v>
      </c>
      <c r="E28" s="7">
        <f t="shared" si="0"/>
        <v>7.2499999999999991</v>
      </c>
      <c r="F28">
        <v>0</v>
      </c>
      <c r="G28" t="s">
        <v>13</v>
      </c>
      <c r="I28">
        <v>0.3</v>
      </c>
      <c r="J28" s="8">
        <f t="shared" si="1"/>
        <v>2.1749999999999998</v>
      </c>
      <c r="K28" s="9" t="s">
        <v>17</v>
      </c>
    </row>
    <row r="29" spans="1:11" ht="51" x14ac:dyDescent="0.2">
      <c r="A29" s="1" t="s">
        <v>56</v>
      </c>
      <c r="B29" s="1">
        <v>2.8</v>
      </c>
      <c r="C29" s="2" t="s">
        <v>57</v>
      </c>
      <c r="D29" s="1" t="s">
        <v>16</v>
      </c>
      <c r="E29" s="7">
        <f t="shared" si="0"/>
        <v>1.6239999999999999</v>
      </c>
      <c r="F29">
        <v>0.33</v>
      </c>
      <c r="G29" t="s">
        <v>13</v>
      </c>
      <c r="I29">
        <v>0.3</v>
      </c>
      <c r="J29" s="8">
        <f t="shared" si="1"/>
        <v>0.48719999999999997</v>
      </c>
      <c r="K29" s="9" t="s">
        <v>14</v>
      </c>
    </row>
    <row r="30" spans="1:11" ht="51" x14ac:dyDescent="0.2">
      <c r="A30" s="1" t="s">
        <v>58</v>
      </c>
      <c r="B30" s="1">
        <v>1</v>
      </c>
      <c r="C30" s="2" t="s">
        <v>59</v>
      </c>
      <c r="D30" s="1" t="s">
        <v>16</v>
      </c>
      <c r="E30" s="7">
        <f t="shared" si="0"/>
        <v>0.57999999999999996</v>
      </c>
      <c r="F30">
        <v>0.37</v>
      </c>
      <c r="G30" t="s">
        <v>13</v>
      </c>
      <c r="I30">
        <v>0.3</v>
      </c>
      <c r="J30" s="8">
        <f t="shared" si="1"/>
        <v>0.17399999999999999</v>
      </c>
      <c r="K30" s="9" t="s">
        <v>14</v>
      </c>
    </row>
    <row r="31" spans="1:11" ht="25.5" x14ac:dyDescent="0.2">
      <c r="A31" s="1" t="s">
        <v>60</v>
      </c>
      <c r="B31" s="1">
        <v>54</v>
      </c>
      <c r="C31" s="2" t="s">
        <v>25</v>
      </c>
      <c r="D31" s="1" t="s">
        <v>16</v>
      </c>
      <c r="E31" s="7">
        <f t="shared" si="0"/>
        <v>31.319999999999997</v>
      </c>
      <c r="F31">
        <v>0.375</v>
      </c>
      <c r="G31" t="s">
        <v>13</v>
      </c>
      <c r="I31">
        <v>0.3</v>
      </c>
      <c r="J31" s="8">
        <f t="shared" si="1"/>
        <v>9.395999999999999</v>
      </c>
      <c r="K31" s="9" t="s">
        <v>17</v>
      </c>
    </row>
    <row r="32" spans="1:11" x14ac:dyDescent="0.2">
      <c r="A32" s="1" t="s">
        <v>61</v>
      </c>
      <c r="B32" s="1">
        <v>193</v>
      </c>
      <c r="D32" s="1" t="s">
        <v>16</v>
      </c>
      <c r="E32" s="7">
        <f t="shared" si="0"/>
        <v>111.94</v>
      </c>
      <c r="F32">
        <v>0.33</v>
      </c>
      <c r="G32" t="s">
        <v>13</v>
      </c>
      <c r="I32">
        <v>0.3</v>
      </c>
      <c r="J32" s="8">
        <f t="shared" si="1"/>
        <v>33.582000000000001</v>
      </c>
      <c r="K32" s="9" t="s">
        <v>17</v>
      </c>
    </row>
    <row r="33" spans="1:11" ht="63.75" x14ac:dyDescent="0.2">
      <c r="A33" s="1" t="s">
        <v>62</v>
      </c>
      <c r="B33" s="1">
        <v>33.119999999999997</v>
      </c>
      <c r="C33" s="2" t="s">
        <v>63</v>
      </c>
      <c r="D33" s="1" t="s">
        <v>46</v>
      </c>
      <c r="E33" s="7">
        <f t="shared" si="0"/>
        <v>19.209599999999998</v>
      </c>
      <c r="F33">
        <v>0.35</v>
      </c>
      <c r="G33" t="s">
        <v>13</v>
      </c>
      <c r="I33">
        <v>0.3</v>
      </c>
      <c r="J33" s="8">
        <f t="shared" si="1"/>
        <v>5.7628799999999991</v>
      </c>
      <c r="K33" s="9" t="s">
        <v>17</v>
      </c>
    </row>
    <row r="34" spans="1:11" x14ac:dyDescent="0.2">
      <c r="A34" s="1" t="s">
        <v>64</v>
      </c>
      <c r="B34" s="1">
        <v>15.6</v>
      </c>
      <c r="D34" s="1" t="s">
        <v>16</v>
      </c>
      <c r="E34" s="7">
        <f t="shared" ref="E34:E60" si="2">B34*0.58</f>
        <v>9.048</v>
      </c>
      <c r="F34">
        <v>0.22</v>
      </c>
      <c r="G34" t="s">
        <v>13</v>
      </c>
      <c r="I34">
        <v>0.3</v>
      </c>
      <c r="J34" s="8">
        <f t="shared" ref="J34:J65" si="3">E34*I34</f>
        <v>2.7143999999999999</v>
      </c>
      <c r="K34" s="9" t="s">
        <v>17</v>
      </c>
    </row>
    <row r="35" spans="1:11" ht="38.25" x14ac:dyDescent="0.2">
      <c r="A35" s="1" t="s">
        <v>65</v>
      </c>
      <c r="B35" s="1">
        <v>0.1</v>
      </c>
      <c r="C35" s="2" t="s">
        <v>66</v>
      </c>
      <c r="E35" s="7">
        <f t="shared" si="2"/>
        <v>5.7999999999999996E-2</v>
      </c>
      <c r="F35">
        <v>3.5299999999999998E-2</v>
      </c>
      <c r="G35" t="s">
        <v>21</v>
      </c>
      <c r="I35">
        <v>0.3</v>
      </c>
      <c r="J35" s="10">
        <f t="shared" si="3"/>
        <v>1.7399999999999999E-2</v>
      </c>
      <c r="K35" s="9" t="s">
        <v>14</v>
      </c>
    </row>
    <row r="36" spans="1:11" ht="63.75" x14ac:dyDescent="0.2">
      <c r="A36" s="1" t="s">
        <v>67</v>
      </c>
      <c r="B36" s="1">
        <v>0.3</v>
      </c>
      <c r="D36" s="1" t="s">
        <v>48</v>
      </c>
      <c r="E36" s="7">
        <f t="shared" si="2"/>
        <v>0.17399999999999999</v>
      </c>
      <c r="F36">
        <v>0</v>
      </c>
      <c r="H36" s="3" t="s">
        <v>68</v>
      </c>
      <c r="I36">
        <v>0.3</v>
      </c>
      <c r="J36" s="8">
        <f t="shared" si="3"/>
        <v>5.2199999999999996E-2</v>
      </c>
      <c r="K36" s="9" t="s">
        <v>14</v>
      </c>
    </row>
    <row r="37" spans="1:11" ht="63.75" x14ac:dyDescent="0.2">
      <c r="A37" s="1" t="s">
        <v>69</v>
      </c>
      <c r="B37" s="1">
        <v>175000</v>
      </c>
      <c r="D37" s="1" t="s">
        <v>70</v>
      </c>
      <c r="E37" s="7">
        <f t="shared" si="2"/>
        <v>101500</v>
      </c>
      <c r="F37">
        <v>0.6</v>
      </c>
      <c r="G37" t="s">
        <v>13</v>
      </c>
      <c r="H37" s="3" t="s">
        <v>71</v>
      </c>
      <c r="I37">
        <v>0.15</v>
      </c>
      <c r="J37" s="8">
        <f t="shared" si="3"/>
        <v>15225</v>
      </c>
      <c r="K37" s="9" t="s">
        <v>17</v>
      </c>
    </row>
    <row r="38" spans="1:11" ht="51" x14ac:dyDescent="0.2">
      <c r="A38" s="1" t="s">
        <v>72</v>
      </c>
      <c r="B38" s="1">
        <v>0.3</v>
      </c>
      <c r="C38" s="2" t="s">
        <v>20</v>
      </c>
      <c r="E38" s="7">
        <f t="shared" si="2"/>
        <v>0.17399999999999999</v>
      </c>
      <c r="F38">
        <v>0</v>
      </c>
      <c r="H38" s="3" t="s">
        <v>73</v>
      </c>
      <c r="I38">
        <v>0.3</v>
      </c>
      <c r="J38" s="8">
        <f t="shared" si="3"/>
        <v>5.2199999999999996E-2</v>
      </c>
      <c r="K38" s="9" t="s">
        <v>14</v>
      </c>
    </row>
    <row r="39" spans="1:11" ht="38.25" x14ac:dyDescent="0.2">
      <c r="A39" s="1" t="s">
        <v>74</v>
      </c>
      <c r="B39" s="1">
        <v>0.1</v>
      </c>
      <c r="C39" s="2" t="s">
        <v>75</v>
      </c>
      <c r="E39" s="7">
        <f t="shared" si="2"/>
        <v>5.7999999999999996E-2</v>
      </c>
      <c r="F39">
        <v>3.5299999999999998E-2</v>
      </c>
      <c r="G39" t="s">
        <v>21</v>
      </c>
      <c r="I39">
        <v>0.3</v>
      </c>
      <c r="J39" s="10">
        <f t="shared" si="3"/>
        <v>1.7399999999999999E-2</v>
      </c>
      <c r="K39" s="9" t="s">
        <v>14</v>
      </c>
    </row>
    <row r="40" spans="1:11" ht="25.5" x14ac:dyDescent="0.2">
      <c r="A40" s="1" t="s">
        <v>76</v>
      </c>
      <c r="B40" s="1">
        <v>40</v>
      </c>
      <c r="C40" s="2" t="s">
        <v>77</v>
      </c>
      <c r="D40" s="1" t="s">
        <v>16</v>
      </c>
      <c r="E40" s="7">
        <f t="shared" si="2"/>
        <v>23.2</v>
      </c>
      <c r="F40">
        <v>0</v>
      </c>
      <c r="G40" t="s">
        <v>13</v>
      </c>
      <c r="I40">
        <v>0.3</v>
      </c>
      <c r="J40" s="8">
        <f t="shared" si="3"/>
        <v>6.96</v>
      </c>
      <c r="K40" s="9" t="s">
        <v>17</v>
      </c>
    </row>
    <row r="41" spans="1:11" x14ac:dyDescent="0.2">
      <c r="A41" s="1" t="s">
        <v>78</v>
      </c>
      <c r="B41" s="1">
        <v>7350</v>
      </c>
      <c r="D41" s="1" t="s">
        <v>16</v>
      </c>
      <c r="E41" s="7">
        <f t="shared" si="2"/>
        <v>4263</v>
      </c>
      <c r="F41">
        <v>0.17499999999999999</v>
      </c>
      <c r="G41" t="s">
        <v>13</v>
      </c>
      <c r="I41">
        <v>0.3</v>
      </c>
      <c r="J41" s="8">
        <f t="shared" si="3"/>
        <v>1278.8999999999999</v>
      </c>
      <c r="K41" s="9" t="s">
        <v>17</v>
      </c>
    </row>
    <row r="42" spans="1:11" ht="38.25" x14ac:dyDescent="0.2">
      <c r="A42" s="1" t="s">
        <v>79</v>
      </c>
      <c r="B42" s="1">
        <v>0.2</v>
      </c>
      <c r="D42" s="1" t="s">
        <v>80</v>
      </c>
      <c r="E42" s="7">
        <f t="shared" si="2"/>
        <v>0.11599999999999999</v>
      </c>
      <c r="F42">
        <v>0</v>
      </c>
      <c r="H42" s="3" t="s">
        <v>81</v>
      </c>
      <c r="I42">
        <v>0.3</v>
      </c>
      <c r="J42" s="10">
        <f t="shared" si="3"/>
        <v>3.4799999999999998E-2</v>
      </c>
      <c r="K42" s="9" t="s">
        <v>14</v>
      </c>
    </row>
    <row r="43" spans="1:11" ht="25.5" x14ac:dyDescent="0.2">
      <c r="A43" s="1" t="s">
        <v>82</v>
      </c>
      <c r="B43" s="1">
        <v>0.1</v>
      </c>
      <c r="C43" s="2" t="s">
        <v>83</v>
      </c>
      <c r="D43" s="1" t="s">
        <v>84</v>
      </c>
      <c r="E43" s="7">
        <f t="shared" si="2"/>
        <v>5.7999999999999996E-2</v>
      </c>
      <c r="F43">
        <v>0.1091</v>
      </c>
      <c r="G43" t="s">
        <v>33</v>
      </c>
      <c r="I43">
        <v>0.3</v>
      </c>
      <c r="J43" s="10">
        <f t="shared" si="3"/>
        <v>1.7399999999999999E-2</v>
      </c>
      <c r="K43" s="9" t="s">
        <v>14</v>
      </c>
    </row>
    <row r="44" spans="1:11" x14ac:dyDescent="0.2">
      <c r="A44" s="1" t="s">
        <v>85</v>
      </c>
      <c r="B44" s="1">
        <v>9.6</v>
      </c>
      <c r="D44" s="1" t="s">
        <v>16</v>
      </c>
      <c r="E44" s="7">
        <f t="shared" si="2"/>
        <v>5.5679999999999996</v>
      </c>
      <c r="F44">
        <v>5.5E-2</v>
      </c>
      <c r="G44" t="s">
        <v>13</v>
      </c>
      <c r="I44">
        <v>0.3</v>
      </c>
      <c r="J44" s="8">
        <f t="shared" si="3"/>
        <v>1.6703999999999999</v>
      </c>
      <c r="K44" s="9" t="s">
        <v>17</v>
      </c>
    </row>
    <row r="45" spans="1:11" ht="51" x14ac:dyDescent="0.2">
      <c r="A45" s="1" t="s">
        <v>86</v>
      </c>
      <c r="B45" s="1">
        <v>0.21</v>
      </c>
      <c r="C45" s="2" t="s">
        <v>87</v>
      </c>
      <c r="E45" s="7">
        <f t="shared" si="2"/>
        <v>0.12179999999999999</v>
      </c>
      <c r="F45">
        <v>3.5299999999999998E-2</v>
      </c>
      <c r="G45" t="s">
        <v>21</v>
      </c>
      <c r="I45">
        <v>0.3</v>
      </c>
      <c r="J45" s="10">
        <f t="shared" si="3"/>
        <v>3.6539999999999996E-2</v>
      </c>
      <c r="K45" s="9" t="s">
        <v>14</v>
      </c>
    </row>
    <row r="46" spans="1:11" ht="25.5" x14ac:dyDescent="0.2">
      <c r="A46" s="1" t="s">
        <v>88</v>
      </c>
      <c r="B46" s="1">
        <v>58895</v>
      </c>
      <c r="C46" s="2" t="s">
        <v>89</v>
      </c>
      <c r="D46" s="1" t="s">
        <v>16</v>
      </c>
      <c r="E46" s="7">
        <f t="shared" si="2"/>
        <v>34159.1</v>
      </c>
      <c r="F46">
        <v>0.26</v>
      </c>
      <c r="G46" t="s">
        <v>13</v>
      </c>
      <c r="I46">
        <v>0.3</v>
      </c>
      <c r="J46" s="8">
        <f t="shared" si="3"/>
        <v>10247.73</v>
      </c>
      <c r="K46" s="9" t="s">
        <v>17</v>
      </c>
    </row>
    <row r="47" spans="1:11" x14ac:dyDescent="0.2">
      <c r="A47" s="1" t="s">
        <v>90</v>
      </c>
      <c r="B47" s="1">
        <v>0.2</v>
      </c>
      <c r="C47" s="2" t="s">
        <v>91</v>
      </c>
      <c r="E47" s="7">
        <f t="shared" si="2"/>
        <v>0.11599999999999999</v>
      </c>
      <c r="F47">
        <v>3.5299999999999998E-2</v>
      </c>
      <c r="G47" t="s">
        <v>21</v>
      </c>
      <c r="I47">
        <v>0.3</v>
      </c>
      <c r="J47" s="8">
        <f t="shared" si="3"/>
        <v>3.4799999999999998E-2</v>
      </c>
      <c r="K47" s="9" t="s">
        <v>14</v>
      </c>
    </row>
    <row r="48" spans="1:11" x14ac:dyDescent="0.2">
      <c r="A48" s="1" t="s">
        <v>92</v>
      </c>
      <c r="B48" s="1">
        <v>0.2</v>
      </c>
      <c r="C48" s="2" t="s">
        <v>91</v>
      </c>
      <c r="E48" s="7">
        <f t="shared" si="2"/>
        <v>0.11599999999999999</v>
      </c>
      <c r="F48">
        <v>3.5299999999999998E-2</v>
      </c>
      <c r="G48" t="s">
        <v>21</v>
      </c>
      <c r="I48">
        <v>0.3</v>
      </c>
      <c r="J48" s="8">
        <f t="shared" si="3"/>
        <v>3.4799999999999998E-2</v>
      </c>
      <c r="K48" s="9" t="s">
        <v>14</v>
      </c>
    </row>
    <row r="49" spans="1:11" x14ac:dyDescent="0.2">
      <c r="A49" s="1" t="s">
        <v>93</v>
      </c>
      <c r="B49" s="1">
        <v>16.399999999999999</v>
      </c>
      <c r="D49" s="1" t="s">
        <v>16</v>
      </c>
      <c r="E49" s="7">
        <f t="shared" si="2"/>
        <v>9.5119999999999987</v>
      </c>
      <c r="F49">
        <v>0</v>
      </c>
      <c r="G49" t="s">
        <v>13</v>
      </c>
      <c r="I49">
        <v>0.3</v>
      </c>
      <c r="J49" s="8">
        <f t="shared" si="3"/>
        <v>2.8535999999999997</v>
      </c>
      <c r="K49" s="9" t="s">
        <v>17</v>
      </c>
    </row>
    <row r="50" spans="1:11" ht="25.5" x14ac:dyDescent="0.2">
      <c r="A50" s="1" t="s">
        <v>94</v>
      </c>
      <c r="B50" s="1">
        <v>0.3</v>
      </c>
      <c r="C50" s="2" t="s">
        <v>20</v>
      </c>
      <c r="E50" s="7">
        <f t="shared" si="2"/>
        <v>0.17399999999999999</v>
      </c>
      <c r="F50">
        <v>3.5299999999999998E-2</v>
      </c>
      <c r="G50" t="s">
        <v>21</v>
      </c>
      <c r="I50">
        <v>0.3</v>
      </c>
      <c r="J50" s="8">
        <f t="shared" si="3"/>
        <v>5.2199999999999996E-2</v>
      </c>
      <c r="K50" s="9" t="s">
        <v>14</v>
      </c>
    </row>
    <row r="51" spans="1:11" ht="25.5" x14ac:dyDescent="0.2">
      <c r="A51" s="1" t="s">
        <v>95</v>
      </c>
      <c r="B51" s="1">
        <v>1308</v>
      </c>
      <c r="C51" s="2" t="s">
        <v>25</v>
      </c>
      <c r="E51" s="7">
        <f t="shared" si="2"/>
        <v>758.64</v>
      </c>
      <c r="F51">
        <v>0.17499999999999999</v>
      </c>
      <c r="G51" t="s">
        <v>13</v>
      </c>
      <c r="I51">
        <v>0.3</v>
      </c>
      <c r="J51" s="8">
        <f t="shared" si="3"/>
        <v>227.59199999999998</v>
      </c>
      <c r="K51" s="9" t="s">
        <v>17</v>
      </c>
    </row>
    <row r="52" spans="1:11" ht="25.5" x14ac:dyDescent="0.2">
      <c r="A52" s="1" t="s">
        <v>96</v>
      </c>
      <c r="B52" s="1">
        <v>96</v>
      </c>
      <c r="C52" s="2" t="s">
        <v>25</v>
      </c>
      <c r="D52" s="1" t="s">
        <v>16</v>
      </c>
      <c r="E52" s="7">
        <f t="shared" si="2"/>
        <v>55.679999999999993</v>
      </c>
      <c r="F52">
        <v>0.22</v>
      </c>
      <c r="G52" t="s">
        <v>13</v>
      </c>
      <c r="I52">
        <v>0.3</v>
      </c>
      <c r="J52" s="8">
        <f t="shared" si="3"/>
        <v>16.703999999999997</v>
      </c>
      <c r="K52" s="9" t="s">
        <v>17</v>
      </c>
    </row>
    <row r="53" spans="1:11" ht="63.75" x14ac:dyDescent="0.2">
      <c r="A53" s="1" t="s">
        <v>97</v>
      </c>
      <c r="B53" s="1">
        <v>3.6</v>
      </c>
      <c r="C53" s="2" t="s">
        <v>98</v>
      </c>
      <c r="D53" s="1" t="s">
        <v>16</v>
      </c>
      <c r="E53" s="7">
        <f t="shared" si="2"/>
        <v>2.0880000000000001</v>
      </c>
      <c r="F53">
        <v>0</v>
      </c>
      <c r="H53" s="3" t="s">
        <v>99</v>
      </c>
      <c r="I53">
        <v>0.3</v>
      </c>
      <c r="J53" s="8">
        <f t="shared" si="3"/>
        <v>0.62639999999999996</v>
      </c>
      <c r="K53" s="9" t="s">
        <v>14</v>
      </c>
    </row>
    <row r="54" spans="1:11" ht="25.5" x14ac:dyDescent="0.2">
      <c r="A54" s="1" t="s">
        <v>100</v>
      </c>
      <c r="B54" s="1">
        <v>40</v>
      </c>
      <c r="C54" s="2" t="s">
        <v>25</v>
      </c>
      <c r="D54" s="1" t="s">
        <v>16</v>
      </c>
      <c r="E54" s="7">
        <f t="shared" si="2"/>
        <v>23.2</v>
      </c>
      <c r="F54">
        <v>0.46</v>
      </c>
      <c r="G54" t="s">
        <v>13</v>
      </c>
      <c r="I54">
        <v>0.3</v>
      </c>
      <c r="J54" s="8">
        <f t="shared" si="3"/>
        <v>6.96</v>
      </c>
      <c r="K54" s="9" t="s">
        <v>17</v>
      </c>
    </row>
    <row r="55" spans="1:11" ht="63.75" x14ac:dyDescent="0.2">
      <c r="A55" s="1" t="s">
        <v>101</v>
      </c>
      <c r="B55" s="1">
        <v>210</v>
      </c>
      <c r="D55" s="1" t="s">
        <v>16</v>
      </c>
      <c r="E55" s="7">
        <f t="shared" si="2"/>
        <v>121.8</v>
      </c>
      <c r="F55">
        <v>0</v>
      </c>
      <c r="H55" s="3" t="s">
        <v>102</v>
      </c>
      <c r="I55">
        <v>0.15</v>
      </c>
      <c r="J55" s="8">
        <f t="shared" si="3"/>
        <v>18.27</v>
      </c>
      <c r="K55" s="9" t="s">
        <v>17</v>
      </c>
    </row>
    <row r="56" spans="1:11" ht="25.5" x14ac:dyDescent="0.2">
      <c r="A56" s="1" t="s">
        <v>103</v>
      </c>
      <c r="B56" s="1">
        <v>155</v>
      </c>
      <c r="C56" s="2" t="s">
        <v>25</v>
      </c>
      <c r="D56" s="1" t="s">
        <v>16</v>
      </c>
      <c r="E56" s="7">
        <f t="shared" si="2"/>
        <v>89.899999999999991</v>
      </c>
      <c r="F56">
        <v>0</v>
      </c>
      <c r="G56" t="s">
        <v>13</v>
      </c>
      <c r="I56">
        <v>0.3</v>
      </c>
      <c r="J56" s="8">
        <f t="shared" si="3"/>
        <v>26.969999999999995</v>
      </c>
      <c r="K56" s="9" t="s">
        <v>17</v>
      </c>
    </row>
    <row r="57" spans="1:11" ht="25.5" x14ac:dyDescent="0.2">
      <c r="A57" s="1" t="s">
        <v>104</v>
      </c>
      <c r="B57" s="1">
        <v>0.3</v>
      </c>
      <c r="C57" s="2" t="s">
        <v>20</v>
      </c>
      <c r="E57" s="7">
        <f t="shared" si="2"/>
        <v>0.17399999999999999</v>
      </c>
      <c r="F57">
        <v>3.5299999999999998E-2</v>
      </c>
      <c r="G57" t="s">
        <v>21</v>
      </c>
      <c r="I57">
        <v>0.3</v>
      </c>
      <c r="J57" s="8">
        <f t="shared" si="3"/>
        <v>5.2199999999999996E-2</v>
      </c>
      <c r="K57" s="9" t="s">
        <v>14</v>
      </c>
    </row>
    <row r="58" spans="1:11" ht="25.5" x14ac:dyDescent="0.2">
      <c r="A58" s="1" t="s">
        <v>105</v>
      </c>
      <c r="B58" s="1">
        <v>0.1</v>
      </c>
      <c r="C58" s="2" t="s">
        <v>32</v>
      </c>
      <c r="E58" s="7">
        <f t="shared" si="2"/>
        <v>5.7999999999999996E-2</v>
      </c>
      <c r="F58">
        <v>3.5299999999999998E-2</v>
      </c>
      <c r="G58" t="s">
        <v>21</v>
      </c>
      <c r="I58">
        <v>0.3</v>
      </c>
      <c r="J58" s="10">
        <f t="shared" si="3"/>
        <v>1.7399999999999999E-2</v>
      </c>
      <c r="K58" s="9" t="s">
        <v>14</v>
      </c>
    </row>
    <row r="59" spans="1:11" ht="25.5" x14ac:dyDescent="0.2">
      <c r="A59" s="1" t="s">
        <v>106</v>
      </c>
      <c r="B59" s="1">
        <v>6.35</v>
      </c>
      <c r="C59" s="2" t="s">
        <v>107</v>
      </c>
      <c r="D59" s="1" t="s">
        <v>46</v>
      </c>
      <c r="E59" s="7">
        <f t="shared" si="2"/>
        <v>3.6829999999999994</v>
      </c>
      <c r="F59">
        <v>0.22500000000000001</v>
      </c>
      <c r="G59" t="s">
        <v>13</v>
      </c>
      <c r="I59">
        <v>0.15</v>
      </c>
      <c r="J59" s="8">
        <f t="shared" si="3"/>
        <v>0.55244999999999989</v>
      </c>
      <c r="K59" s="9" t="s">
        <v>17</v>
      </c>
    </row>
    <row r="60" spans="1:11" ht="89.25" x14ac:dyDescent="0.2">
      <c r="A60" s="1" t="s">
        <v>108</v>
      </c>
      <c r="B60" s="1">
        <v>6.8</v>
      </c>
      <c r="C60" s="2" t="s">
        <v>109</v>
      </c>
      <c r="D60" s="1" t="s">
        <v>16</v>
      </c>
      <c r="E60" s="7">
        <f t="shared" si="2"/>
        <v>3.9439999999999995</v>
      </c>
      <c r="F60">
        <v>5.5E-2</v>
      </c>
      <c r="G60" t="s">
        <v>13</v>
      </c>
      <c r="I60">
        <v>0.3</v>
      </c>
      <c r="J60" s="8">
        <f t="shared" si="3"/>
        <v>1.1831999999999998</v>
      </c>
      <c r="K60" s="9" t="s">
        <v>17</v>
      </c>
    </row>
    <row r="63" spans="1:11" ht="15" x14ac:dyDescent="0.2">
      <c r="A63" s="12" t="s">
        <v>110</v>
      </c>
    </row>
    <row r="64" spans="1:11" ht="35.1" customHeight="1" x14ac:dyDescent="0.2">
      <c r="A64" s="1" t="s">
        <v>12</v>
      </c>
      <c r="B64" s="13" t="s">
        <v>112</v>
      </c>
      <c r="C64" s="13"/>
      <c r="D64" s="13"/>
      <c r="E64" s="13"/>
      <c r="F64" s="13"/>
      <c r="G64" s="13"/>
    </row>
    <row r="65" spans="1:8" ht="35.1" customHeight="1" x14ac:dyDescent="0.2">
      <c r="A65" s="1" t="s">
        <v>16</v>
      </c>
      <c r="B65" s="13" t="s">
        <v>113</v>
      </c>
      <c r="C65" s="13"/>
      <c r="D65" s="13"/>
      <c r="E65" s="13"/>
      <c r="F65" s="13"/>
      <c r="G65" s="13"/>
    </row>
    <row r="66" spans="1:8" ht="52.5" customHeight="1" x14ac:dyDescent="0.2">
      <c r="A66" s="1" t="s">
        <v>13</v>
      </c>
      <c r="B66" s="13" t="s">
        <v>114</v>
      </c>
      <c r="C66" s="13"/>
      <c r="D66" s="13"/>
      <c r="E66" s="13"/>
      <c r="F66" s="13"/>
      <c r="G66" s="13"/>
    </row>
    <row r="67" spans="1:8" ht="46.5" customHeight="1" x14ac:dyDescent="0.2">
      <c r="A67" s="1" t="s">
        <v>111</v>
      </c>
      <c r="B67" s="13" t="s">
        <v>115</v>
      </c>
      <c r="C67" s="13"/>
      <c r="D67" s="13"/>
      <c r="E67" s="13"/>
      <c r="F67" s="13"/>
      <c r="G67" s="13"/>
    </row>
    <row r="68" spans="1:8" ht="43.5" customHeight="1" x14ac:dyDescent="0.2">
      <c r="A68" s="1" t="s">
        <v>48</v>
      </c>
      <c r="B68" s="13" t="s">
        <v>116</v>
      </c>
      <c r="C68" s="13"/>
      <c r="D68" s="13"/>
      <c r="E68" s="13"/>
      <c r="F68" s="13"/>
      <c r="G68" s="13"/>
    </row>
    <row r="69" spans="1:8" ht="35.1" customHeight="1" x14ac:dyDescent="0.2">
      <c r="A69" s="1" t="s">
        <v>70</v>
      </c>
      <c r="B69" s="13" t="s">
        <v>117</v>
      </c>
      <c r="C69" s="13"/>
      <c r="D69" s="13"/>
      <c r="E69" s="13"/>
      <c r="F69" s="13"/>
      <c r="G69" s="13"/>
    </row>
    <row r="70" spans="1:8" ht="35.1" customHeight="1" x14ac:dyDescent="0.2">
      <c r="A70" s="1" t="s">
        <v>80</v>
      </c>
      <c r="B70" s="13" t="s">
        <v>118</v>
      </c>
      <c r="C70" s="13"/>
      <c r="D70" s="13"/>
      <c r="E70" s="13"/>
      <c r="F70" s="13"/>
      <c r="G70" s="13"/>
    </row>
    <row r="71" spans="1:8" ht="35.1" customHeight="1" x14ac:dyDescent="0.2">
      <c r="A71" s="1" t="s">
        <v>84</v>
      </c>
      <c r="B71" s="13" t="s">
        <v>119</v>
      </c>
      <c r="C71" s="13"/>
      <c r="D71" s="13"/>
      <c r="E71" s="13"/>
      <c r="F71" s="13"/>
      <c r="G71" s="13"/>
    </row>
    <row r="72" spans="1:8" ht="35.1" customHeight="1" x14ac:dyDescent="0.2">
      <c r="A72" s="1" t="s">
        <v>46</v>
      </c>
      <c r="B72" s="13" t="s">
        <v>120</v>
      </c>
      <c r="C72" s="13"/>
      <c r="D72" s="13"/>
      <c r="E72" s="13"/>
      <c r="F72" s="13"/>
      <c r="G72" s="13"/>
    </row>
    <row r="73" spans="1:8" x14ac:dyDescent="0.2">
      <c r="A73"/>
      <c r="B73"/>
      <c r="C73"/>
      <c r="D73"/>
      <c r="H73"/>
    </row>
  </sheetData>
  <mergeCells count="9">
    <mergeCell ref="B70:G70"/>
    <mergeCell ref="B71:G71"/>
    <mergeCell ref="B72:G72"/>
    <mergeCell ref="B64:G64"/>
    <mergeCell ref="B65:G65"/>
    <mergeCell ref="B66:G66"/>
    <mergeCell ref="B67:G67"/>
    <mergeCell ref="B68:G68"/>
    <mergeCell ref="B69:G6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input_parameters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Emmanuel Aramendia [RPG]</cp:lastModifiedBy>
  <cp:revision>103</cp:revision>
  <dcterms:modified xsi:type="dcterms:W3CDTF">2023-04-13T11:33:40Z</dcterms:modified>
  <dc:language>en-GB</dc:language>
</cp:coreProperties>
</file>